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0 Filing\"/>
    </mc:Choice>
  </mc:AlternateContent>
  <bookViews>
    <workbookView xWindow="0" yWindow="350" windowWidth="19200" windowHeight="10080" tabRatio="940" activeTab="1"/>
  </bookViews>
  <sheets>
    <sheet name="Revenue Req 2020-2021" sheetId="37" r:id="rId1"/>
    <sheet name="Summary of RR change" sheetId="13" r:id="rId2"/>
    <sheet name="CACAP" sheetId="54" r:id="rId3"/>
    <sheet name="Allocation" sheetId="55" r:id="rId4"/>
    <sheet name="Revenue Requirement 2019-2020" sheetId="1" r:id="rId5"/>
    <sheet name="2019-2020 Elec Rev Collected" sheetId="30" r:id="rId6"/>
    <sheet name="2018-2019 Collected Elec" sheetId="39" r:id="rId7"/>
    <sheet name="2019 Elec Rates" sheetId="26" r:id="rId8"/>
    <sheet name="Electric - Load" sheetId="27" r:id="rId9"/>
    <sheet name="2019-2020 Gas Rev Collected" sheetId="36" r:id="rId10"/>
    <sheet name="2018-2019 Collected Gas " sheetId="38" r:id="rId11"/>
    <sheet name="2019 Gas Rates" sheetId="29" r:id="rId12"/>
    <sheet name="Gas - Load" sheetId="28" r:id="rId13"/>
    <sheet name="2019 Elec&amp;Gas Forecast Revenue" sheetId="32" r:id="rId14"/>
    <sheet name="ConvFac Elec -2019 GRC" sheetId="24" r:id="rId15"/>
    <sheet name="ConvFac Gas-2019 GRC" sheetId="25" r:id="rId16"/>
    <sheet name="Schedule 95 Microsoft Fees" sheetId="48" r:id="rId17"/>
    <sheet name="Elec Sch 142 5-2020" sheetId="47" r:id="rId18"/>
    <sheet name="Gas Sch 142 5-2020" sheetId="43" r:id="rId19"/>
    <sheet name="LIHEAP Credit" sheetId="35" r:id="rId20"/>
    <sheet name="2019 GRC Low-Income Funding" sheetId="46" r:id="rId21"/>
    <sheet name="A - 2019 GRC Elec" sheetId="52" r:id="rId22"/>
    <sheet name="A - 2019 GRC Gas" sheetId="53" r:id="rId23"/>
    <sheet name="A1 - 2019 GRC Elec" sheetId="50" r:id="rId24"/>
    <sheet name="A1 - 2019 GRC Gas" sheetId="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6">'[2]Sched 46'!#REF!</definedName>
    <definedName name="\C" localSheetId="10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6">'[2]Sched 46'!#REF!</definedName>
    <definedName name="\M" localSheetId="10">'[2]Sched 46'!#REF!</definedName>
    <definedName name="\M" localSheetId="0">'[2]Sched 46'!#REF!</definedName>
    <definedName name="\M">'[2]Sched 46'!#REF!</definedName>
    <definedName name="\P" localSheetId="10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localSheetId="11" hidden="1">{#N/A,#N/A,FALSE,"CRPT";#N/A,#N/A,FALSE,"TREND";#N/A,#N/A,FALSE,"%Curve"}</definedName>
    <definedName name="__________________six6" localSheetId="21" hidden="1">{#N/A,#N/A,FALSE,"CRPT";#N/A,#N/A,FALSE,"TREND";#N/A,#N/A,FALSE,"%Curve"}</definedName>
    <definedName name="__________________six6" localSheetId="22" hidden="1">{#N/A,#N/A,FALSE,"CRPT";#N/A,#N/A,FALSE,"TREND";#N/A,#N/A,FALSE,"%Curve"}</definedName>
    <definedName name="__________________six6" localSheetId="23" hidden="1">{#N/A,#N/A,FALSE,"CRPT";#N/A,#N/A,FALSE,"TREND";#N/A,#N/A,FALSE,"%Curve"}</definedName>
    <definedName name="__________________six6" localSheetId="24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7" hidden="1">{#N/A,#N/A,FALSE,"schA"}</definedName>
    <definedName name="__________________www1" localSheetId="11" hidden="1">{#N/A,#N/A,FALSE,"schA"}</definedName>
    <definedName name="__________________www1" localSheetId="21" hidden="1">{#N/A,#N/A,FALSE,"schA"}</definedName>
    <definedName name="__________________www1" localSheetId="22" hidden="1">{#N/A,#N/A,FALSE,"schA"}</definedName>
    <definedName name="__________________www1" localSheetId="23" hidden="1">{#N/A,#N/A,FALSE,"schA"}</definedName>
    <definedName name="__________________www1" localSheetId="24" hidden="1">{#N/A,#N/A,FALSE,"schA"}</definedName>
    <definedName name="__________________www1" localSheetId="18" hidden="1">{#N/A,#N/A,FALSE,"schA"}</definedName>
    <definedName name="__________________www1" hidden="1">{#N/A,#N/A,FALSE,"schA"}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localSheetId="11" hidden="1">{#N/A,#N/A,FALSE,"CRPT";#N/A,#N/A,FALSE,"TREND";#N/A,#N/A,FALSE,"%Curve"}</definedName>
    <definedName name="_________________six6" localSheetId="21" hidden="1">{#N/A,#N/A,FALSE,"CRPT";#N/A,#N/A,FALSE,"TREND";#N/A,#N/A,FALSE,"%Curve"}</definedName>
    <definedName name="_________________six6" localSheetId="22" hidden="1">{#N/A,#N/A,FALSE,"CRPT";#N/A,#N/A,FALSE,"TREND";#N/A,#N/A,FALSE,"%Curve"}</definedName>
    <definedName name="_________________six6" localSheetId="23" hidden="1">{#N/A,#N/A,FALSE,"CRPT";#N/A,#N/A,FALSE,"TREND";#N/A,#N/A,FALSE,"%Curve"}</definedName>
    <definedName name="_________________six6" localSheetId="24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7" hidden="1">{#N/A,#N/A,FALSE,"schA"}</definedName>
    <definedName name="_________________www1" localSheetId="11" hidden="1">{#N/A,#N/A,FALSE,"schA"}</definedName>
    <definedName name="_________________www1" localSheetId="21" hidden="1">{#N/A,#N/A,FALSE,"schA"}</definedName>
    <definedName name="_________________www1" localSheetId="22" hidden="1">{#N/A,#N/A,FALSE,"schA"}</definedName>
    <definedName name="_________________www1" localSheetId="23" hidden="1">{#N/A,#N/A,FALSE,"schA"}</definedName>
    <definedName name="_________________www1" localSheetId="24" hidden="1">{#N/A,#N/A,FALSE,"schA"}</definedName>
    <definedName name="_________________www1" localSheetId="18" hidden="1">{#N/A,#N/A,FALSE,"schA"}</definedName>
    <definedName name="_________________www1" hidden="1">{#N/A,#N/A,FALSE,"schA"}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localSheetId="11" hidden="1">{#N/A,#N/A,FALSE,"CRPT";#N/A,#N/A,FALSE,"TREND";#N/A,#N/A,FALSE,"%Curve"}</definedName>
    <definedName name="________________six6" localSheetId="21" hidden="1">{#N/A,#N/A,FALSE,"CRPT";#N/A,#N/A,FALSE,"TREND";#N/A,#N/A,FALSE,"%Curve"}</definedName>
    <definedName name="________________six6" localSheetId="22" hidden="1">{#N/A,#N/A,FALSE,"CRPT";#N/A,#N/A,FALSE,"TREND";#N/A,#N/A,FALSE,"%Curve"}</definedName>
    <definedName name="________________six6" localSheetId="23" hidden="1">{#N/A,#N/A,FALSE,"CRPT";#N/A,#N/A,FALSE,"TREND";#N/A,#N/A,FALSE,"%Curve"}</definedName>
    <definedName name="________________six6" localSheetId="24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7" hidden="1">{#N/A,#N/A,FALSE,"schA"}</definedName>
    <definedName name="________________www1" localSheetId="11" hidden="1">{#N/A,#N/A,FALSE,"schA"}</definedName>
    <definedName name="________________www1" localSheetId="21" hidden="1">{#N/A,#N/A,FALSE,"schA"}</definedName>
    <definedName name="________________www1" localSheetId="22" hidden="1">{#N/A,#N/A,FALSE,"schA"}</definedName>
    <definedName name="________________www1" localSheetId="23" hidden="1">{#N/A,#N/A,FALSE,"schA"}</definedName>
    <definedName name="________________www1" localSheetId="24" hidden="1">{#N/A,#N/A,FALSE,"schA"}</definedName>
    <definedName name="________________www1" localSheetId="18" hidden="1">{#N/A,#N/A,FALSE,"schA"}</definedName>
    <definedName name="________________www1" hidden="1">{#N/A,#N/A,FALSE,"schA"}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localSheetId="11" hidden="1">{#N/A,#N/A,FALSE,"CRPT";#N/A,#N/A,FALSE,"TREND";#N/A,#N/A,FALSE,"%Curve"}</definedName>
    <definedName name="_______________six6" localSheetId="21" hidden="1">{#N/A,#N/A,FALSE,"CRPT";#N/A,#N/A,FALSE,"TREND";#N/A,#N/A,FALSE,"%Curve"}</definedName>
    <definedName name="_______________six6" localSheetId="22" hidden="1">{#N/A,#N/A,FALSE,"CRPT";#N/A,#N/A,FALSE,"TREND";#N/A,#N/A,FALSE,"%Curve"}</definedName>
    <definedName name="_______________six6" localSheetId="23" hidden="1">{#N/A,#N/A,FALSE,"CRPT";#N/A,#N/A,FALSE,"TREND";#N/A,#N/A,FALSE,"%Curve"}</definedName>
    <definedName name="_______________six6" localSheetId="24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7" hidden="1">{#N/A,#N/A,FALSE,"schA"}</definedName>
    <definedName name="_______________www1" localSheetId="11" hidden="1">{#N/A,#N/A,FALSE,"schA"}</definedName>
    <definedName name="_______________www1" localSheetId="21" hidden="1">{#N/A,#N/A,FALSE,"schA"}</definedName>
    <definedName name="_______________www1" localSheetId="22" hidden="1">{#N/A,#N/A,FALSE,"schA"}</definedName>
    <definedName name="_______________www1" localSheetId="23" hidden="1">{#N/A,#N/A,FALSE,"schA"}</definedName>
    <definedName name="_______________www1" localSheetId="24" hidden="1">{#N/A,#N/A,FALSE,"schA"}</definedName>
    <definedName name="_______________www1" localSheetId="18" hidden="1">{#N/A,#N/A,FALSE,"schA"}</definedName>
    <definedName name="_______________www1" hidden="1">{#N/A,#N/A,FALSE,"schA"}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localSheetId="11" hidden="1">{#N/A,#N/A,FALSE,"CRPT";#N/A,#N/A,FALSE,"TREND";#N/A,#N/A,FALSE,"%Curve"}</definedName>
    <definedName name="______________six6" localSheetId="21" hidden="1">{#N/A,#N/A,FALSE,"CRPT";#N/A,#N/A,FALSE,"TREND";#N/A,#N/A,FALSE,"%Curve"}</definedName>
    <definedName name="______________six6" localSheetId="22" hidden="1">{#N/A,#N/A,FALSE,"CRPT";#N/A,#N/A,FALSE,"TREND";#N/A,#N/A,FALSE,"%Curve"}</definedName>
    <definedName name="______________six6" localSheetId="23" hidden="1">{#N/A,#N/A,FALSE,"CRPT";#N/A,#N/A,FALSE,"TREND";#N/A,#N/A,FALSE,"%Curve"}</definedName>
    <definedName name="______________six6" localSheetId="24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7" hidden="1">{#N/A,#N/A,FALSE,"schA"}</definedName>
    <definedName name="______________www1" localSheetId="11" hidden="1">{#N/A,#N/A,FALSE,"schA"}</definedName>
    <definedName name="______________www1" localSheetId="21" hidden="1">{#N/A,#N/A,FALSE,"schA"}</definedName>
    <definedName name="______________www1" localSheetId="22" hidden="1">{#N/A,#N/A,FALSE,"schA"}</definedName>
    <definedName name="______________www1" localSheetId="23" hidden="1">{#N/A,#N/A,FALSE,"schA"}</definedName>
    <definedName name="______________www1" localSheetId="24" hidden="1">{#N/A,#N/A,FALSE,"schA"}</definedName>
    <definedName name="______________www1" localSheetId="18" hidden="1">{#N/A,#N/A,FALSE,"schA"}</definedName>
    <definedName name="______________www1" hidden="1">{#N/A,#N/A,FALSE,"schA"}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localSheetId="11" hidden="1">{#N/A,#N/A,FALSE,"CRPT";#N/A,#N/A,FALSE,"TREND";#N/A,#N/A,FALSE,"%Curve"}</definedName>
    <definedName name="_____________six6" localSheetId="21" hidden="1">{#N/A,#N/A,FALSE,"CRPT";#N/A,#N/A,FALSE,"TREND";#N/A,#N/A,FALSE,"%Curve"}</definedName>
    <definedName name="_____________six6" localSheetId="22" hidden="1">{#N/A,#N/A,FALSE,"CRPT";#N/A,#N/A,FALSE,"TREND";#N/A,#N/A,FALSE,"%Curve"}</definedName>
    <definedName name="_____________six6" localSheetId="23" hidden="1">{#N/A,#N/A,FALSE,"CRPT";#N/A,#N/A,FALSE,"TREND";#N/A,#N/A,FALSE,"%Curve"}</definedName>
    <definedName name="_____________six6" localSheetId="24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7" hidden="1">{#N/A,#N/A,FALSE,"schA"}</definedName>
    <definedName name="_____________www1" localSheetId="11" hidden="1">{#N/A,#N/A,FALSE,"schA"}</definedName>
    <definedName name="_____________www1" localSheetId="21" hidden="1">{#N/A,#N/A,FALSE,"schA"}</definedName>
    <definedName name="_____________www1" localSheetId="22" hidden="1">{#N/A,#N/A,FALSE,"schA"}</definedName>
    <definedName name="_____________www1" localSheetId="23" hidden="1">{#N/A,#N/A,FALSE,"schA"}</definedName>
    <definedName name="_____________www1" localSheetId="24" hidden="1">{#N/A,#N/A,FALSE,"schA"}</definedName>
    <definedName name="_____________www1" localSheetId="18" hidden="1">{#N/A,#N/A,FALSE,"schA"}</definedName>
    <definedName name="_____________www1" hidden="1">{#N/A,#N/A,FALSE,"schA"}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localSheetId="11" hidden="1">{#N/A,#N/A,FALSE,"CRPT";#N/A,#N/A,FALSE,"TREND";#N/A,#N/A,FALSE,"%Curve"}</definedName>
    <definedName name="____________six6" localSheetId="21" hidden="1">{#N/A,#N/A,FALSE,"CRPT";#N/A,#N/A,FALSE,"TREND";#N/A,#N/A,FALSE,"%Curve"}</definedName>
    <definedName name="____________six6" localSheetId="22" hidden="1">{#N/A,#N/A,FALSE,"CRPT";#N/A,#N/A,FALSE,"TREND";#N/A,#N/A,FALSE,"%Curve"}</definedName>
    <definedName name="____________six6" localSheetId="23" hidden="1">{#N/A,#N/A,FALSE,"CRPT";#N/A,#N/A,FALSE,"TREND";#N/A,#N/A,FALSE,"%Curve"}</definedName>
    <definedName name="____________six6" localSheetId="24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7" hidden="1">{#N/A,#N/A,FALSE,"schA"}</definedName>
    <definedName name="____________www1" localSheetId="11" hidden="1">{#N/A,#N/A,FALSE,"schA"}</definedName>
    <definedName name="____________www1" localSheetId="21" hidden="1">{#N/A,#N/A,FALSE,"schA"}</definedName>
    <definedName name="____________www1" localSheetId="22" hidden="1">{#N/A,#N/A,FALSE,"schA"}</definedName>
    <definedName name="____________www1" localSheetId="23" hidden="1">{#N/A,#N/A,FALSE,"schA"}</definedName>
    <definedName name="____________www1" localSheetId="24" hidden="1">{#N/A,#N/A,FALSE,"schA"}</definedName>
    <definedName name="____________www1" localSheetId="18" hidden="1">{#N/A,#N/A,FALSE,"schA"}</definedName>
    <definedName name="____________www1" hidden="1">{#N/A,#N/A,FALSE,"schA"}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localSheetId="11" hidden="1">{#N/A,#N/A,FALSE,"CRPT";#N/A,#N/A,FALSE,"TREND";#N/A,#N/A,FALSE,"%Curve"}</definedName>
    <definedName name="___________six6" localSheetId="21" hidden="1">{#N/A,#N/A,FALSE,"CRPT";#N/A,#N/A,FALSE,"TREND";#N/A,#N/A,FALSE,"%Curve"}</definedName>
    <definedName name="___________six6" localSheetId="22" hidden="1">{#N/A,#N/A,FALSE,"CRPT";#N/A,#N/A,FALSE,"TREND";#N/A,#N/A,FALSE,"%Curve"}</definedName>
    <definedName name="___________six6" localSheetId="23" hidden="1">{#N/A,#N/A,FALSE,"CRPT";#N/A,#N/A,FALSE,"TREND";#N/A,#N/A,FALSE,"%Curve"}</definedName>
    <definedName name="___________six6" localSheetId="24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7" hidden="1">{#N/A,#N/A,FALSE,"schA"}</definedName>
    <definedName name="___________www1" localSheetId="11" hidden="1">{#N/A,#N/A,FALSE,"schA"}</definedName>
    <definedName name="___________www1" localSheetId="21" hidden="1">{#N/A,#N/A,FALSE,"schA"}</definedName>
    <definedName name="___________www1" localSheetId="22" hidden="1">{#N/A,#N/A,FALSE,"schA"}</definedName>
    <definedName name="___________www1" localSheetId="23" hidden="1">{#N/A,#N/A,FALSE,"schA"}</definedName>
    <definedName name="___________www1" localSheetId="24" hidden="1">{#N/A,#N/A,FALSE,"schA"}</definedName>
    <definedName name="___________www1" localSheetId="18" hidden="1">{#N/A,#N/A,FALSE,"schA"}</definedName>
    <definedName name="___________www1" hidden="1">{#N/A,#N/A,FALSE,"schA"}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11" hidden="1">{#N/A,#N/A,FALSE,"CRPT";#N/A,#N/A,FALSE,"TREND";#N/A,#N/A,FALSE,"%Curve"}</definedName>
    <definedName name="__________six6" localSheetId="21" hidden="1">{#N/A,#N/A,FALSE,"CRPT";#N/A,#N/A,FALSE,"TREND";#N/A,#N/A,FALSE,"%Curve"}</definedName>
    <definedName name="__________six6" localSheetId="22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24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7" hidden="1">{#N/A,#N/A,FALSE,"schA"}</definedName>
    <definedName name="__________www1" localSheetId="11" hidden="1">{#N/A,#N/A,FALSE,"schA"}</definedName>
    <definedName name="__________www1" localSheetId="21" hidden="1">{#N/A,#N/A,FALSE,"schA"}</definedName>
    <definedName name="__________www1" localSheetId="22" hidden="1">{#N/A,#N/A,FALSE,"schA"}</definedName>
    <definedName name="__________www1" localSheetId="23" hidden="1">{#N/A,#N/A,FALSE,"schA"}</definedName>
    <definedName name="__________www1" localSheetId="24" hidden="1">{#N/A,#N/A,FALSE,"schA"}</definedName>
    <definedName name="__________www1" localSheetId="18" hidden="1">{#N/A,#N/A,FALSE,"schA"}</definedName>
    <definedName name="__________www1" hidden="1">{#N/A,#N/A,FALSE,"schA"}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11" hidden="1">{#N/A,#N/A,FALSE,"CRPT";#N/A,#N/A,FALSE,"TREND";#N/A,#N/A,FALSE,"%Curve"}</definedName>
    <definedName name="_________six6" localSheetId="21" hidden="1">{#N/A,#N/A,FALSE,"CRPT";#N/A,#N/A,FALSE,"TREND";#N/A,#N/A,FALSE,"%Curve"}</definedName>
    <definedName name="_________six6" localSheetId="22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24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7" hidden="1">{#N/A,#N/A,FALSE,"schA"}</definedName>
    <definedName name="_________www1" localSheetId="11" hidden="1">{#N/A,#N/A,FALSE,"schA"}</definedName>
    <definedName name="_________www1" localSheetId="21" hidden="1">{#N/A,#N/A,FALSE,"schA"}</definedName>
    <definedName name="_________www1" localSheetId="22" hidden="1">{#N/A,#N/A,FALSE,"schA"}</definedName>
    <definedName name="_________www1" localSheetId="23" hidden="1">{#N/A,#N/A,FALSE,"schA"}</definedName>
    <definedName name="_________www1" localSheetId="24" hidden="1">{#N/A,#N/A,FALSE,"schA"}</definedName>
    <definedName name="_________www1" localSheetId="18" hidden="1">{#N/A,#N/A,FALSE,"schA"}</definedName>
    <definedName name="_________www1" hidden="1">{#N/A,#N/A,FALSE,"schA"}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11" hidden="1">{#N/A,#N/A,FALSE,"CRPT";#N/A,#N/A,FALSE,"TREND";#N/A,#N/A,FALSE,"%Curve"}</definedName>
    <definedName name="________six6" localSheetId="21" hidden="1">{#N/A,#N/A,FALSE,"CRPT";#N/A,#N/A,FALSE,"TREND";#N/A,#N/A,FALSE,"%Curve"}</definedName>
    <definedName name="________six6" localSheetId="22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24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6" hidden="1">{#N/A,#N/A,FALSE,"schA"}</definedName>
    <definedName name="________www1" localSheetId="10" hidden="1">{#N/A,#N/A,FALSE,"schA"}</definedName>
    <definedName name="________www1" localSheetId="7" hidden="1">{#N/A,#N/A,FALSE,"schA"}</definedName>
    <definedName name="________www1" localSheetId="11" hidden="1">{#N/A,#N/A,FALSE,"schA"}</definedName>
    <definedName name="________www1" localSheetId="21" hidden="1">{#N/A,#N/A,FALSE,"schA"}</definedName>
    <definedName name="________www1" localSheetId="22" hidden="1">{#N/A,#N/A,FALSE,"schA"}</definedName>
    <definedName name="________www1" localSheetId="23" hidden="1">{#N/A,#N/A,FALSE,"schA"}</definedName>
    <definedName name="________www1" localSheetId="24" hidden="1">{#N/A,#N/A,FALSE,"schA"}</definedName>
    <definedName name="________www1" localSheetId="18" hidden="1">{#N/A,#N/A,FALSE,"schA"}</definedName>
    <definedName name="________www1" hidden="1">{#N/A,#N/A,FALSE,"schA"}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localSheetId="11" hidden="1">{#N/A,#N/A,FALSE,"CRPT";#N/A,#N/A,FALSE,"TREND";#N/A,#N/A,FALSE,"%Curve"}</definedName>
    <definedName name="_______six6" localSheetId="21" hidden="1">{#N/A,#N/A,FALSE,"CRPT";#N/A,#N/A,FALSE,"TREND";#N/A,#N/A,FALSE,"%Curve"}</definedName>
    <definedName name="_______six6" localSheetId="22" hidden="1">{#N/A,#N/A,FALSE,"CRPT";#N/A,#N/A,FALSE,"TREND";#N/A,#N/A,FALSE,"%Curve"}</definedName>
    <definedName name="_______six6" localSheetId="23" hidden="1">{#N/A,#N/A,FALSE,"CRPT";#N/A,#N/A,FALSE,"TREND";#N/A,#N/A,FALSE,"%Curve"}</definedName>
    <definedName name="_______six6" localSheetId="24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6" hidden="1">{#N/A,#N/A,FALSE,"schA"}</definedName>
    <definedName name="_______www1" localSheetId="10" hidden="1">{#N/A,#N/A,FALSE,"schA"}</definedName>
    <definedName name="_______www1" localSheetId="7" hidden="1">{#N/A,#N/A,FALSE,"schA"}</definedName>
    <definedName name="_______www1" localSheetId="11" hidden="1">{#N/A,#N/A,FALSE,"schA"}</definedName>
    <definedName name="_______www1" localSheetId="21" hidden="1">{#N/A,#N/A,FALSE,"schA"}</definedName>
    <definedName name="_______www1" localSheetId="22" hidden="1">{#N/A,#N/A,FALSE,"schA"}</definedName>
    <definedName name="_______www1" localSheetId="23" hidden="1">{#N/A,#N/A,FALSE,"schA"}</definedName>
    <definedName name="_______www1" localSheetId="24" hidden="1">{#N/A,#N/A,FALSE,"schA"}</definedName>
    <definedName name="_______www1" localSheetId="18" hidden="1">{#N/A,#N/A,FALSE,"schA"}</definedName>
    <definedName name="_______www1" hidden="1">{#N/A,#N/A,FALSE,"schA"}</definedName>
    <definedName name="______Apr05" localSheetId="6">#REF!</definedName>
    <definedName name="______Apr05" localSheetId="10">#REF!</definedName>
    <definedName name="______Apr05" localSheetId="11">#REF!</definedName>
    <definedName name="______Apr05" localSheetId="0">#REF!</definedName>
    <definedName name="______Apr05">#REF!</definedName>
    <definedName name="______Aug05" localSheetId="6">#REF!</definedName>
    <definedName name="______Aug05" localSheetId="10">#REF!</definedName>
    <definedName name="______Aug05" localSheetId="11">#REF!</definedName>
    <definedName name="______Aug05" localSheetId="0">#REF!</definedName>
    <definedName name="______Aug05">#REF!</definedName>
    <definedName name="______ex1" localSheetId="21" hidden="1">{#N/A,#N/A,FALSE,"Summ";#N/A,#N/A,FALSE,"General"}</definedName>
    <definedName name="______ex1" localSheetId="22" hidden="1">{#N/A,#N/A,FALSE,"Summ";#N/A,#N/A,FALSE,"General"}</definedName>
    <definedName name="______ex1" localSheetId="23" hidden="1">{#N/A,#N/A,FALSE,"Summ";#N/A,#N/A,FALSE,"General"}</definedName>
    <definedName name="______ex1" localSheetId="24" hidden="1">{#N/A,#N/A,FALSE,"Summ";#N/A,#N/A,FALSE,"General"}</definedName>
    <definedName name="______ex1" localSheetId="18" hidden="1">{#N/A,#N/A,FALSE,"Summ";#N/A,#N/A,FALSE,"General"}</definedName>
    <definedName name="______ex1" hidden="1">{#N/A,#N/A,FALSE,"Summ";#N/A,#N/A,FALSE,"General"}</definedName>
    <definedName name="______Feb05" localSheetId="6">#REF!</definedName>
    <definedName name="______Feb05" localSheetId="10">#REF!</definedName>
    <definedName name="______Feb05" localSheetId="11">#REF!</definedName>
    <definedName name="______Feb05" localSheetId="0">#REF!</definedName>
    <definedName name="______Feb05">#REF!</definedName>
    <definedName name="______Jan05" localSheetId="6">#REF!</definedName>
    <definedName name="______Jan05" localSheetId="10">#REF!</definedName>
    <definedName name="______Jan05" localSheetId="11">#REF!</definedName>
    <definedName name="______Jan05" localSheetId="0">#REF!</definedName>
    <definedName name="______Jan05">#REF!</definedName>
    <definedName name="______Jul05" localSheetId="6">#REF!</definedName>
    <definedName name="______Jul05" localSheetId="10">#REF!</definedName>
    <definedName name="______Jul05" localSheetId="11">#REF!</definedName>
    <definedName name="______Jul05" localSheetId="0">#REF!</definedName>
    <definedName name="______Jul05">#REF!</definedName>
    <definedName name="______Jun05" localSheetId="6">#REF!</definedName>
    <definedName name="______Jun05" localSheetId="10">#REF!</definedName>
    <definedName name="______Jun05" localSheetId="11">#REF!</definedName>
    <definedName name="______Jun05" localSheetId="0">#REF!</definedName>
    <definedName name="______Jun05">#REF!</definedName>
    <definedName name="______Jun09">" BS!$AI$7:$AI$1643"</definedName>
    <definedName name="______Mar05" localSheetId="6">#REF!</definedName>
    <definedName name="______Mar05" localSheetId="10">#REF!</definedName>
    <definedName name="______Mar05" localSheetId="11">#REF!</definedName>
    <definedName name="______Mar05" localSheetId="0">#REF!</definedName>
    <definedName name="______Mar05">#REF!</definedName>
    <definedName name="______May05" localSheetId="6">#REF!</definedName>
    <definedName name="______May05" localSheetId="10">#REF!</definedName>
    <definedName name="______May05" localSheetId="11">#REF!</definedName>
    <definedName name="______May05" localSheetId="0">#REF!</definedName>
    <definedName name="______May05">#REF!</definedName>
    <definedName name="______new1" localSheetId="21" hidden="1">{#N/A,#N/A,FALSE,"Summ";#N/A,#N/A,FALSE,"General"}</definedName>
    <definedName name="______new1" localSheetId="22" hidden="1">{#N/A,#N/A,FALSE,"Summ";#N/A,#N/A,FALSE,"General"}</definedName>
    <definedName name="______new1" localSheetId="23" hidden="1">{#N/A,#N/A,FALSE,"Summ";#N/A,#N/A,FALSE,"General"}</definedName>
    <definedName name="______new1" localSheetId="24" hidden="1">{#N/A,#N/A,FALSE,"Summ";#N/A,#N/A,FALSE,"General"}</definedName>
    <definedName name="______new1" localSheetId="18" hidden="1">{#N/A,#N/A,FALSE,"Summ";#N/A,#N/A,FALSE,"General"}</definedName>
    <definedName name="______new1" hidden="1">{#N/A,#N/A,FALSE,"Summ";#N/A,#N/A,FALSE,"General"}</definedName>
    <definedName name="______Sep05" localSheetId="6">#REF!</definedName>
    <definedName name="______Sep05" localSheetId="10">#REF!</definedName>
    <definedName name="______Sep05" localSheetId="11">#REF!</definedName>
    <definedName name="______Sep05" localSheetId="0">#REF!</definedName>
    <definedName name="______Sep05">#REF!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11" hidden="1">{#N/A,#N/A,FALSE,"CRPT";#N/A,#N/A,FALSE,"TREND";#N/A,#N/A,FALSE,"%Curve"}</definedName>
    <definedName name="______six6" localSheetId="21" hidden="1">{#N/A,#N/A,FALSE,"CRPT";#N/A,#N/A,FALSE,"TREND";#N/A,#N/A,FALSE,"%Curve"}</definedName>
    <definedName name="______six6" localSheetId="22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24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6" hidden="1">{#N/A,#N/A,FALSE,"schA"}</definedName>
    <definedName name="______www1" localSheetId="10" hidden="1">{#N/A,#N/A,FALSE,"schA"}</definedName>
    <definedName name="______www1" localSheetId="7" hidden="1">{#N/A,#N/A,FALSE,"schA"}</definedName>
    <definedName name="______www1" localSheetId="11" hidden="1">{#N/A,#N/A,FALSE,"schA"}</definedName>
    <definedName name="______www1" localSheetId="21" hidden="1">{#N/A,#N/A,FALSE,"schA"}</definedName>
    <definedName name="______www1" localSheetId="22" hidden="1">{#N/A,#N/A,FALSE,"schA"}</definedName>
    <definedName name="______www1" localSheetId="23" hidden="1">{#N/A,#N/A,FALSE,"schA"}</definedName>
    <definedName name="______www1" localSheetId="24" hidden="1">{#N/A,#N/A,FALSE,"schA"}</definedName>
    <definedName name="______www1" localSheetId="18" hidden="1">{#N/A,#N/A,FALSE,"schA"}</definedName>
    <definedName name="______www1" hidden="1">{#N/A,#N/A,FALSE,"schA"}</definedName>
    <definedName name="_____Apr04">[4]BS!$U$7:$U$3582</definedName>
    <definedName name="_____Apr05" localSheetId="6">[5]BS!#REF!</definedName>
    <definedName name="_____Apr05" localSheetId="10">[5]BS!#REF!</definedName>
    <definedName name="_____Apr05" localSheetId="11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6">[5]BS!#REF!</definedName>
    <definedName name="_____Aug05" localSheetId="10">[5]BS!#REF!</definedName>
    <definedName name="_____Aug05" localSheetId="11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6">#REF!</definedName>
    <definedName name="_____DAT1" localSheetId="10">#REF!</definedName>
    <definedName name="_____DAT1" localSheetId="11">#REF!</definedName>
    <definedName name="_____DAT1" localSheetId="0">#REF!</definedName>
    <definedName name="_____DAT1">#REF!</definedName>
    <definedName name="_____DAT10" localSheetId="6">#REF!</definedName>
    <definedName name="_____DAT10" localSheetId="10">#REF!</definedName>
    <definedName name="_____DAT10" localSheetId="11">#REF!</definedName>
    <definedName name="_____DAT10" localSheetId="0">#REF!</definedName>
    <definedName name="_____DAT10">#REF!</definedName>
    <definedName name="_____DAT11" localSheetId="6">#REF!</definedName>
    <definedName name="_____DAT11" localSheetId="10">#REF!</definedName>
    <definedName name="_____DAT11" localSheetId="11">#REF!</definedName>
    <definedName name="_____DAT11" localSheetId="0">#REF!</definedName>
    <definedName name="_____DAT11">#REF!</definedName>
    <definedName name="_____DAT12" localSheetId="6">#REF!</definedName>
    <definedName name="_____DAT12" localSheetId="10">#REF!</definedName>
    <definedName name="_____DAT12" localSheetId="11">#REF!</definedName>
    <definedName name="_____DAT12" localSheetId="0">#REF!</definedName>
    <definedName name="_____DAT12">#REF!</definedName>
    <definedName name="_____DAT13" localSheetId="6">#REF!</definedName>
    <definedName name="_____DAT13" localSheetId="10">#REF!</definedName>
    <definedName name="_____DAT13" localSheetId="11">#REF!</definedName>
    <definedName name="_____DAT13" localSheetId="0">#REF!</definedName>
    <definedName name="_____DAT13">#REF!</definedName>
    <definedName name="_____DAT2" localSheetId="6">#REF!</definedName>
    <definedName name="_____DAT2" localSheetId="10">#REF!</definedName>
    <definedName name="_____DAT2" localSheetId="11">#REF!</definedName>
    <definedName name="_____DAT2" localSheetId="0">#REF!</definedName>
    <definedName name="_____DAT2">#REF!</definedName>
    <definedName name="_____DAT3" localSheetId="6">'[7]23600471-WA Utility Tax (Elect)'!#REF!</definedName>
    <definedName name="_____DAT3" localSheetId="10">'[7]23600471-WA Utility Tax (Elect)'!#REF!</definedName>
    <definedName name="_____DAT3" localSheetId="11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6">#REF!</definedName>
    <definedName name="_____DAT4" localSheetId="10">#REF!</definedName>
    <definedName name="_____DAT4" localSheetId="11">#REF!</definedName>
    <definedName name="_____DAT4" localSheetId="0">#REF!</definedName>
    <definedName name="_____DAT4">#REF!</definedName>
    <definedName name="_____DAT5" localSheetId="6">#REF!</definedName>
    <definedName name="_____DAT5" localSheetId="10">#REF!</definedName>
    <definedName name="_____DAT5" localSheetId="11">#REF!</definedName>
    <definedName name="_____DAT5" localSheetId="0">#REF!</definedName>
    <definedName name="_____DAT5">#REF!</definedName>
    <definedName name="_____DAT6" localSheetId="6">#REF!</definedName>
    <definedName name="_____DAT6" localSheetId="10">#REF!</definedName>
    <definedName name="_____DAT6" localSheetId="11">#REF!</definedName>
    <definedName name="_____DAT6" localSheetId="0">#REF!</definedName>
    <definedName name="_____DAT6">#REF!</definedName>
    <definedName name="_____DAT7" localSheetId="6">#REF!</definedName>
    <definedName name="_____DAT7" localSheetId="10">#REF!</definedName>
    <definedName name="_____DAT7" localSheetId="11">#REF!</definedName>
    <definedName name="_____DAT7" localSheetId="0">#REF!</definedName>
    <definedName name="_____DAT7">#REF!</definedName>
    <definedName name="_____DAT8" localSheetId="6">#REF!</definedName>
    <definedName name="_____DAT8" localSheetId="10">#REF!</definedName>
    <definedName name="_____DAT8" localSheetId="11">#REF!</definedName>
    <definedName name="_____DAT8" localSheetId="0">#REF!</definedName>
    <definedName name="_____DAT8">#REF!</definedName>
    <definedName name="_____DAT9" localSheetId="6">#REF!</definedName>
    <definedName name="_____DAT9" localSheetId="10">#REF!</definedName>
    <definedName name="_____DAT9" localSheetId="11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21" hidden="1">{#N/A,#N/A,FALSE,"Summ";#N/A,#N/A,FALSE,"General"}</definedName>
    <definedName name="_____ex1" localSheetId="22" hidden="1">{#N/A,#N/A,FALSE,"Summ";#N/A,#N/A,FALSE,"General"}</definedName>
    <definedName name="_____ex1" localSheetId="23" hidden="1">{#N/A,#N/A,FALSE,"Summ";#N/A,#N/A,FALSE,"General"}</definedName>
    <definedName name="_____ex1" localSheetId="24" hidden="1">{#N/A,#N/A,FALSE,"Summ";#N/A,#N/A,FALSE,"General"}</definedName>
    <definedName name="_____ex1" localSheetId="18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6">[5]BS!#REF!</definedName>
    <definedName name="_____Feb05" localSheetId="10">[5]BS!#REF!</definedName>
    <definedName name="_____Feb05" localSheetId="11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6">[5]BS!#REF!</definedName>
    <definedName name="_____Jan05" localSheetId="10">[5]BS!#REF!</definedName>
    <definedName name="_____Jan05" localSheetId="11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6">[5]BS!#REF!</definedName>
    <definedName name="_____Jul05" localSheetId="10">[5]BS!#REF!</definedName>
    <definedName name="_____Jul05" localSheetId="11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6">[5]BS!#REF!</definedName>
    <definedName name="_____Jun05" localSheetId="10">[5]BS!#REF!</definedName>
    <definedName name="_____Jun05" localSheetId="11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6">[5]BS!#REF!</definedName>
    <definedName name="_____Mar05" localSheetId="10">[5]BS!#REF!</definedName>
    <definedName name="_____Mar05" localSheetId="11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6">[5]BS!#REF!</definedName>
    <definedName name="_____May05" localSheetId="10">[5]BS!#REF!</definedName>
    <definedName name="_____May05" localSheetId="11">[5]BS!#REF!</definedName>
    <definedName name="_____May05" localSheetId="0">[5]BS!#REF!</definedName>
    <definedName name="_____May05">[5]BS!#REF!</definedName>
    <definedName name="_____new1" localSheetId="21" hidden="1">{#N/A,#N/A,FALSE,"Summ";#N/A,#N/A,FALSE,"General"}</definedName>
    <definedName name="_____new1" localSheetId="22" hidden="1">{#N/A,#N/A,FALSE,"Summ";#N/A,#N/A,FALSE,"General"}</definedName>
    <definedName name="_____new1" localSheetId="23" hidden="1">{#N/A,#N/A,FALSE,"Summ";#N/A,#N/A,FALSE,"General"}</definedName>
    <definedName name="_____new1" localSheetId="24" hidden="1">{#N/A,#N/A,FALSE,"Summ";#N/A,#N/A,FALSE,"General"}</definedName>
    <definedName name="_____new1" localSheetId="18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6">[5]BS!#REF!</definedName>
    <definedName name="_____Sep05" localSheetId="10">[5]BS!#REF!</definedName>
    <definedName name="_____Sep05" localSheetId="11">[5]BS!#REF!</definedName>
    <definedName name="_____Sep05" localSheetId="0">[5]BS!#REF!</definedName>
    <definedName name="_____Sep05">[5]BS!#REF!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11" hidden="1">{#N/A,#N/A,FALSE,"CRPT";#N/A,#N/A,FALSE,"TREND";#N/A,#N/A,FALSE,"%Curve"}</definedName>
    <definedName name="_____six6" localSheetId="21" hidden="1">{#N/A,#N/A,FALSE,"CRPT";#N/A,#N/A,FALSE,"TREND";#N/A,#N/A,FALSE,"%Curve"}</definedName>
    <definedName name="_____six6" localSheetId="22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24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6" hidden="1">{#N/A,#N/A,FALSE,"schA"}</definedName>
    <definedName name="_____www1" localSheetId="10" hidden="1">{#N/A,#N/A,FALSE,"schA"}</definedName>
    <definedName name="_____www1" localSheetId="7" hidden="1">{#N/A,#N/A,FALSE,"schA"}</definedName>
    <definedName name="_____www1" localSheetId="11" hidden="1">{#N/A,#N/A,FALSE,"schA"}</definedName>
    <definedName name="_____www1" localSheetId="21" hidden="1">{#N/A,#N/A,FALSE,"schA"}</definedName>
    <definedName name="_____www1" localSheetId="22" hidden="1">{#N/A,#N/A,FALSE,"schA"}</definedName>
    <definedName name="_____www1" localSheetId="23" hidden="1">{#N/A,#N/A,FALSE,"schA"}</definedName>
    <definedName name="_____www1" localSheetId="24" hidden="1">{#N/A,#N/A,FALSE,"schA"}</definedName>
    <definedName name="_____www1" localSheetId="18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6">#REF!</definedName>
    <definedName name="____DAT1" localSheetId="10">#REF!</definedName>
    <definedName name="____DAT1" localSheetId="11">#REF!</definedName>
    <definedName name="____DAT1" localSheetId="0">#REF!</definedName>
    <definedName name="____DAT1">#REF!</definedName>
    <definedName name="____DAT10" localSheetId="6">#REF!</definedName>
    <definedName name="____DAT10" localSheetId="10">#REF!</definedName>
    <definedName name="____DAT10" localSheetId="11">#REF!</definedName>
    <definedName name="____DAT10" localSheetId="0">#REF!</definedName>
    <definedName name="____DAT10">#REF!</definedName>
    <definedName name="____DAT11" localSheetId="6">#REF!</definedName>
    <definedName name="____DAT11" localSheetId="10">#REF!</definedName>
    <definedName name="____DAT11" localSheetId="11">#REF!</definedName>
    <definedName name="____DAT11" localSheetId="0">#REF!</definedName>
    <definedName name="____DAT11">#REF!</definedName>
    <definedName name="____DAT12" localSheetId="6">#REF!</definedName>
    <definedName name="____DAT12" localSheetId="10">#REF!</definedName>
    <definedName name="____DAT12" localSheetId="11">#REF!</definedName>
    <definedName name="____DAT12" localSheetId="0">#REF!</definedName>
    <definedName name="____DAT12">#REF!</definedName>
    <definedName name="____DAT13" localSheetId="6">#REF!</definedName>
    <definedName name="____DAT13" localSheetId="10">#REF!</definedName>
    <definedName name="____DAT13" localSheetId="11">#REF!</definedName>
    <definedName name="____DAT13" localSheetId="0">#REF!</definedName>
    <definedName name="____DAT13">#REF!</definedName>
    <definedName name="____DAT2" localSheetId="6">#REF!</definedName>
    <definedName name="____DAT2" localSheetId="10">#REF!</definedName>
    <definedName name="____DAT2" localSheetId="11">#REF!</definedName>
    <definedName name="____DAT2" localSheetId="0">#REF!</definedName>
    <definedName name="____DAT2">#REF!</definedName>
    <definedName name="____DAT3" localSheetId="6">#REF!</definedName>
    <definedName name="____DAT3" localSheetId="10">#REF!</definedName>
    <definedName name="____DAT3" localSheetId="11">#REF!</definedName>
    <definedName name="____DAT3" localSheetId="0">#REF!</definedName>
    <definedName name="____DAT3">#REF!</definedName>
    <definedName name="____DAT4" localSheetId="6">#REF!</definedName>
    <definedName name="____DAT4" localSheetId="10">#REF!</definedName>
    <definedName name="____DAT4" localSheetId="11">#REF!</definedName>
    <definedName name="____DAT4" localSheetId="0">#REF!</definedName>
    <definedName name="____DAT4">#REF!</definedName>
    <definedName name="____DAT5" localSheetId="6">#REF!</definedName>
    <definedName name="____DAT5" localSheetId="10">#REF!</definedName>
    <definedName name="____DAT5" localSheetId="11">#REF!</definedName>
    <definedName name="____DAT5" localSheetId="0">#REF!</definedName>
    <definedName name="____DAT5">#REF!</definedName>
    <definedName name="____DAT6" localSheetId="6">#REF!</definedName>
    <definedName name="____DAT6" localSheetId="10">#REF!</definedName>
    <definedName name="____DAT6" localSheetId="11">#REF!</definedName>
    <definedName name="____DAT6" localSheetId="0">#REF!</definedName>
    <definedName name="____DAT6">#REF!</definedName>
    <definedName name="____DAT7" localSheetId="6">#REF!</definedName>
    <definedName name="____DAT7" localSheetId="10">#REF!</definedName>
    <definedName name="____DAT7" localSheetId="11">#REF!</definedName>
    <definedName name="____DAT7" localSheetId="0">#REF!</definedName>
    <definedName name="____DAT7">#REF!</definedName>
    <definedName name="____DAT8" localSheetId="6">#REF!</definedName>
    <definedName name="____DAT8" localSheetId="10">#REF!</definedName>
    <definedName name="____DAT8" localSheetId="11">#REF!</definedName>
    <definedName name="____DAT8" localSheetId="0">#REF!</definedName>
    <definedName name="____DAT8">#REF!</definedName>
    <definedName name="____DAT9" localSheetId="6">#REF!</definedName>
    <definedName name="____DAT9" localSheetId="10">#REF!</definedName>
    <definedName name="____DAT9" localSheetId="11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21" hidden="1">{#N/A,#N/A,FALSE,"Summ";#N/A,#N/A,FALSE,"General"}</definedName>
    <definedName name="____ex1" localSheetId="22" hidden="1">{#N/A,#N/A,FALSE,"Summ";#N/A,#N/A,FALSE,"General"}</definedName>
    <definedName name="____ex1" localSheetId="23" hidden="1">{#N/A,#N/A,FALSE,"Summ";#N/A,#N/A,FALSE,"General"}</definedName>
    <definedName name="____ex1" localSheetId="24" hidden="1">{#N/A,#N/A,FALSE,"Summ";#N/A,#N/A,FALSE,"General"}</definedName>
    <definedName name="____ex1" localSheetId="18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1" hidden="1">{#N/A,#N/A,FALSE,"Summ";#N/A,#N/A,FALSE,"General"}</definedName>
    <definedName name="____new1" localSheetId="22" hidden="1">{#N/A,#N/A,FALSE,"Summ";#N/A,#N/A,FALSE,"General"}</definedName>
    <definedName name="____new1" localSheetId="23" hidden="1">{#N/A,#N/A,FALSE,"Summ";#N/A,#N/A,FALSE,"General"}</definedName>
    <definedName name="____new1" localSheetId="24" hidden="1">{#N/A,#N/A,FALSE,"Summ";#N/A,#N/A,FALSE,"General"}</definedName>
    <definedName name="____new1" localSheetId="18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localSheetId="11" hidden="1">{#N/A,#N/A,FALSE,"CRPT";#N/A,#N/A,FALSE,"TREND";#N/A,#N/A,FALSE,"%Curve"}</definedName>
    <definedName name="____six6" localSheetId="21" hidden="1">{#N/A,#N/A,FALSE,"CRPT";#N/A,#N/A,FALSE,"TREND";#N/A,#N/A,FALSE,"%Curve"}</definedName>
    <definedName name="____six6" localSheetId="22" hidden="1">{#N/A,#N/A,FALSE,"CRPT";#N/A,#N/A,FALSE,"TREND";#N/A,#N/A,FALSE,"%Curve"}</definedName>
    <definedName name="____six6" localSheetId="23" hidden="1">{#N/A,#N/A,FALSE,"CRPT";#N/A,#N/A,FALSE,"TREND";#N/A,#N/A,FALSE,"%Curve"}</definedName>
    <definedName name="____six6" localSheetId="24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6" hidden="1">{#N/A,#N/A,FALSE,"schA"}</definedName>
    <definedName name="____www1" localSheetId="10" hidden="1">{#N/A,#N/A,FALSE,"schA"}</definedName>
    <definedName name="____www1" localSheetId="7" hidden="1">{#N/A,#N/A,FALSE,"schA"}</definedName>
    <definedName name="____www1" localSheetId="11" hidden="1">{#N/A,#N/A,FALSE,"schA"}</definedName>
    <definedName name="____www1" localSheetId="21" hidden="1">{#N/A,#N/A,FALSE,"schA"}</definedName>
    <definedName name="____www1" localSheetId="22" hidden="1">{#N/A,#N/A,FALSE,"schA"}</definedName>
    <definedName name="____www1" localSheetId="23" hidden="1">{#N/A,#N/A,FALSE,"schA"}</definedName>
    <definedName name="____www1" localSheetId="24" hidden="1">{#N/A,#N/A,FALSE,"schA"}</definedName>
    <definedName name="____www1" localSheetId="18" hidden="1">{#N/A,#N/A,FALSE,"schA"}</definedName>
    <definedName name="____www1" hidden="1">{#N/A,#N/A,FALSE,"schA"}</definedName>
    <definedName name="___Apr04">[4]BS!$U$7:$U$3582</definedName>
    <definedName name="___Apr05" localSheetId="6">[5]BS!#REF!</definedName>
    <definedName name="___Apr05" localSheetId="10">[5]BS!#REF!</definedName>
    <definedName name="___Apr05" localSheetId="11">[5]BS!#REF!</definedName>
    <definedName name="___Apr05" localSheetId="0">[5]BS!#REF!</definedName>
    <definedName name="___Apr05">[5]BS!#REF!</definedName>
    <definedName name="___Aug04">[4]BS!$Y$7:$Y$3582</definedName>
    <definedName name="___Aug05" localSheetId="6">[5]BS!#REF!</definedName>
    <definedName name="___Aug05" localSheetId="10">[5]BS!#REF!</definedName>
    <definedName name="___Aug05" localSheetId="11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6">#REF!</definedName>
    <definedName name="___DAT1" localSheetId="10">#REF!</definedName>
    <definedName name="___DAT1" localSheetId="11">#REF!</definedName>
    <definedName name="___DAT1" localSheetId="0">#REF!</definedName>
    <definedName name="___DAT1">#REF!</definedName>
    <definedName name="___DAT10" localSheetId="6">#REF!</definedName>
    <definedName name="___DAT10" localSheetId="10">#REF!</definedName>
    <definedName name="___DAT10" localSheetId="11">#REF!</definedName>
    <definedName name="___DAT10" localSheetId="0">#REF!</definedName>
    <definedName name="___DAT10">#REF!</definedName>
    <definedName name="___DAT11" localSheetId="6">#REF!</definedName>
    <definedName name="___DAT11" localSheetId="10">#REF!</definedName>
    <definedName name="___DAT11" localSheetId="11">#REF!</definedName>
    <definedName name="___DAT11" localSheetId="0">#REF!</definedName>
    <definedName name="___DAT11">#REF!</definedName>
    <definedName name="___DAT12" localSheetId="6">#REF!</definedName>
    <definedName name="___DAT12" localSheetId="10">#REF!</definedName>
    <definedName name="___DAT12" localSheetId="11">#REF!</definedName>
    <definedName name="___DAT12" localSheetId="0">#REF!</definedName>
    <definedName name="___DAT12">#REF!</definedName>
    <definedName name="___DAT13" localSheetId="6">#REF!</definedName>
    <definedName name="___DAT13" localSheetId="10">#REF!</definedName>
    <definedName name="___DAT13" localSheetId="11">#REF!</definedName>
    <definedName name="___DAT13" localSheetId="0">#REF!</definedName>
    <definedName name="___DAT13">#REF!</definedName>
    <definedName name="___DAT2" localSheetId="6">#REF!</definedName>
    <definedName name="___DAT2" localSheetId="10">#REF!</definedName>
    <definedName name="___DAT2" localSheetId="11">#REF!</definedName>
    <definedName name="___DAT2" localSheetId="0">#REF!</definedName>
    <definedName name="___DAT2">#REF!</definedName>
    <definedName name="___DAT3" localSheetId="6">#REF!</definedName>
    <definedName name="___DAT3" localSheetId="10">#REF!</definedName>
    <definedName name="___DAT3" localSheetId="11">#REF!</definedName>
    <definedName name="___DAT3" localSheetId="0">#REF!</definedName>
    <definedName name="___DAT3">#REF!</definedName>
    <definedName name="___DAT4" localSheetId="6">#REF!</definedName>
    <definedName name="___DAT4" localSheetId="10">#REF!</definedName>
    <definedName name="___DAT4" localSheetId="11">#REF!</definedName>
    <definedName name="___DAT4" localSheetId="0">#REF!</definedName>
    <definedName name="___DAT4">#REF!</definedName>
    <definedName name="___DAT5" localSheetId="6">#REF!</definedName>
    <definedName name="___DAT5" localSheetId="10">#REF!</definedName>
    <definedName name="___DAT5" localSheetId="11">#REF!</definedName>
    <definedName name="___DAT5" localSheetId="0">#REF!</definedName>
    <definedName name="___DAT5">#REF!</definedName>
    <definedName name="___DAT6" localSheetId="6">#REF!</definedName>
    <definedName name="___DAT6" localSheetId="10">#REF!</definedName>
    <definedName name="___DAT6" localSheetId="11">#REF!</definedName>
    <definedName name="___DAT6" localSheetId="0">#REF!</definedName>
    <definedName name="___DAT6">#REF!</definedName>
    <definedName name="___DAT7" localSheetId="6">#REF!</definedName>
    <definedName name="___DAT7" localSheetId="10">#REF!</definedName>
    <definedName name="___DAT7" localSheetId="11">#REF!</definedName>
    <definedName name="___DAT7" localSheetId="0">#REF!</definedName>
    <definedName name="___DAT7">#REF!</definedName>
    <definedName name="___DAT8" localSheetId="6">#REF!</definedName>
    <definedName name="___DAT8" localSheetId="10">#REF!</definedName>
    <definedName name="___DAT8" localSheetId="11">#REF!</definedName>
    <definedName name="___DAT8" localSheetId="0">#REF!</definedName>
    <definedName name="___DAT8">#REF!</definedName>
    <definedName name="___DAT9" localSheetId="6">#REF!</definedName>
    <definedName name="___DAT9" localSheetId="10">#REF!</definedName>
    <definedName name="___DAT9" localSheetId="11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6">#REF!</definedName>
    <definedName name="___Dec05" localSheetId="10">#REF!</definedName>
    <definedName name="___Dec05" localSheetId="11">#REF!</definedName>
    <definedName name="___Dec05" localSheetId="0">#REF!</definedName>
    <definedName name="___Dec05">#REF!</definedName>
    <definedName name="___ex1" localSheetId="21" hidden="1">{#N/A,#N/A,FALSE,"Summ";#N/A,#N/A,FALSE,"General"}</definedName>
    <definedName name="___ex1" localSheetId="22" hidden="1">{#N/A,#N/A,FALSE,"Summ";#N/A,#N/A,FALSE,"General"}</definedName>
    <definedName name="___ex1" localSheetId="23" hidden="1">{#N/A,#N/A,FALSE,"Summ";#N/A,#N/A,FALSE,"General"}</definedName>
    <definedName name="___ex1" localSheetId="24" hidden="1">{#N/A,#N/A,FALSE,"Summ";#N/A,#N/A,FALSE,"General"}</definedName>
    <definedName name="___ex1" localSheetId="18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6">[5]BS!#REF!</definedName>
    <definedName name="___Feb05" localSheetId="10">[5]BS!#REF!</definedName>
    <definedName name="___Feb05" localSheetId="11">[5]BS!#REF!</definedName>
    <definedName name="___Feb05" localSheetId="0">[5]BS!#REF!</definedName>
    <definedName name="___Feb05">[5]BS!#REF!</definedName>
    <definedName name="___Jan04">[4]BS!$R$7:$R$3582</definedName>
    <definedName name="___Jan05" localSheetId="6">[5]BS!#REF!</definedName>
    <definedName name="___Jan05" localSheetId="10">[5]BS!#REF!</definedName>
    <definedName name="___Jan05" localSheetId="11">[5]BS!#REF!</definedName>
    <definedName name="___Jan05" localSheetId="0">[5]BS!#REF!</definedName>
    <definedName name="___Jan05">[5]BS!#REF!</definedName>
    <definedName name="___Jan06" localSheetId="10">[9]BS!#REF!</definedName>
    <definedName name="___Jan06" localSheetId="0">[9]BS!#REF!</definedName>
    <definedName name="___Jan06">[9]BS!#REF!</definedName>
    <definedName name="___Jul04">[4]BS!$X$7:$X$3582</definedName>
    <definedName name="___Jul05" localSheetId="6">[5]BS!#REF!</definedName>
    <definedName name="___Jul05" localSheetId="10">[5]BS!#REF!</definedName>
    <definedName name="___Jul05" localSheetId="11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6">[5]BS!#REF!</definedName>
    <definedName name="___Jun05" localSheetId="10">[5]BS!#REF!</definedName>
    <definedName name="___Jun05" localSheetId="11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6">[5]BS!#REF!</definedName>
    <definedName name="___Mar05" localSheetId="10">[5]BS!#REF!</definedName>
    <definedName name="___Mar05" localSheetId="11">[5]BS!#REF!</definedName>
    <definedName name="___Mar05" localSheetId="0">[5]BS!#REF!</definedName>
    <definedName name="___Mar05">[5]BS!#REF!</definedName>
    <definedName name="___May04">[4]BS!$V$7:$V$3582</definedName>
    <definedName name="___May05" localSheetId="6">[5]BS!#REF!</definedName>
    <definedName name="___May05" localSheetId="10">[5]BS!#REF!</definedName>
    <definedName name="___May05" localSheetId="11">[5]BS!#REF!</definedName>
    <definedName name="___May05" localSheetId="0">[5]BS!#REF!</definedName>
    <definedName name="___May05">[5]BS!#REF!</definedName>
    <definedName name="___mwh2" localSheetId="6">#REF!</definedName>
    <definedName name="___mwh2" localSheetId="10">#REF!</definedName>
    <definedName name="___mwh2" localSheetId="11">#REF!</definedName>
    <definedName name="___mwh2" localSheetId="0">#REF!</definedName>
    <definedName name="___mwh2">#REF!</definedName>
    <definedName name="___new1" localSheetId="21" hidden="1">{#N/A,#N/A,FALSE,"Summ";#N/A,#N/A,FALSE,"General"}</definedName>
    <definedName name="___new1" localSheetId="22" hidden="1">{#N/A,#N/A,FALSE,"Summ";#N/A,#N/A,FALSE,"General"}</definedName>
    <definedName name="___new1" localSheetId="23" hidden="1">{#N/A,#N/A,FALSE,"Summ";#N/A,#N/A,FALSE,"General"}</definedName>
    <definedName name="___new1" localSheetId="24" hidden="1">{#N/A,#N/A,FALSE,"Summ";#N/A,#N/A,FALSE,"General"}</definedName>
    <definedName name="___new1" localSheetId="18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6">#REF!</definedName>
    <definedName name="___Nov05" localSheetId="10">#REF!</definedName>
    <definedName name="___Nov05" localSheetId="11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6">#REF!</definedName>
    <definedName name="___Oct05" localSheetId="10">#REF!</definedName>
    <definedName name="___Oct05" localSheetId="11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6">#REF!</definedName>
    <definedName name="___RES2005" localSheetId="10">#REF!</definedName>
    <definedName name="___RES2005" localSheetId="11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6">[5]BS!#REF!</definedName>
    <definedName name="___Sep05" localSheetId="10">[5]BS!#REF!</definedName>
    <definedName name="___Sep05" localSheetId="11">[5]BS!#REF!</definedName>
    <definedName name="___Sep05" localSheetId="0">[5]BS!#REF!</definedName>
    <definedName name="___Sep05">[5]BS!#REF!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11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22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24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hidden="1">{#N/A,#N/A,FALSE,"CRPT";#N/A,#N/A,FALSE,"TREND";#N/A,#N/A,FALSE,"%Curve"}</definedName>
    <definedName name="___www1" localSheetId="6" hidden="1">{#N/A,#N/A,FALSE,"schA"}</definedName>
    <definedName name="___www1" localSheetId="10" hidden="1">{#N/A,#N/A,FALSE,"schA"}</definedName>
    <definedName name="___www1" localSheetId="7" hidden="1">{#N/A,#N/A,FALSE,"schA"}</definedName>
    <definedName name="___www1" localSheetId="11" hidden="1">{#N/A,#N/A,FALSE,"schA"}</definedName>
    <definedName name="___www1" localSheetId="21" hidden="1">{#N/A,#N/A,FALSE,"schA"}</definedName>
    <definedName name="___www1" localSheetId="22" hidden="1">{#N/A,#N/A,FALSE,"schA"}</definedName>
    <definedName name="___www1" localSheetId="23" hidden="1">{#N/A,#N/A,FALSE,"schA"}</definedName>
    <definedName name="___www1" localSheetId="24" hidden="1">{#N/A,#N/A,FALSE,"schA"}</definedName>
    <definedName name="___www1" localSheetId="18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6" hidden="1">#REF!</definedName>
    <definedName name="__123Graph_D" localSheetId="10" hidden="1">#REF!</definedName>
    <definedName name="__123Graph_D" localSheetId="7" hidden="1">#REF!</definedName>
    <definedName name="__123Graph_D" localSheetId="11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14" hidden="1">#REF!</definedName>
    <definedName name="__123Graph_D" localSheetId="15" hidden="1">#REF!</definedName>
    <definedName name="__123Graph_D" localSheetId="18" hidden="1">#REF!</definedName>
    <definedName name="__123Graph_D" localSheetId="0" hidden="1">#REF!</definedName>
    <definedName name="__123Graph_D" hidden="1">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7" hidden="1">[12]ConsolidatingPL!#REF!</definedName>
    <definedName name="__123Graph_ECURRENT" localSheetId="11" hidden="1">[12]ConsolidatingPL!#REF!</definedName>
    <definedName name="__123Graph_ECURRENT" localSheetId="21" hidden="1">[12]ConsolidatingPL!#REF!</definedName>
    <definedName name="__123Graph_ECURRENT" localSheetId="22" hidden="1">[12]ConsolidatingPL!#REF!</definedName>
    <definedName name="__123Graph_ECURRENT" localSheetId="23" hidden="1">[12]ConsolidatingPL!#REF!</definedName>
    <definedName name="__123Graph_ECURRENT" localSheetId="24" hidden="1">[12]ConsolidatingPL!#REF!</definedName>
    <definedName name="__123Graph_ECURRENT" localSheetId="14" hidden="1">[12]ConsolidatingPL!#REF!</definedName>
    <definedName name="__123Graph_ECURRENT" localSheetId="15" hidden="1">[12]ConsolidatingPL!#REF!</definedName>
    <definedName name="__123Graph_ECURRENT" localSheetId="18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6">#REF!</definedName>
    <definedName name="__Apr05" localSheetId="10">#REF!</definedName>
    <definedName name="__Apr05" localSheetId="11">#REF!</definedName>
    <definedName name="__Apr05" localSheetId="0">#REF!</definedName>
    <definedName name="__Apr05">#REF!</definedName>
    <definedName name="__Aug04">[4]BS!$Y$7:$Y$3582</definedName>
    <definedName name="__Aug05" localSheetId="6">#REF!</definedName>
    <definedName name="__Aug05" localSheetId="10">#REF!</definedName>
    <definedName name="__Aug05" localSheetId="11">#REF!</definedName>
    <definedName name="__Aug05" localSheetId="0">#REF!</definedName>
    <definedName name="__Aug05">#REF!</definedName>
    <definedName name="__Aug09" xml:space="preserve"> [6]BS!$Y$7:$Y$1726</definedName>
    <definedName name="__DAT1" localSheetId="6">#REF!</definedName>
    <definedName name="__DAT1" localSheetId="10">#REF!</definedName>
    <definedName name="__DAT1" localSheetId="11">#REF!</definedName>
    <definedName name="__DAT1" localSheetId="0">#REF!</definedName>
    <definedName name="__DAT1">#REF!</definedName>
    <definedName name="__DAT10" localSheetId="6">#REF!</definedName>
    <definedName name="__DAT10" localSheetId="10">#REF!</definedName>
    <definedName name="__DAT10" localSheetId="11">#REF!</definedName>
    <definedName name="__DAT10" localSheetId="0">#REF!</definedName>
    <definedName name="__DAT10">#REF!</definedName>
    <definedName name="__DAT11" localSheetId="6">#REF!</definedName>
    <definedName name="__DAT11" localSheetId="10">#REF!</definedName>
    <definedName name="__DAT11" localSheetId="11">#REF!</definedName>
    <definedName name="__DAT11" localSheetId="0">#REF!</definedName>
    <definedName name="__DAT11">#REF!</definedName>
    <definedName name="__DAT12" localSheetId="6">#REF!</definedName>
    <definedName name="__DAT12" localSheetId="10">#REF!</definedName>
    <definedName name="__DAT12" localSheetId="11">#REF!</definedName>
    <definedName name="__DAT12" localSheetId="0">#REF!</definedName>
    <definedName name="__DAT12">#REF!</definedName>
    <definedName name="__DAT13" localSheetId="6">#REF!</definedName>
    <definedName name="__DAT13" localSheetId="10">#REF!</definedName>
    <definedName name="__DAT13" localSheetId="11">#REF!</definedName>
    <definedName name="__DAT13" localSheetId="0">#REF!</definedName>
    <definedName name="__DAT13">#REF!</definedName>
    <definedName name="__DAT2" localSheetId="6">#REF!</definedName>
    <definedName name="__DAT2" localSheetId="10">#REF!</definedName>
    <definedName name="__DAT2" localSheetId="11">#REF!</definedName>
    <definedName name="__DAT2" localSheetId="0">#REF!</definedName>
    <definedName name="__DAT2">#REF!</definedName>
    <definedName name="__DAT3" localSheetId="6">'[7]23600471-WA Utility Tax (Elect)'!#REF!</definedName>
    <definedName name="__DAT3" localSheetId="10">'[7]23600471-WA Utility Tax (Elect)'!#REF!</definedName>
    <definedName name="__DAT3" localSheetId="11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6">#REF!</definedName>
    <definedName name="__DAT4" localSheetId="10">#REF!</definedName>
    <definedName name="__DAT4" localSheetId="11">#REF!</definedName>
    <definedName name="__DAT4" localSheetId="0">#REF!</definedName>
    <definedName name="__DAT4">#REF!</definedName>
    <definedName name="__DAT5" localSheetId="6">#REF!</definedName>
    <definedName name="__DAT5" localSheetId="10">#REF!</definedName>
    <definedName name="__DAT5" localSheetId="11">#REF!</definedName>
    <definedName name="__DAT5" localSheetId="0">#REF!</definedName>
    <definedName name="__DAT5">#REF!</definedName>
    <definedName name="__DAT6" localSheetId="6">#REF!</definedName>
    <definedName name="__DAT6" localSheetId="10">#REF!</definedName>
    <definedName name="__DAT6" localSheetId="11">#REF!</definedName>
    <definedName name="__DAT6" localSheetId="0">#REF!</definedName>
    <definedName name="__DAT6">#REF!</definedName>
    <definedName name="__DAT7" localSheetId="6">#REF!</definedName>
    <definedName name="__DAT7" localSheetId="10">#REF!</definedName>
    <definedName name="__DAT7" localSheetId="11">#REF!</definedName>
    <definedName name="__DAT7" localSheetId="0">#REF!</definedName>
    <definedName name="__DAT7">#REF!</definedName>
    <definedName name="__DAT8" localSheetId="6">#REF!</definedName>
    <definedName name="__DAT8" localSheetId="10">#REF!</definedName>
    <definedName name="__DAT8" localSheetId="11">#REF!</definedName>
    <definedName name="__DAT8" localSheetId="0">#REF!</definedName>
    <definedName name="__DAT8">#REF!</definedName>
    <definedName name="__DAT9" localSheetId="6">#REF!</definedName>
    <definedName name="__DAT9" localSheetId="10">#REF!</definedName>
    <definedName name="__DAT9" localSheetId="11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6">#REF!</definedName>
    <definedName name="__Dec05" localSheetId="10">#REF!</definedName>
    <definedName name="__Dec05" localSheetId="11">#REF!</definedName>
    <definedName name="__Dec05" localSheetId="0">#REF!</definedName>
    <definedName name="__Dec05">#REF!</definedName>
    <definedName name="__ex1" localSheetId="21" hidden="1">{#N/A,#N/A,FALSE,"Summ";#N/A,#N/A,FALSE,"General"}</definedName>
    <definedName name="__ex1" localSheetId="22" hidden="1">{#N/A,#N/A,FALSE,"Summ";#N/A,#N/A,FALSE,"General"}</definedName>
    <definedName name="__ex1" localSheetId="23" hidden="1">{#N/A,#N/A,FALSE,"Summ";#N/A,#N/A,FALSE,"General"}</definedName>
    <definedName name="__ex1" localSheetId="24" hidden="1">{#N/A,#N/A,FALSE,"Summ";#N/A,#N/A,FALSE,"General"}</definedName>
    <definedName name="__ex1" localSheetId="18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6">#REF!</definedName>
    <definedName name="__Feb05" localSheetId="10">#REF!</definedName>
    <definedName name="__Feb05" localSheetId="11">#REF!</definedName>
    <definedName name="__Feb05" localSheetId="0">#REF!</definedName>
    <definedName name="__Feb05">#REF!</definedName>
    <definedName name="__Jan04">[4]BS!$R$7:$R$3582</definedName>
    <definedName name="__Jan05" localSheetId="6">#REF!</definedName>
    <definedName name="__Jan05" localSheetId="10">#REF!</definedName>
    <definedName name="__Jan05" localSheetId="11">#REF!</definedName>
    <definedName name="__Jan05" localSheetId="0">#REF!</definedName>
    <definedName name="__Jan05">#REF!</definedName>
    <definedName name="__Jan06" localSheetId="6">[9]BS!#REF!</definedName>
    <definedName name="__Jan06" localSheetId="10">[9]BS!#REF!</definedName>
    <definedName name="__Jan06" localSheetId="11">[9]BS!#REF!</definedName>
    <definedName name="__Jan06" localSheetId="0">[9]BS!#REF!</definedName>
    <definedName name="__Jan06">[9]BS!#REF!</definedName>
    <definedName name="__Jul04">[4]BS!$X$7:$X$3582</definedName>
    <definedName name="__Jul05" localSheetId="6">#REF!</definedName>
    <definedName name="__Jul05" localSheetId="10">#REF!</definedName>
    <definedName name="__Jul05" localSheetId="11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6">#REF!</definedName>
    <definedName name="__Jun05" localSheetId="10">#REF!</definedName>
    <definedName name="__Jun05" localSheetId="11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6">#REF!</definedName>
    <definedName name="__Mar05" localSheetId="10">#REF!</definedName>
    <definedName name="__Mar05" localSheetId="11">#REF!</definedName>
    <definedName name="__Mar05" localSheetId="0">#REF!</definedName>
    <definedName name="__Mar05">#REF!</definedName>
    <definedName name="__May04">[4]BS!$V$7:$V$3582</definedName>
    <definedName name="__May05" localSheetId="6">#REF!</definedName>
    <definedName name="__May05" localSheetId="10">#REF!</definedName>
    <definedName name="__May05" localSheetId="11">#REF!</definedName>
    <definedName name="__May05" localSheetId="0">#REF!</definedName>
    <definedName name="__May05">#REF!</definedName>
    <definedName name="__mwh2" localSheetId="6">#REF!</definedName>
    <definedName name="__mwh2" localSheetId="10">#REF!</definedName>
    <definedName name="__mwh2" localSheetId="11">#REF!</definedName>
    <definedName name="__mwh2" localSheetId="0">#REF!</definedName>
    <definedName name="__mwh2">#REF!</definedName>
    <definedName name="__new1" localSheetId="21" hidden="1">{#N/A,#N/A,FALSE,"Summ";#N/A,#N/A,FALSE,"General"}</definedName>
    <definedName name="__new1" localSheetId="22" hidden="1">{#N/A,#N/A,FALSE,"Summ";#N/A,#N/A,FALSE,"General"}</definedName>
    <definedName name="__new1" localSheetId="23" hidden="1">{#N/A,#N/A,FALSE,"Summ";#N/A,#N/A,FALSE,"General"}</definedName>
    <definedName name="__new1" localSheetId="24" hidden="1">{#N/A,#N/A,FALSE,"Summ";#N/A,#N/A,FALSE,"General"}</definedName>
    <definedName name="__new1" localSheetId="18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6">#REF!</definedName>
    <definedName name="__Nov05" localSheetId="10">#REF!</definedName>
    <definedName name="__Nov05" localSheetId="11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6">#REF!</definedName>
    <definedName name="__Oct05" localSheetId="10">#REF!</definedName>
    <definedName name="__Oct05" localSheetId="11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6">#REF!</definedName>
    <definedName name="__RES2005" localSheetId="10">#REF!</definedName>
    <definedName name="__RES2005" localSheetId="11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6">#REF!</definedName>
    <definedName name="__Sep05" localSheetId="10">#REF!</definedName>
    <definedName name="__Sep05" localSheetId="11">#REF!</definedName>
    <definedName name="__Sep05" localSheetId="0">#REF!</definedName>
    <definedName name="__Sep05">#REF!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11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22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24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hidden="1">{#N/A,#N/A,FALSE,"CRPT";#N/A,#N/A,FALSE,"TREND";#N/A,#N/A,FALSE,"%Curve"}</definedName>
    <definedName name="__www1" localSheetId="6" hidden="1">{#N/A,#N/A,FALSE,"schA"}</definedName>
    <definedName name="__www1" localSheetId="10" hidden="1">{#N/A,#N/A,FALSE,"schA"}</definedName>
    <definedName name="__www1" localSheetId="7" hidden="1">{#N/A,#N/A,FALSE,"schA"}</definedName>
    <definedName name="__www1" localSheetId="11" hidden="1">{#N/A,#N/A,FALSE,"schA"}</definedName>
    <definedName name="__www1" localSheetId="21" hidden="1">{#N/A,#N/A,FALSE,"schA"}</definedName>
    <definedName name="__www1" localSheetId="22" hidden="1">{#N/A,#N/A,FALSE,"schA"}</definedName>
    <definedName name="__www1" localSheetId="23" hidden="1">{#N/A,#N/A,FALSE,"schA"}</definedName>
    <definedName name="__www1" localSheetId="24" hidden="1">{#N/A,#N/A,FALSE,"schA"}</definedName>
    <definedName name="__www1" localSheetId="18" hidden="1">{#N/A,#N/A,FALSE,"schA"}</definedName>
    <definedName name="__www1" hidden="1">{#N/A,#N/A,FALSE,"schA"}</definedName>
    <definedName name="_1__123Graph_ABUDG6_D_ESCRPR">[11]Quant!$D$71:$O$71</definedName>
    <definedName name="_1_94_12_94" localSheetId="6">[13]DT_A_DOL93!#REF!</definedName>
    <definedName name="_1_94_12_94" localSheetId="10">[13]DT_A_DOL93!#REF!</definedName>
    <definedName name="_1_94_12_94" localSheetId="0">[13]DT_A_DOL93!#REF!</definedName>
    <definedName name="_1_94_12_94">[13]DT_A_DOL93!#REF!</definedName>
    <definedName name="_1_95_12_95" localSheetId="10">[13]DT_A_DOL93!#REF!</definedName>
    <definedName name="_1_95_12_95" localSheetId="0">[13]DT_A_DOL93!#REF!</definedName>
    <definedName name="_1_95_12_95">[13]DT_A_DOL93!#REF!</definedName>
    <definedName name="_1_96_12_96" localSheetId="10">[13]DT_A_DOL93!#REF!</definedName>
    <definedName name="_1_96_12_96" localSheetId="0">[13]DT_A_DOL93!#REF!</definedName>
    <definedName name="_1_96_12_96">[13]DT_A_DOL93!#REF!</definedName>
    <definedName name="_1_97_12_97" localSheetId="10">[13]DT_A_DOL93!#REF!</definedName>
    <definedName name="_1_97_12_97" localSheetId="0">[13]DT_A_DOL93!#REF!</definedName>
    <definedName name="_1_97_12_97">[13]DT_A_DOL93!#REF!</definedName>
    <definedName name="_1_98_12_98" localSheetId="10">[13]DT_A_DOL93!#REF!</definedName>
    <definedName name="_1_98_12_98" localSheetId="0">[13]DT_A_DOL93!#REF!</definedName>
    <definedName name="_1_98_12_98">[13]DT_A_DOL93!#REF!</definedName>
    <definedName name="_11" localSheetId="6">#REF!</definedName>
    <definedName name="_11" localSheetId="10">#REF!</definedName>
    <definedName name="_11" localSheetId="11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6">#REF!</definedName>
    <definedName name="_31" localSheetId="10">#REF!</definedName>
    <definedName name="_31" localSheetId="11">#REF!</definedName>
    <definedName name="_31" localSheetId="0">#REF!</definedName>
    <definedName name="_31">#REF!</definedName>
    <definedName name="_36" localSheetId="6">#REF!</definedName>
    <definedName name="_36" localSheetId="10">#REF!</definedName>
    <definedName name="_36" localSheetId="11">#REF!</definedName>
    <definedName name="_36" localSheetId="0">#REF!</definedName>
    <definedName name="_36">#REF!</definedName>
    <definedName name="_4__123Graph_BBUDG6_Dtons_inv">[11]Quant!$D$9:$O$9</definedName>
    <definedName name="_41" localSheetId="6">#REF!</definedName>
    <definedName name="_41" localSheetId="10">#REF!</definedName>
    <definedName name="_41" localSheetId="11">#REF!</definedName>
    <definedName name="_41" localSheetId="0">#REF!</definedName>
    <definedName name="_41">#REF!</definedName>
    <definedName name="_43" localSheetId="6">#REF!</definedName>
    <definedName name="_43" localSheetId="10">#REF!</definedName>
    <definedName name="_43" localSheetId="11">#REF!</definedName>
    <definedName name="_43" localSheetId="0">#REF!</definedName>
    <definedName name="_43">#REF!</definedName>
    <definedName name="_5__123Graph_CBUDG6_D_ESCRPR">[11]Quant!$D$100:$O$100</definedName>
    <definedName name="_50" localSheetId="6">#REF!</definedName>
    <definedName name="_50" localSheetId="10">#REF!</definedName>
    <definedName name="_50" localSheetId="11">#REF!</definedName>
    <definedName name="_50" localSheetId="0">#REF!</definedName>
    <definedName name="_50">#REF!</definedName>
    <definedName name="_51" localSheetId="6">#REF!</definedName>
    <definedName name="_51" localSheetId="10">#REF!</definedName>
    <definedName name="_51" localSheetId="11">#REF!</definedName>
    <definedName name="_51" localSheetId="0">#REF!</definedName>
    <definedName name="_51">#REF!</definedName>
    <definedName name="_57" localSheetId="6">#REF!</definedName>
    <definedName name="_57" localSheetId="10">#REF!</definedName>
    <definedName name="_57" localSheetId="11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6">#REF!</definedName>
    <definedName name="_85" localSheetId="10">#REF!</definedName>
    <definedName name="_85" localSheetId="11">#REF!</definedName>
    <definedName name="_85" localSheetId="0">#REF!</definedName>
    <definedName name="_85">#REF!</definedName>
    <definedName name="_85_86" localSheetId="6">#REF!</definedName>
    <definedName name="_85_86" localSheetId="10">#REF!</definedName>
    <definedName name="_85_86" localSheetId="11">#REF!</definedName>
    <definedName name="_85_86" localSheetId="0">#REF!</definedName>
    <definedName name="_85_86">#REF!</definedName>
    <definedName name="_86" localSheetId="6">#REF!</definedName>
    <definedName name="_86" localSheetId="10">#REF!</definedName>
    <definedName name="_86" localSheetId="11">#REF!</definedName>
    <definedName name="_86" localSheetId="0">#REF!</definedName>
    <definedName name="_86">#REF!</definedName>
    <definedName name="_87" localSheetId="6">#REF!</definedName>
    <definedName name="_87" localSheetId="10">#REF!</definedName>
    <definedName name="_87" localSheetId="11">#REF!</definedName>
    <definedName name="_87" localSheetId="0">#REF!</definedName>
    <definedName name="_87">#REF!</definedName>
    <definedName name="_ALL_RATES" localSheetId="6">#REF!</definedName>
    <definedName name="_ALL_RATES" localSheetId="10">#REF!</definedName>
    <definedName name="_ALL_RATES" localSheetId="11">#REF!</definedName>
    <definedName name="_ALL_RATES" localSheetId="0">#REF!</definedName>
    <definedName name="_ALL_RATES">#REF!</definedName>
    <definedName name="_Apr04">[4]BS!$U$7:$U$3582</definedName>
    <definedName name="_Apr05" localSheetId="6">#REF!</definedName>
    <definedName name="_Apr05" localSheetId="10">#REF!</definedName>
    <definedName name="_Apr05" localSheetId="11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6">#REF!</definedName>
    <definedName name="_Aug05" localSheetId="10">#REF!</definedName>
    <definedName name="_Aug05" localSheetId="11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6">'[16]SAP 18230021'!#REF!</definedName>
    <definedName name="_DAT1" localSheetId="10">'[16]SAP 18230021'!#REF!</definedName>
    <definedName name="_DAT1" localSheetId="11">#REF!</definedName>
    <definedName name="_DAT1" localSheetId="0">'[16]SAP 18230021'!#REF!</definedName>
    <definedName name="_DAT1">'[16]SAP 18230021'!#REF!</definedName>
    <definedName name="_DAT10" localSheetId="6">#REF!</definedName>
    <definedName name="_DAT10" localSheetId="10">#REF!</definedName>
    <definedName name="_DAT10" localSheetId="11">#REF!</definedName>
    <definedName name="_DAT10" localSheetId="0">#REF!</definedName>
    <definedName name="_DAT10">#REF!</definedName>
    <definedName name="_DAT11" localSheetId="6">#REF!</definedName>
    <definedName name="_DAT11" localSheetId="10">#REF!</definedName>
    <definedName name="_DAT11" localSheetId="11">#REF!</definedName>
    <definedName name="_DAT11" localSheetId="0">#REF!</definedName>
    <definedName name="_DAT11">#REF!</definedName>
    <definedName name="_DAT12" localSheetId="6">#REF!</definedName>
    <definedName name="_DAT12" localSheetId="10">#REF!</definedName>
    <definedName name="_DAT12" localSheetId="11">#REF!</definedName>
    <definedName name="_DAT12" localSheetId="0">#REF!</definedName>
    <definedName name="_DAT12">#REF!</definedName>
    <definedName name="_DAT13" localSheetId="6">#REF!</definedName>
    <definedName name="_DAT13" localSheetId="10">#REF!</definedName>
    <definedName name="_DAT13" localSheetId="11">#REF!</definedName>
    <definedName name="_DAT13" localSheetId="0">#REF!</definedName>
    <definedName name="_DAT13">#REF!</definedName>
    <definedName name="_DAT2" localSheetId="6">#REF!</definedName>
    <definedName name="_DAT2" localSheetId="10">#REF!</definedName>
    <definedName name="_DAT2" localSheetId="11">#REF!</definedName>
    <definedName name="_DAT2" localSheetId="0">#REF!</definedName>
    <definedName name="_DAT2">#REF!</definedName>
    <definedName name="_DAT3" localSheetId="6">#REF!</definedName>
    <definedName name="_DAT3" localSheetId="10">#REF!</definedName>
    <definedName name="_DAT3" localSheetId="11">'[7]23600471-WA Utility Tax (Elect)'!#REF!</definedName>
    <definedName name="_DAT3" localSheetId="0">#REF!</definedName>
    <definedName name="_DAT3">#REF!</definedName>
    <definedName name="_DAT4" localSheetId="6">#REF!</definedName>
    <definedName name="_DAT4" localSheetId="10">#REF!</definedName>
    <definedName name="_DAT4" localSheetId="11">#REF!</definedName>
    <definedName name="_DAT4" localSheetId="0">#REF!</definedName>
    <definedName name="_DAT4">#REF!</definedName>
    <definedName name="_DAT5" localSheetId="6">#REF!</definedName>
    <definedName name="_DAT5" localSheetId="10">#REF!</definedName>
    <definedName name="_DAT5" localSheetId="11">#REF!</definedName>
    <definedName name="_DAT5" localSheetId="0">#REF!</definedName>
    <definedName name="_DAT5">#REF!</definedName>
    <definedName name="_DAT6" localSheetId="6">#REF!</definedName>
    <definedName name="_DAT6" localSheetId="10">#REF!</definedName>
    <definedName name="_DAT6" localSheetId="11">#REF!</definedName>
    <definedName name="_DAT6" localSheetId="0">#REF!</definedName>
    <definedName name="_DAT6">#REF!</definedName>
    <definedName name="_DAT7" localSheetId="6">#REF!</definedName>
    <definedName name="_DAT7" localSheetId="10">#REF!</definedName>
    <definedName name="_DAT7" localSheetId="11">#REF!</definedName>
    <definedName name="_DAT7" localSheetId="0">#REF!</definedName>
    <definedName name="_DAT7">#REF!</definedName>
    <definedName name="_DAT8" localSheetId="6">#REF!</definedName>
    <definedName name="_DAT8" localSheetId="10">#REF!</definedName>
    <definedName name="_DAT8" localSheetId="11">#REF!</definedName>
    <definedName name="_DAT8" localSheetId="0">#REF!</definedName>
    <definedName name="_DAT8">#REF!</definedName>
    <definedName name="_DAT9" localSheetId="10">'[16]SAP 18230021'!#REF!</definedName>
    <definedName name="_DAT9" localSheetId="11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6">#REF!</definedName>
    <definedName name="_Dec05" localSheetId="10">#REF!</definedName>
    <definedName name="_Dec05" localSheetId="11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6">#REF!</definedName>
    <definedName name="_End" localSheetId="10">#REF!</definedName>
    <definedName name="_End" localSheetId="11">#REF!</definedName>
    <definedName name="_End" localSheetId="0">#REF!</definedName>
    <definedName name="_End">#REF!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7" hidden="1">{#N/A,#N/A,FALSE,"Summ";#N/A,#N/A,FALSE,"General"}</definedName>
    <definedName name="_ex1" localSheetId="11" hidden="1">{#N/A,#N/A,FALSE,"Summ";#N/A,#N/A,FALSE,"General"}</definedName>
    <definedName name="_ex1" localSheetId="21" hidden="1">{#N/A,#N/A,FALSE,"Summ";#N/A,#N/A,FALSE,"General"}</definedName>
    <definedName name="_ex1" localSheetId="22" hidden="1">{#N/A,#N/A,FALSE,"Summ";#N/A,#N/A,FALSE,"General"}</definedName>
    <definedName name="_ex1" localSheetId="23" hidden="1">{#N/A,#N/A,FALSE,"Summ";#N/A,#N/A,FALSE,"General"}</definedName>
    <definedName name="_ex1" localSheetId="24" hidden="1">{#N/A,#N/A,FALSE,"Summ";#N/A,#N/A,FALSE,"General"}</definedName>
    <definedName name="_ex1" localSheetId="18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6">#REF!</definedName>
    <definedName name="_Feb05" localSheetId="10">#REF!</definedName>
    <definedName name="_Feb05" localSheetId="11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21">'[17]MJS-7'!$N$21</definedName>
    <definedName name="_FEDERAL_INCOME_TAX" localSheetId="22">'[17]MJS-7'!$N$21</definedName>
    <definedName name="_FEDERAL_INCOME_TAX" localSheetId="23">'[17]MJS-7'!$N$21</definedName>
    <definedName name="_FEDERAL_INCOME_TAX" localSheetId="24">'[17]MJS-7'!$N$21</definedName>
    <definedName name="_FEDERAL_INCOME_TAX" localSheetId="18">'[17]MJS-7'!$N$21</definedName>
    <definedName name="_FEDERAL_INCOME_TAX">'[18]MJS-7'!$N$21</definedName>
    <definedName name="_Fill" localSheetId="6">[19]model!#REF!</definedName>
    <definedName name="_Fill" localSheetId="10">[19]model!#REF!</definedName>
    <definedName name="_Fill" localSheetId="11" hidden="1">#REF!</definedName>
    <definedName name="_Fill" localSheetId="0">[19]model!#REF!</definedName>
    <definedName name="_Fill">[19]model!#REF!</definedName>
    <definedName name="_Filter" localSheetId="6">#REF!</definedName>
    <definedName name="_Filter" localSheetId="10">#REF!</definedName>
    <definedName name="_Filter" localSheetId="11">#REF!</definedName>
    <definedName name="_Filter" localSheetId="0">#REF!</definedName>
    <definedName name="_Filter">#REF!</definedName>
    <definedName name="_Jan04">[4]BS!$R$7:$R$3582</definedName>
    <definedName name="_Jan05" localSheetId="6">#REF!</definedName>
    <definedName name="_Jan05" localSheetId="10">#REF!</definedName>
    <definedName name="_Jan05" localSheetId="11">#REF!</definedName>
    <definedName name="_Jan05" localSheetId="0">#REF!</definedName>
    <definedName name="_Jan05">#REF!</definedName>
    <definedName name="_Jan06" localSheetId="6">[9]BS!#REF!</definedName>
    <definedName name="_Jan06" localSheetId="10">[9]BS!#REF!</definedName>
    <definedName name="_Jan06" localSheetId="11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6">#REF!</definedName>
    <definedName name="_Jul05" localSheetId="10">#REF!</definedName>
    <definedName name="_Jul05" localSheetId="11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6">#REF!</definedName>
    <definedName name="_Jun05" localSheetId="10">#REF!</definedName>
    <definedName name="_Jun05" localSheetId="11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6" hidden="1">#REF!</definedName>
    <definedName name="_Key1" localSheetId="10" hidden="1">#REF!</definedName>
    <definedName name="_Key1" localSheetId="7" hidden="1">#REF!</definedName>
    <definedName name="_Key1" localSheetId="11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14" hidden="1">#REF!</definedName>
    <definedName name="_Key1" localSheetId="15" hidden="1">#REF!</definedName>
    <definedName name="_Key1" localSheetId="18" hidden="1">#REF!</definedName>
    <definedName name="_Key1" localSheetId="0" hidden="1">#REF!</definedName>
    <definedName name="_Key1" hidden="1">#REF!</definedName>
    <definedName name="_Key2" localSheetId="6" hidden="1">#REF!</definedName>
    <definedName name="_Key2" localSheetId="10" hidden="1">#REF!</definedName>
    <definedName name="_Key2" localSheetId="7" hidden="1">#REF!</definedName>
    <definedName name="_Key2" localSheetId="11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14" hidden="1">#REF!</definedName>
    <definedName name="_Key2" localSheetId="15" hidden="1">#REF!</definedName>
    <definedName name="_Key2" localSheetId="18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6">#REF!</definedName>
    <definedName name="_Mar05" localSheetId="10">#REF!</definedName>
    <definedName name="_Mar05" localSheetId="11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6">#REF!</definedName>
    <definedName name="_May05" localSheetId="10">#REF!</definedName>
    <definedName name="_May05" localSheetId="11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6">#REF!</definedName>
    <definedName name="_mwh2" localSheetId="10">#REF!</definedName>
    <definedName name="_mwh2" localSheetId="11">#REF!</definedName>
    <definedName name="_mwh2" localSheetId="0">#REF!</definedName>
    <definedName name="_mwh2">#REF!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7" hidden="1">{#N/A,#N/A,FALSE,"Summ";#N/A,#N/A,FALSE,"General"}</definedName>
    <definedName name="_new1" localSheetId="11" hidden="1">{#N/A,#N/A,FALSE,"Summ";#N/A,#N/A,FALSE,"General"}</definedName>
    <definedName name="_new1" localSheetId="21" hidden="1">{#N/A,#N/A,FALSE,"Summ";#N/A,#N/A,FALSE,"General"}</definedName>
    <definedName name="_new1" localSheetId="22" hidden="1">{#N/A,#N/A,FALSE,"Summ";#N/A,#N/A,FALSE,"General"}</definedName>
    <definedName name="_new1" localSheetId="23" hidden="1">{#N/A,#N/A,FALSE,"Summ";#N/A,#N/A,FALSE,"General"}</definedName>
    <definedName name="_new1" localSheetId="24" hidden="1">{#N/A,#N/A,FALSE,"Summ";#N/A,#N/A,FALSE,"General"}</definedName>
    <definedName name="_new1" localSheetId="18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6">#REF!</definedName>
    <definedName name="_Nov05" localSheetId="10">#REF!</definedName>
    <definedName name="_Nov05" localSheetId="11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6">#REF!</definedName>
    <definedName name="_Oct05" localSheetId="10">#REF!</definedName>
    <definedName name="_Oct05" localSheetId="11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1" hidden="1">0</definedName>
    <definedName name="_Order1">255</definedName>
    <definedName name="_Order2" localSheetId="11" hidden="1">0</definedName>
    <definedName name="_Order2">255</definedName>
    <definedName name="_P" localSheetId="0">#REF!</definedName>
    <definedName name="_P">#REF!</definedName>
    <definedName name="_P_RD" localSheetId="6">#REF!</definedName>
    <definedName name="_P_RD" localSheetId="10">#REF!</definedName>
    <definedName name="_P_RD" localSheetId="11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6">#REF!</definedName>
    <definedName name="_PRINT_23_36" localSheetId="10">#REF!</definedName>
    <definedName name="_PRINT_23_36" localSheetId="11">#REF!</definedName>
    <definedName name="_PRINT_23_36" localSheetId="0">#REF!</definedName>
    <definedName name="_PRINT_23_36">#REF!</definedName>
    <definedName name="_PRINT_85_58" localSheetId="6">#REF!</definedName>
    <definedName name="_PRINT_85_58" localSheetId="10">#REF!</definedName>
    <definedName name="_PRINT_85_58" localSheetId="11">#REF!</definedName>
    <definedName name="_PRINT_85_58" localSheetId="0">#REF!</definedName>
    <definedName name="_PRINT_85_58">#REF!</definedName>
    <definedName name="_RATE_DESIGN" localSheetId="6">#REF!</definedName>
    <definedName name="_RATE_DESIGN" localSheetId="10">#REF!</definedName>
    <definedName name="_RATE_DESIGN" localSheetId="11">#REF!</definedName>
    <definedName name="_RATE_DESIGN" localSheetId="0">#REF!</definedName>
    <definedName name="_RATE_DESIGN">#REF!</definedName>
    <definedName name="_Regression_Int">1</definedName>
    <definedName name="_RES" localSheetId="6">#REF!</definedName>
    <definedName name="_RES" localSheetId="10">#REF!</definedName>
    <definedName name="_RES" localSheetId="11">#REF!</definedName>
    <definedName name="_RES" localSheetId="0">#REF!</definedName>
    <definedName name="_RES">#REF!</definedName>
    <definedName name="_RES2005" localSheetId="6">#REF!</definedName>
    <definedName name="_RES2005" localSheetId="10">#REF!</definedName>
    <definedName name="_RES2005" localSheetId="11">#REF!</definedName>
    <definedName name="_RES2005" localSheetId="0">#REF!</definedName>
    <definedName name="_RES2005">#REF!</definedName>
    <definedName name="_SEC24">[10]EXTERNAL!$A$112:$IV$114</definedName>
    <definedName name="_Sep03" localSheetId="11">[8]BS!$Q$7:$Q$3582</definedName>
    <definedName name="_Sep03" localSheetId="21">[8]BS!$Q$7:$Q$3582</definedName>
    <definedName name="_Sep03" localSheetId="22">[8]BS!$Q$7:$Q$3582</definedName>
    <definedName name="_Sep03" localSheetId="23">[8]BS!$Q$7:$Q$3582</definedName>
    <definedName name="_Sep03" localSheetId="24">[8]BS!$Q$7:$Q$3582</definedName>
    <definedName name="_Sep03" localSheetId="18">[8]BS!$Q$7:$Q$3582</definedName>
    <definedName name="_Sep03">[20]BS!$AB$7:$AB$3420</definedName>
    <definedName name="_Sep04">[4]BS!$Z$7:$Z$3582</definedName>
    <definedName name="_Sep05" localSheetId="6">#REF!</definedName>
    <definedName name="_Sep05" localSheetId="10">#REF!</definedName>
    <definedName name="_Sep05" localSheetId="11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24" hidden="1">{#N/A,#N/A,FALSE,"CRPT";#N/A,#N/A,FALSE,"TREND";#N/A,#N/A,FALSE,"%Curve"}</definedName>
    <definedName name="_six6" localSheetId="18" hidden="1">{#N/A,#N/A,FALSE,"CRPT";#N/A,#N/A,FALSE,"TREND";#N/A,#N/A,FALSE,"%Curve"}</definedName>
    <definedName name="_six6" hidden="1">{#N/A,#N/A,FALSE,"CRPT";#N/A,#N/A,FALSE,"TREND";#N/A,#N/A,FALSE,"%Curve"}</definedName>
    <definedName name="_Sort" localSheetId="6" hidden="1">#REF!</definedName>
    <definedName name="_Sort" localSheetId="10" hidden="1">#REF!</definedName>
    <definedName name="_Sort" localSheetId="7" hidden="1">#REF!</definedName>
    <definedName name="_Sort" localSheetId="11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14" hidden="1">#REF!</definedName>
    <definedName name="_Sort" localSheetId="15" hidden="1">#REF!</definedName>
    <definedName name="_Sort" localSheetId="18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6" hidden="1">{#N/A,#N/A,FALSE,"schA"}</definedName>
    <definedName name="_www1" localSheetId="10" hidden="1">{#N/A,#N/A,FALSE,"schA"}</definedName>
    <definedName name="_www1" localSheetId="7" hidden="1">{#N/A,#N/A,FALSE,"schA"}</definedName>
    <definedName name="_www1" localSheetId="11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23" hidden="1">{#N/A,#N/A,FALSE,"schA"}</definedName>
    <definedName name="_www1" localSheetId="24" hidden="1">{#N/A,#N/A,FALSE,"schA"}</definedName>
    <definedName name="_www1" localSheetId="18" hidden="1">{#N/A,#N/A,FALSE,"schA"}</definedName>
    <definedName name="_www1" hidden="1">{#N/A,#N/A,FALSE,"schA"}</definedName>
    <definedName name="a" localSheetId="11" hidden="1">{#N/A,#N/A,FALSE,"Coversheet";#N/A,#N/A,FALSE,"QA"}</definedName>
    <definedName name="a">[22]model!$A$6</definedName>
    <definedName name="AAAAAAAAAAAAAA" localSheetId="21" hidden="1">{#N/A,#N/A,FALSE,"Coversheet";#N/A,#N/A,FALSE,"QA"}</definedName>
    <definedName name="AAAAAAAAAAAAAA" localSheetId="22" hidden="1">{#N/A,#N/A,FALSE,"Coversheet";#N/A,#N/A,FALSE,"QA"}</definedName>
    <definedName name="AAAAAAAAAAAAAA" localSheetId="23" hidden="1">{#N/A,#N/A,FALSE,"Coversheet";#N/A,#N/A,FALSE,"QA"}</definedName>
    <definedName name="AAAAAAAAAAAAAA" localSheetId="24" hidden="1">{#N/A,#N/A,FALSE,"Coversheet";#N/A,#N/A,FALSE,"QA"}</definedName>
    <definedName name="AAAAAAAAAAAAAA" localSheetId="18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6">[23]Sheet2!#REF!</definedName>
    <definedName name="accrual" localSheetId="10">[23]Sheet2!#REF!</definedName>
    <definedName name="accrual" localSheetId="11">[23]Sheet2!#REF!</definedName>
    <definedName name="accrual" localSheetId="0">[23]Sheet2!#REF!</definedName>
    <definedName name="accrual">[23]Sheet2!#REF!</definedName>
    <definedName name="accrual2" localSheetId="10">[23]Sheet2!#REF!</definedName>
    <definedName name="accrual2" localSheetId="0">[23]Sheet2!#REF!</definedName>
    <definedName name="accrual2">[23]Sheet2!#REF!</definedName>
    <definedName name="accrual3" localSheetId="10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6">[31]Cover!#REF!</definedName>
    <definedName name="Adj_AC_8" localSheetId="10">[31]Cover!#REF!</definedName>
    <definedName name="Adj_AC_8" localSheetId="11">[31]Cover!#REF!</definedName>
    <definedName name="Adj_AC_8" localSheetId="0">[31]Cover!#REF!</definedName>
    <definedName name="Adj_AC_8">[31]Cover!#REF!</definedName>
    <definedName name="Adj_Amt_8" localSheetId="10">[31]Cover!#REF!</definedName>
    <definedName name="Adj_Amt_8" localSheetId="0">[31]Cover!#REF!</definedName>
    <definedName name="Adj_Amt_8">[31]Cover!#REF!</definedName>
    <definedName name="Adj_Typ_8" localSheetId="10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6">#REF!</definedName>
    <definedName name="afudcrate" localSheetId="10">#REF!</definedName>
    <definedName name="afudcrate" localSheetId="11">#REF!</definedName>
    <definedName name="afudcrate" localSheetId="0">#REF!</definedName>
    <definedName name="afudcrate">#REF!</definedName>
    <definedName name="afudctaxbasis" localSheetId="6">#REF!</definedName>
    <definedName name="afudctaxbasis" localSheetId="10">#REF!</definedName>
    <definedName name="afudctaxbasis" localSheetId="11">#REF!</definedName>
    <definedName name="afudctaxbasis" localSheetId="0">#REF!</definedName>
    <definedName name="afudctaxbasis">#REF!</definedName>
    <definedName name="all_total" localSheetId="6">'[2]Sched 46'!#REF!</definedName>
    <definedName name="all_total" localSheetId="10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6">#REF!</definedName>
    <definedName name="apeek" localSheetId="10">#REF!</definedName>
    <definedName name="apeek" localSheetId="11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6">'[35]BS C&amp;L'!#REF!</definedName>
    <definedName name="Apr03AMA" localSheetId="10">'[35]BS C&amp;L'!#REF!</definedName>
    <definedName name="Apr03AMA" localSheetId="11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6">#REF!</definedName>
    <definedName name="Apr05AMA" localSheetId="10">#REF!</definedName>
    <definedName name="Apr05AMA" localSheetId="11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6">#REF!</definedName>
    <definedName name="Assume_Percent_Change" localSheetId="10">#REF!</definedName>
    <definedName name="Assume_Percent_Change" localSheetId="11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6">'[35]BS C&amp;L'!#REF!</definedName>
    <definedName name="Aug03AMA" localSheetId="10">'[35]BS C&amp;L'!#REF!</definedName>
    <definedName name="Aug03AMA" localSheetId="11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6">#REF!</definedName>
    <definedName name="Aug05AMA" localSheetId="10">#REF!</definedName>
    <definedName name="Aug05AMA" localSheetId="11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6">#REF!</definedName>
    <definedName name="augcf" localSheetId="10">#REF!</definedName>
    <definedName name="augcf" localSheetId="11">#REF!</definedName>
    <definedName name="augcf" localSheetId="0">#REF!</definedName>
    <definedName name="augcf">#REF!</definedName>
    <definedName name="augcost" localSheetId="6">#REF!</definedName>
    <definedName name="augcost" localSheetId="10">#REF!</definedName>
    <definedName name="augcost" localSheetId="11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7" hidden="1">{#N/A,#N/A,FALSE,"Coversheet";#N/A,#N/A,FALSE,"QA"}</definedName>
    <definedName name="b" localSheetId="11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23" hidden="1">{#N/A,#N/A,FALSE,"Coversheet";#N/A,#N/A,FALSE,"QA"}</definedName>
    <definedName name="b" localSheetId="24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6">[19]model!#REF!</definedName>
    <definedName name="BADDEBT" localSheetId="10">[19]model!#REF!</definedName>
    <definedName name="BADDEBT" localSheetId="11">[38]model!#REF!</definedName>
    <definedName name="BADDEBT" localSheetId="0">[19]model!#REF!</definedName>
    <definedName name="BADDEBT">[19]model!#REF!</definedName>
    <definedName name="bal" localSheetId="10">[23]Sheet2!#REF!</definedName>
    <definedName name="bal" localSheetId="0">[23]Sheet2!#REF!</definedName>
    <definedName name="bal">[23]Sheet2!#REF!</definedName>
    <definedName name="balance" localSheetId="10">[23]Sheet2!#REF!</definedName>
    <definedName name="balance" localSheetId="0">[23]Sheet2!#REF!</definedName>
    <definedName name="balance">[23]Sheet2!#REF!</definedName>
    <definedName name="BD" localSheetId="6">#REF!</definedName>
    <definedName name="BD" localSheetId="10">#REF!</definedName>
    <definedName name="BD" localSheetId="11">#REF!</definedName>
    <definedName name="BD" localSheetId="0">#REF!</definedName>
    <definedName name="BD">#REF!</definedName>
    <definedName name="Beg_Unb_KWHs">[39]LeadSht!$L$10</definedName>
    <definedName name="BEm" localSheetId="6" hidden="1">#REF!</definedName>
    <definedName name="BEm" localSheetId="10" hidden="1">#REF!</definedName>
    <definedName name="BEm" localSheetId="7" hidden="1">#REF!</definedName>
    <definedName name="BEm" localSheetId="11" hidden="1">#REF!</definedName>
    <definedName name="BEm" localSheetId="21" hidden="1">#REF!</definedName>
    <definedName name="BEm" localSheetId="22" hidden="1">#REF!</definedName>
    <definedName name="BEm" localSheetId="23" hidden="1">#REF!</definedName>
    <definedName name="BEm" localSheetId="24" hidden="1">#REF!</definedName>
    <definedName name="BEm" localSheetId="18" hidden="1">#REF!</definedName>
    <definedName name="BEm" localSheetId="0" hidden="1">#REF!</definedName>
    <definedName name="BEm" hidden="1">#REF!</definedName>
    <definedName name="BEP" localSheetId="6">#REF!</definedName>
    <definedName name="BEP" localSheetId="10">#REF!</definedName>
    <definedName name="BEP" localSheetId="11">#REF!</definedName>
    <definedName name="BEP" localSheetId="0">#REF!</definedName>
    <definedName name="BEP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7" hidden="1">#REF!</definedName>
    <definedName name="BEx0017DGUEDPCFJUPUZOOLJCS2B" localSheetId="11" hidden="1">#REF!</definedName>
    <definedName name="BEx0017DGUEDPCFJUPUZOOLJCS2B" localSheetId="21" hidden="1">#REF!</definedName>
    <definedName name="BEx0017DGUEDPCFJUPUZOOLJCS2B" localSheetId="22" hidden="1">#REF!</definedName>
    <definedName name="BEx0017DGUEDPCFJUPUZOOLJCS2B" localSheetId="23" hidden="1">#REF!</definedName>
    <definedName name="BEx0017DGUEDPCFJUPUZOOLJCS2B" localSheetId="24" hidden="1">#REF!</definedName>
    <definedName name="BEx0017DGUEDPCFJUPUZOOLJCS2B" localSheetId="14" hidden="1">#REF!</definedName>
    <definedName name="BEx0017DGUEDPCFJUPUZOOLJCS2B" localSheetId="15" hidden="1">#REF!</definedName>
    <definedName name="BEx0017DGUEDPCFJUPUZOOLJCS2B" localSheetId="18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7" hidden="1">#REF!</definedName>
    <definedName name="BEx001CNWHJ5RULCSFM36ZCGJ1UH" localSheetId="11" hidden="1">#REF!</definedName>
    <definedName name="BEx001CNWHJ5RULCSFM36ZCGJ1UH" localSheetId="21" hidden="1">#REF!</definedName>
    <definedName name="BEx001CNWHJ5RULCSFM36ZCGJ1UH" localSheetId="22" hidden="1">#REF!</definedName>
    <definedName name="BEx001CNWHJ5RULCSFM36ZCGJ1UH" localSheetId="23" hidden="1">#REF!</definedName>
    <definedName name="BEx001CNWHJ5RULCSFM36ZCGJ1UH" localSheetId="24" hidden="1">#REF!</definedName>
    <definedName name="BEx001CNWHJ5RULCSFM36ZCGJ1UH" localSheetId="14" hidden="1">#REF!</definedName>
    <definedName name="BEx001CNWHJ5RULCSFM36ZCGJ1UH" localSheetId="15" hidden="1">#REF!</definedName>
    <definedName name="BEx001CNWHJ5RULCSFM36ZCGJ1UH" localSheetId="18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7" hidden="1">#REF!</definedName>
    <definedName name="BEx004791UAJIJSN57OT7YBLNP82" localSheetId="11" hidden="1">#REF!</definedName>
    <definedName name="BEx004791UAJIJSN57OT7YBLNP82" localSheetId="21" hidden="1">#REF!</definedName>
    <definedName name="BEx004791UAJIJSN57OT7YBLNP82" localSheetId="22" hidden="1">#REF!</definedName>
    <definedName name="BEx004791UAJIJSN57OT7YBLNP82" localSheetId="23" hidden="1">#REF!</definedName>
    <definedName name="BEx004791UAJIJSN57OT7YBLNP82" localSheetId="24" hidden="1">#REF!</definedName>
    <definedName name="BEx004791UAJIJSN57OT7YBLNP82" localSheetId="14" hidden="1">#REF!</definedName>
    <definedName name="BEx004791UAJIJSN57OT7YBLNP82" localSheetId="15" hidden="1">#REF!</definedName>
    <definedName name="BEx004791UAJIJSN57OT7YBLNP82" localSheetId="18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7" hidden="1">#REF!</definedName>
    <definedName name="BEx008P2NVFDLBHL7IZ5WTMVOQ1F" localSheetId="11" hidden="1">#REF!</definedName>
    <definedName name="BEx008P2NVFDLBHL7IZ5WTMVOQ1F" localSheetId="21" hidden="1">#REF!</definedName>
    <definedName name="BEx008P2NVFDLBHL7IZ5WTMVOQ1F" localSheetId="22" hidden="1">#REF!</definedName>
    <definedName name="BEx008P2NVFDLBHL7IZ5WTMVOQ1F" localSheetId="23" hidden="1">#REF!</definedName>
    <definedName name="BEx008P2NVFDLBHL7IZ5WTMVOQ1F" localSheetId="24" hidden="1">#REF!</definedName>
    <definedName name="BEx008P2NVFDLBHL7IZ5WTMVOQ1F" localSheetId="14" hidden="1">#REF!</definedName>
    <definedName name="BEx008P2NVFDLBHL7IZ5WTMVOQ1F" localSheetId="15" hidden="1">#REF!</definedName>
    <definedName name="BEx008P2NVFDLBHL7IZ5WTMVOQ1F" localSheetId="18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7" hidden="1">#REF!</definedName>
    <definedName name="BEx009G00IN0JUIAQ4WE9NHTMQE2" localSheetId="11" hidden="1">#REF!</definedName>
    <definedName name="BEx009G00IN0JUIAQ4WE9NHTMQE2" localSheetId="21" hidden="1">#REF!</definedName>
    <definedName name="BEx009G00IN0JUIAQ4WE9NHTMQE2" localSheetId="22" hidden="1">#REF!</definedName>
    <definedName name="BEx009G00IN0JUIAQ4WE9NHTMQE2" localSheetId="23" hidden="1">#REF!</definedName>
    <definedName name="BEx009G00IN0JUIAQ4WE9NHTMQE2" localSheetId="24" hidden="1">#REF!</definedName>
    <definedName name="BEx009G00IN0JUIAQ4WE9NHTMQE2" localSheetId="14" hidden="1">#REF!</definedName>
    <definedName name="BEx009G00IN0JUIAQ4WE9NHTMQE2" localSheetId="15" hidden="1">#REF!</definedName>
    <definedName name="BEx009G00IN0JUIAQ4WE9NHTMQE2" localSheetId="18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7" hidden="1">#REF!</definedName>
    <definedName name="BEx00DXTY2JDVGWQKV8H7FG4SV30" localSheetId="11" hidden="1">#REF!</definedName>
    <definedName name="BEx00DXTY2JDVGWQKV8H7FG4SV30" localSheetId="21" hidden="1">#REF!</definedName>
    <definedName name="BEx00DXTY2JDVGWQKV8H7FG4SV30" localSheetId="22" hidden="1">#REF!</definedName>
    <definedName name="BEx00DXTY2JDVGWQKV8H7FG4SV30" localSheetId="23" hidden="1">#REF!</definedName>
    <definedName name="BEx00DXTY2JDVGWQKV8H7FG4SV30" localSheetId="24" hidden="1">#REF!</definedName>
    <definedName name="BEx00DXTY2JDVGWQKV8H7FG4SV30" localSheetId="14" hidden="1">#REF!</definedName>
    <definedName name="BEx00DXTY2JDVGWQKV8H7FG4SV30" localSheetId="15" hidden="1">#REF!</definedName>
    <definedName name="BEx00DXTY2JDVGWQKV8H7FG4SV30" localSheetId="18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7" hidden="1">#REF!</definedName>
    <definedName name="BEx00GHLTYRH5N2S6P78YW1CD30N" localSheetId="11" hidden="1">#REF!</definedName>
    <definedName name="BEx00GHLTYRH5N2S6P78YW1CD30N" localSheetId="21" hidden="1">#REF!</definedName>
    <definedName name="BEx00GHLTYRH5N2S6P78YW1CD30N" localSheetId="22" hidden="1">#REF!</definedName>
    <definedName name="BEx00GHLTYRH5N2S6P78YW1CD30N" localSheetId="23" hidden="1">#REF!</definedName>
    <definedName name="BEx00GHLTYRH5N2S6P78YW1CD30N" localSheetId="24" hidden="1">#REF!</definedName>
    <definedName name="BEx00GHLTYRH5N2S6P78YW1CD30N" localSheetId="14" hidden="1">#REF!</definedName>
    <definedName name="BEx00GHLTYRH5N2S6P78YW1CD30N" localSheetId="15" hidden="1">#REF!</definedName>
    <definedName name="BEx00GHLTYRH5N2S6P78YW1CD30N" localSheetId="18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7" hidden="1">#REF!</definedName>
    <definedName name="BEx00JC31DY11L45SEU4B10BIN6W" localSheetId="11" hidden="1">#REF!</definedName>
    <definedName name="BEx00JC31DY11L45SEU4B10BIN6W" localSheetId="21" hidden="1">#REF!</definedName>
    <definedName name="BEx00JC31DY11L45SEU4B10BIN6W" localSheetId="22" hidden="1">#REF!</definedName>
    <definedName name="BEx00JC31DY11L45SEU4B10BIN6W" localSheetId="23" hidden="1">#REF!</definedName>
    <definedName name="BEx00JC31DY11L45SEU4B10BIN6W" localSheetId="24" hidden="1">#REF!</definedName>
    <definedName name="BEx00JC31DY11L45SEU4B10BIN6W" localSheetId="14" hidden="1">#REF!</definedName>
    <definedName name="BEx00JC31DY11L45SEU4B10BIN6W" localSheetId="15" hidden="1">#REF!</definedName>
    <definedName name="BEx00JC31DY11L45SEU4B10BIN6W" localSheetId="18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7" hidden="1">#REF!</definedName>
    <definedName name="BEx00KZHZBHP3TDV1YMX4B19B95O" localSheetId="11" hidden="1">#REF!</definedName>
    <definedName name="BEx00KZHZBHP3TDV1YMX4B19B95O" localSheetId="21" hidden="1">#REF!</definedName>
    <definedName name="BEx00KZHZBHP3TDV1YMX4B19B95O" localSheetId="22" hidden="1">#REF!</definedName>
    <definedName name="BEx00KZHZBHP3TDV1YMX4B19B95O" localSheetId="23" hidden="1">#REF!</definedName>
    <definedName name="BEx00KZHZBHP3TDV1YMX4B19B95O" localSheetId="24" hidden="1">#REF!</definedName>
    <definedName name="BEx00KZHZBHP3TDV1YMX4B19B95O" localSheetId="14" hidden="1">#REF!</definedName>
    <definedName name="BEx00KZHZBHP3TDV1YMX4B19B95O" localSheetId="15" hidden="1">#REF!</definedName>
    <definedName name="BEx00KZHZBHP3TDV1YMX4B19B95O" localSheetId="18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7" hidden="1">#REF!</definedName>
    <definedName name="BEx00P11V7HA4MS6XYY3P4BPVXML" localSheetId="11" hidden="1">#REF!</definedName>
    <definedName name="BEx00P11V7HA4MS6XYY3P4BPVXML" localSheetId="21" hidden="1">#REF!</definedName>
    <definedName name="BEx00P11V7HA4MS6XYY3P4BPVXML" localSheetId="22" hidden="1">#REF!</definedName>
    <definedName name="BEx00P11V7HA4MS6XYY3P4BPVXML" localSheetId="23" hidden="1">#REF!</definedName>
    <definedName name="BEx00P11V7HA4MS6XYY3P4BPVXML" localSheetId="24" hidden="1">#REF!</definedName>
    <definedName name="BEx00P11V7HA4MS6XYY3P4BPVXML" localSheetId="14" hidden="1">#REF!</definedName>
    <definedName name="BEx00P11V7HA4MS6XYY3P4BPVXML" localSheetId="15" hidden="1">#REF!</definedName>
    <definedName name="BEx00P11V7HA4MS6XYY3P4BPVXML" localSheetId="18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7" hidden="1">#REF!</definedName>
    <definedName name="BEx00PBV7V99V7M3LDYUTF31MUFJ" localSheetId="11" hidden="1">#REF!</definedName>
    <definedName name="BEx00PBV7V99V7M3LDYUTF31MUFJ" localSheetId="21" hidden="1">#REF!</definedName>
    <definedName name="BEx00PBV7V99V7M3LDYUTF31MUFJ" localSheetId="22" hidden="1">#REF!</definedName>
    <definedName name="BEx00PBV7V99V7M3LDYUTF31MUFJ" localSheetId="23" hidden="1">#REF!</definedName>
    <definedName name="BEx00PBV7V99V7M3LDYUTF31MUFJ" localSheetId="24" hidden="1">#REF!</definedName>
    <definedName name="BEx00PBV7V99V7M3LDYUTF31MUFJ" localSheetId="14" hidden="1">#REF!</definedName>
    <definedName name="BEx00PBV7V99V7M3LDYUTF31MUFJ" localSheetId="15" hidden="1">#REF!</definedName>
    <definedName name="BEx00PBV7V99V7M3LDYUTF31MUFJ" localSheetId="18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7" hidden="1">#REF!</definedName>
    <definedName name="BEx00SMIQJ55EVB7T24CORX0JWQO" localSheetId="11" hidden="1">#REF!</definedName>
    <definedName name="BEx00SMIQJ55EVB7T24CORX0JWQO" localSheetId="21" hidden="1">#REF!</definedName>
    <definedName name="BEx00SMIQJ55EVB7T24CORX0JWQO" localSheetId="22" hidden="1">#REF!</definedName>
    <definedName name="BEx00SMIQJ55EVB7T24CORX0JWQO" localSheetId="23" hidden="1">#REF!</definedName>
    <definedName name="BEx00SMIQJ55EVB7T24CORX0JWQO" localSheetId="24" hidden="1">#REF!</definedName>
    <definedName name="BEx00SMIQJ55EVB7T24CORX0JWQO" localSheetId="14" hidden="1">#REF!</definedName>
    <definedName name="BEx00SMIQJ55EVB7T24CORX0JWQO" localSheetId="15" hidden="1">#REF!</definedName>
    <definedName name="BEx00SMIQJ55EVB7T24CORX0JWQO" localSheetId="18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7" hidden="1">#REF!</definedName>
    <definedName name="BEx010V7DB7O7Z9NHSX27HZK4H76" localSheetId="11" hidden="1">#REF!</definedName>
    <definedName name="BEx010V7DB7O7Z9NHSX27HZK4H76" localSheetId="21" hidden="1">#REF!</definedName>
    <definedName name="BEx010V7DB7O7Z9NHSX27HZK4H76" localSheetId="22" hidden="1">#REF!</definedName>
    <definedName name="BEx010V7DB7O7Z9NHSX27HZK4H76" localSheetId="23" hidden="1">#REF!</definedName>
    <definedName name="BEx010V7DB7O7Z9NHSX27HZK4H76" localSheetId="24" hidden="1">#REF!</definedName>
    <definedName name="BEx010V7DB7O7Z9NHSX27HZK4H76" localSheetId="14" hidden="1">#REF!</definedName>
    <definedName name="BEx010V7DB7O7Z9NHSX27HZK4H76" localSheetId="15" hidden="1">#REF!</definedName>
    <definedName name="BEx010V7DB7O7Z9NHSX27HZK4H76" localSheetId="18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7" hidden="1">#REF!</definedName>
    <definedName name="BEx012IKS6YVHG9KTG2FAKRSMYLU" localSheetId="11" hidden="1">#REF!</definedName>
    <definedName name="BEx012IKS6YVHG9KTG2FAKRSMYLU" localSheetId="21" hidden="1">#REF!</definedName>
    <definedName name="BEx012IKS6YVHG9KTG2FAKRSMYLU" localSheetId="22" hidden="1">#REF!</definedName>
    <definedName name="BEx012IKS6YVHG9KTG2FAKRSMYLU" localSheetId="23" hidden="1">#REF!</definedName>
    <definedName name="BEx012IKS6YVHG9KTG2FAKRSMYLU" localSheetId="24" hidden="1">#REF!</definedName>
    <definedName name="BEx012IKS6YVHG9KTG2FAKRSMYLU" localSheetId="14" hidden="1">#REF!</definedName>
    <definedName name="BEx012IKS6YVHG9KTG2FAKRSMYLU" localSheetId="15" hidden="1">#REF!</definedName>
    <definedName name="BEx012IKS6YVHG9KTG2FAKRSMYLU" localSheetId="18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7" hidden="1">#REF!</definedName>
    <definedName name="BEx01HY6E3GJ66ABU5ABN26V6Q13" localSheetId="11" hidden="1">#REF!</definedName>
    <definedName name="BEx01HY6E3GJ66ABU5ABN26V6Q13" localSheetId="21" hidden="1">#REF!</definedName>
    <definedName name="BEx01HY6E3GJ66ABU5ABN26V6Q13" localSheetId="22" hidden="1">#REF!</definedName>
    <definedName name="BEx01HY6E3GJ66ABU5ABN26V6Q13" localSheetId="23" hidden="1">#REF!</definedName>
    <definedName name="BEx01HY6E3GJ66ABU5ABN26V6Q13" localSheetId="24" hidden="1">#REF!</definedName>
    <definedName name="BEx01HY6E3GJ66ABU5ABN26V6Q13" localSheetId="14" hidden="1">#REF!</definedName>
    <definedName name="BEx01HY6E3GJ66ABU5ABN26V6Q13" localSheetId="15" hidden="1">#REF!</definedName>
    <definedName name="BEx01HY6E3GJ66ABU5ABN26V6Q13" localSheetId="18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7" hidden="1">#REF!</definedName>
    <definedName name="BEx01PW5YQKEGAR8JDDI5OARYXDF" localSheetId="11" hidden="1">#REF!</definedName>
    <definedName name="BEx01PW5YQKEGAR8JDDI5OARYXDF" localSheetId="21" hidden="1">#REF!</definedName>
    <definedName name="BEx01PW5YQKEGAR8JDDI5OARYXDF" localSheetId="22" hidden="1">#REF!</definedName>
    <definedName name="BEx01PW5YQKEGAR8JDDI5OARYXDF" localSheetId="23" hidden="1">#REF!</definedName>
    <definedName name="BEx01PW5YQKEGAR8JDDI5OARYXDF" localSheetId="24" hidden="1">#REF!</definedName>
    <definedName name="BEx01PW5YQKEGAR8JDDI5OARYXDF" localSheetId="14" hidden="1">#REF!</definedName>
    <definedName name="BEx01PW5YQKEGAR8JDDI5OARYXDF" localSheetId="15" hidden="1">#REF!</definedName>
    <definedName name="BEx01PW5YQKEGAR8JDDI5OARYXDF" localSheetId="18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7" hidden="1">#REF!</definedName>
    <definedName name="BEx01QCB2ERCAYYOFDP3OQRWUU60" localSheetId="11" hidden="1">#REF!</definedName>
    <definedName name="BEx01QCB2ERCAYYOFDP3OQRWUU60" localSheetId="21" hidden="1">#REF!</definedName>
    <definedName name="BEx01QCB2ERCAYYOFDP3OQRWUU60" localSheetId="22" hidden="1">#REF!</definedName>
    <definedName name="BEx01QCB2ERCAYYOFDP3OQRWUU60" localSheetId="23" hidden="1">#REF!</definedName>
    <definedName name="BEx01QCB2ERCAYYOFDP3OQRWUU60" localSheetId="24" hidden="1">#REF!</definedName>
    <definedName name="BEx01QCB2ERCAYYOFDP3OQRWUU60" localSheetId="14" hidden="1">#REF!</definedName>
    <definedName name="BEx01QCB2ERCAYYOFDP3OQRWUU60" localSheetId="15" hidden="1">#REF!</definedName>
    <definedName name="BEx01QCB2ERCAYYOFDP3OQRWUU60" localSheetId="18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7" hidden="1">#REF!</definedName>
    <definedName name="BEx01U37NQSMTGJRU8EGTJORBJ6H" localSheetId="11" hidden="1">#REF!</definedName>
    <definedName name="BEx01U37NQSMTGJRU8EGTJORBJ6H" localSheetId="21" hidden="1">#REF!</definedName>
    <definedName name="BEx01U37NQSMTGJRU8EGTJORBJ6H" localSheetId="22" hidden="1">#REF!</definedName>
    <definedName name="BEx01U37NQSMTGJRU8EGTJORBJ6H" localSheetId="23" hidden="1">#REF!</definedName>
    <definedName name="BEx01U37NQSMTGJRU8EGTJORBJ6H" localSheetId="24" hidden="1">#REF!</definedName>
    <definedName name="BEx01U37NQSMTGJRU8EGTJORBJ6H" localSheetId="14" hidden="1">#REF!</definedName>
    <definedName name="BEx01U37NQSMTGJRU8EGTJORBJ6H" localSheetId="15" hidden="1">#REF!</definedName>
    <definedName name="BEx01U37NQSMTGJRU8EGTJORBJ6H" localSheetId="18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7" hidden="1">#REF!</definedName>
    <definedName name="BEx01XJ94SHJ1YQ7ORPW0RQGKI2H" localSheetId="11" hidden="1">#REF!</definedName>
    <definedName name="BEx01XJ94SHJ1YQ7ORPW0RQGKI2H" localSheetId="21" hidden="1">#REF!</definedName>
    <definedName name="BEx01XJ94SHJ1YQ7ORPW0RQGKI2H" localSheetId="22" hidden="1">#REF!</definedName>
    <definedName name="BEx01XJ94SHJ1YQ7ORPW0RQGKI2H" localSheetId="23" hidden="1">#REF!</definedName>
    <definedName name="BEx01XJ94SHJ1YQ7ORPW0RQGKI2H" localSheetId="24" hidden="1">#REF!</definedName>
    <definedName name="BEx01XJ94SHJ1YQ7ORPW0RQGKI2H" localSheetId="14" hidden="1">#REF!</definedName>
    <definedName name="BEx01XJ94SHJ1YQ7ORPW0RQGKI2H" localSheetId="15" hidden="1">#REF!</definedName>
    <definedName name="BEx01XJ94SHJ1YQ7ORPW0RQGKI2H" localSheetId="18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7" hidden="1">#REF!</definedName>
    <definedName name="BEx028BOZCS2MQO9MODVS6F7NCA3" localSheetId="11" hidden="1">#REF!</definedName>
    <definedName name="BEx028BOZCS2MQO9MODVS6F7NCA3" localSheetId="21" hidden="1">#REF!</definedName>
    <definedName name="BEx028BOZCS2MQO9MODVS6F7NCA3" localSheetId="22" hidden="1">#REF!</definedName>
    <definedName name="BEx028BOZCS2MQO9MODVS6F7NCA3" localSheetId="23" hidden="1">#REF!</definedName>
    <definedName name="BEx028BOZCS2MQO9MODVS6F7NCA3" localSheetId="24" hidden="1">#REF!</definedName>
    <definedName name="BEx028BOZCS2MQO9MODVS6F7NCA3" localSheetId="14" hidden="1">#REF!</definedName>
    <definedName name="BEx028BOZCS2MQO9MODVS6F7NCA3" localSheetId="15" hidden="1">#REF!</definedName>
    <definedName name="BEx028BOZCS2MQO9MODVS6F7NCA3" localSheetId="18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7" hidden="1">#REF!</definedName>
    <definedName name="BEx02DPUYNH76938V8GVORY8LRY1" localSheetId="11" hidden="1">#REF!</definedName>
    <definedName name="BEx02DPUYNH76938V8GVORY8LRY1" localSheetId="21" hidden="1">#REF!</definedName>
    <definedName name="BEx02DPUYNH76938V8GVORY8LRY1" localSheetId="22" hidden="1">#REF!</definedName>
    <definedName name="BEx02DPUYNH76938V8GVORY8LRY1" localSheetId="23" hidden="1">#REF!</definedName>
    <definedName name="BEx02DPUYNH76938V8GVORY8LRY1" localSheetId="24" hidden="1">#REF!</definedName>
    <definedName name="BEx02DPUYNH76938V8GVORY8LRY1" localSheetId="14" hidden="1">#REF!</definedName>
    <definedName name="BEx02DPUYNH76938V8GVORY8LRY1" localSheetId="15" hidden="1">#REF!</definedName>
    <definedName name="BEx02DPUYNH76938V8GVORY8LRY1" localSheetId="18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7" hidden="1">#REF!</definedName>
    <definedName name="BEx02PEP6DY4K1JGB0HHS3B6QOGZ" localSheetId="11" hidden="1">#REF!</definedName>
    <definedName name="BEx02PEP6DY4K1JGB0HHS3B6QOGZ" localSheetId="21" hidden="1">#REF!</definedName>
    <definedName name="BEx02PEP6DY4K1JGB0HHS3B6QOGZ" localSheetId="22" hidden="1">#REF!</definedName>
    <definedName name="BEx02PEP6DY4K1JGB0HHS3B6QOGZ" localSheetId="23" hidden="1">#REF!</definedName>
    <definedName name="BEx02PEP6DY4K1JGB0HHS3B6QOGZ" localSheetId="24" hidden="1">#REF!</definedName>
    <definedName name="BEx02PEP6DY4K1JGB0HHS3B6QOGZ" localSheetId="14" hidden="1">#REF!</definedName>
    <definedName name="BEx02PEP6DY4K1JGB0HHS3B6QOGZ" localSheetId="15" hidden="1">#REF!</definedName>
    <definedName name="BEx02PEP6DY4K1JGB0HHS3B6QOGZ" localSheetId="18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7" hidden="1">#REF!</definedName>
    <definedName name="BEx02Q08R9G839Q4RFGG9026C7PX" localSheetId="11" hidden="1">#REF!</definedName>
    <definedName name="BEx02Q08R9G839Q4RFGG9026C7PX" localSheetId="21" hidden="1">#REF!</definedName>
    <definedName name="BEx02Q08R9G839Q4RFGG9026C7PX" localSheetId="22" hidden="1">#REF!</definedName>
    <definedName name="BEx02Q08R9G839Q4RFGG9026C7PX" localSheetId="23" hidden="1">#REF!</definedName>
    <definedName name="BEx02Q08R9G839Q4RFGG9026C7PX" localSheetId="24" hidden="1">#REF!</definedName>
    <definedName name="BEx02Q08R9G839Q4RFGG9026C7PX" localSheetId="14" hidden="1">#REF!</definedName>
    <definedName name="BEx02Q08R9G839Q4RFGG9026C7PX" localSheetId="15" hidden="1">#REF!</definedName>
    <definedName name="BEx02Q08R9G839Q4RFGG9026C7PX" localSheetId="18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7" hidden="1">#REF!</definedName>
    <definedName name="BEx02SEL3Z1QWGAHXDPUA9WLTTPS" localSheetId="11" hidden="1">#REF!</definedName>
    <definedName name="BEx02SEL3Z1QWGAHXDPUA9WLTTPS" localSheetId="21" hidden="1">#REF!</definedName>
    <definedName name="BEx02SEL3Z1QWGAHXDPUA9WLTTPS" localSheetId="22" hidden="1">#REF!</definedName>
    <definedName name="BEx02SEL3Z1QWGAHXDPUA9WLTTPS" localSheetId="23" hidden="1">#REF!</definedName>
    <definedName name="BEx02SEL3Z1QWGAHXDPUA9WLTTPS" localSheetId="24" hidden="1">#REF!</definedName>
    <definedName name="BEx02SEL3Z1QWGAHXDPUA9WLTTPS" localSheetId="14" hidden="1">#REF!</definedName>
    <definedName name="BEx02SEL3Z1QWGAHXDPUA9WLTTPS" localSheetId="15" hidden="1">#REF!</definedName>
    <definedName name="BEx02SEL3Z1QWGAHXDPUA9WLTTPS" localSheetId="18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7" hidden="1">#REF!</definedName>
    <definedName name="BEx02Y3KJZH5BGDM9QEZ1PVVI114" localSheetId="11" hidden="1">#REF!</definedName>
    <definedName name="BEx02Y3KJZH5BGDM9QEZ1PVVI114" localSheetId="21" hidden="1">#REF!</definedName>
    <definedName name="BEx02Y3KJZH5BGDM9QEZ1PVVI114" localSheetId="22" hidden="1">#REF!</definedName>
    <definedName name="BEx02Y3KJZH5BGDM9QEZ1PVVI114" localSheetId="23" hidden="1">#REF!</definedName>
    <definedName name="BEx02Y3KJZH5BGDM9QEZ1PVVI114" localSheetId="24" hidden="1">#REF!</definedName>
    <definedName name="BEx02Y3KJZH5BGDM9QEZ1PVVI114" localSheetId="14" hidden="1">#REF!</definedName>
    <definedName name="BEx02Y3KJZH5BGDM9QEZ1PVVI114" localSheetId="15" hidden="1">#REF!</definedName>
    <definedName name="BEx02Y3KJZH5BGDM9QEZ1PVVI114" localSheetId="18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7" hidden="1">#REF!</definedName>
    <definedName name="BEx0313GRLLASDTVPW5DHTXHE74M" localSheetId="11" hidden="1">#REF!</definedName>
    <definedName name="BEx0313GRLLASDTVPW5DHTXHE74M" localSheetId="21" hidden="1">#REF!</definedName>
    <definedName name="BEx0313GRLLASDTVPW5DHTXHE74M" localSheetId="22" hidden="1">#REF!</definedName>
    <definedName name="BEx0313GRLLASDTVPW5DHTXHE74M" localSheetId="23" hidden="1">#REF!</definedName>
    <definedName name="BEx0313GRLLASDTVPW5DHTXHE74M" localSheetId="24" hidden="1">#REF!</definedName>
    <definedName name="BEx0313GRLLASDTVPW5DHTXHE74M" localSheetId="14" hidden="1">#REF!</definedName>
    <definedName name="BEx0313GRLLASDTVPW5DHTXHE74M" localSheetId="15" hidden="1">#REF!</definedName>
    <definedName name="BEx0313GRLLASDTVPW5DHTXHE74M" localSheetId="18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7" hidden="1">#REF!</definedName>
    <definedName name="BEx1F0SOZ3H5XUHXD7O01TCR8T6J" localSheetId="11" hidden="1">#REF!</definedName>
    <definedName name="BEx1F0SOZ3H5XUHXD7O01TCR8T6J" localSheetId="21" hidden="1">#REF!</definedName>
    <definedName name="BEx1F0SOZ3H5XUHXD7O01TCR8T6J" localSheetId="22" hidden="1">#REF!</definedName>
    <definedName name="BEx1F0SOZ3H5XUHXD7O01TCR8T6J" localSheetId="23" hidden="1">#REF!</definedName>
    <definedName name="BEx1F0SOZ3H5XUHXD7O01TCR8T6J" localSheetId="24" hidden="1">#REF!</definedName>
    <definedName name="BEx1F0SOZ3H5XUHXD7O01TCR8T6J" localSheetId="14" hidden="1">#REF!</definedName>
    <definedName name="BEx1F0SOZ3H5XUHXD7O01TCR8T6J" localSheetId="15" hidden="1">#REF!</definedName>
    <definedName name="BEx1F0SOZ3H5XUHXD7O01TCR8T6J" localSheetId="18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7" hidden="1">#REF!</definedName>
    <definedName name="BEx1F9HL824UCNCVZ2U62J4KZCX8" localSheetId="11" hidden="1">#REF!</definedName>
    <definedName name="BEx1F9HL824UCNCVZ2U62J4KZCX8" localSheetId="21" hidden="1">#REF!</definedName>
    <definedName name="BEx1F9HL824UCNCVZ2U62J4KZCX8" localSheetId="22" hidden="1">#REF!</definedName>
    <definedName name="BEx1F9HL824UCNCVZ2U62J4KZCX8" localSheetId="23" hidden="1">#REF!</definedName>
    <definedName name="BEx1F9HL824UCNCVZ2U62J4KZCX8" localSheetId="24" hidden="1">#REF!</definedName>
    <definedName name="BEx1F9HL824UCNCVZ2U62J4KZCX8" localSheetId="14" hidden="1">#REF!</definedName>
    <definedName name="BEx1F9HL824UCNCVZ2U62J4KZCX8" localSheetId="15" hidden="1">#REF!</definedName>
    <definedName name="BEx1F9HL824UCNCVZ2U62J4KZCX8" localSheetId="18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7" hidden="1">#REF!</definedName>
    <definedName name="BEx1FEVSJKTI1Q1Z874QZVFSJSVA" localSheetId="11" hidden="1">#REF!</definedName>
    <definedName name="BEx1FEVSJKTI1Q1Z874QZVFSJSVA" localSheetId="21" hidden="1">#REF!</definedName>
    <definedName name="BEx1FEVSJKTI1Q1Z874QZVFSJSVA" localSheetId="22" hidden="1">#REF!</definedName>
    <definedName name="BEx1FEVSJKTI1Q1Z874QZVFSJSVA" localSheetId="23" hidden="1">#REF!</definedName>
    <definedName name="BEx1FEVSJKTI1Q1Z874QZVFSJSVA" localSheetId="24" hidden="1">#REF!</definedName>
    <definedName name="BEx1FEVSJKTI1Q1Z874QZVFSJSVA" localSheetId="14" hidden="1">#REF!</definedName>
    <definedName name="BEx1FEVSJKTI1Q1Z874QZVFSJSVA" localSheetId="15" hidden="1">#REF!</definedName>
    <definedName name="BEx1FEVSJKTI1Q1Z874QZVFSJSVA" localSheetId="1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7" hidden="1">#REF!</definedName>
    <definedName name="BEx1FGDRUHHLI1GBHELT4PK0LY4V" localSheetId="11" hidden="1">#REF!</definedName>
    <definedName name="BEx1FGDRUHHLI1GBHELT4PK0LY4V" localSheetId="21" hidden="1">#REF!</definedName>
    <definedName name="BEx1FGDRUHHLI1GBHELT4PK0LY4V" localSheetId="22" hidden="1">#REF!</definedName>
    <definedName name="BEx1FGDRUHHLI1GBHELT4PK0LY4V" localSheetId="23" hidden="1">#REF!</definedName>
    <definedName name="BEx1FGDRUHHLI1GBHELT4PK0LY4V" localSheetId="24" hidden="1">#REF!</definedName>
    <definedName name="BEx1FGDRUHHLI1GBHELT4PK0LY4V" localSheetId="14" hidden="1">#REF!</definedName>
    <definedName name="BEx1FGDRUHHLI1GBHELT4PK0LY4V" localSheetId="15" hidden="1">#REF!</definedName>
    <definedName name="BEx1FGDRUHHLI1GBHELT4PK0LY4V" localSheetId="18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7" hidden="1">#REF!</definedName>
    <definedName name="BEx1FJZ7GKO99IYTP6GGGF7EUL3Z" localSheetId="11" hidden="1">#REF!</definedName>
    <definedName name="BEx1FJZ7GKO99IYTP6GGGF7EUL3Z" localSheetId="21" hidden="1">#REF!</definedName>
    <definedName name="BEx1FJZ7GKO99IYTP6GGGF7EUL3Z" localSheetId="22" hidden="1">#REF!</definedName>
    <definedName name="BEx1FJZ7GKO99IYTP6GGGF7EUL3Z" localSheetId="23" hidden="1">#REF!</definedName>
    <definedName name="BEx1FJZ7GKO99IYTP6GGGF7EUL3Z" localSheetId="24" hidden="1">#REF!</definedName>
    <definedName name="BEx1FJZ7GKO99IYTP6GGGF7EUL3Z" localSheetId="14" hidden="1">#REF!</definedName>
    <definedName name="BEx1FJZ7GKO99IYTP6GGGF7EUL3Z" localSheetId="15" hidden="1">#REF!</definedName>
    <definedName name="BEx1FJZ7GKO99IYTP6GGGF7EUL3Z" localSheetId="18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7" hidden="1">#REF!</definedName>
    <definedName name="BEx1FPDH0YKYQXDHUTFIQLIF34J8" localSheetId="11" hidden="1">#REF!</definedName>
    <definedName name="BEx1FPDH0YKYQXDHUTFIQLIF34J8" localSheetId="21" hidden="1">#REF!</definedName>
    <definedName name="BEx1FPDH0YKYQXDHUTFIQLIF34J8" localSheetId="22" hidden="1">#REF!</definedName>
    <definedName name="BEx1FPDH0YKYQXDHUTFIQLIF34J8" localSheetId="23" hidden="1">#REF!</definedName>
    <definedName name="BEx1FPDH0YKYQXDHUTFIQLIF34J8" localSheetId="24" hidden="1">#REF!</definedName>
    <definedName name="BEx1FPDH0YKYQXDHUTFIQLIF34J8" localSheetId="14" hidden="1">#REF!</definedName>
    <definedName name="BEx1FPDH0YKYQXDHUTFIQLIF34J8" localSheetId="15" hidden="1">#REF!</definedName>
    <definedName name="BEx1FPDH0YKYQXDHUTFIQLIF34J8" localSheetId="18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7" hidden="1">#REF!</definedName>
    <definedName name="BEx1FQ9SZAGL2HEKRB046EOQDWOX" localSheetId="11" hidden="1">#REF!</definedName>
    <definedName name="BEx1FQ9SZAGL2HEKRB046EOQDWOX" localSheetId="21" hidden="1">#REF!</definedName>
    <definedName name="BEx1FQ9SZAGL2HEKRB046EOQDWOX" localSheetId="22" hidden="1">#REF!</definedName>
    <definedName name="BEx1FQ9SZAGL2HEKRB046EOQDWOX" localSheetId="23" hidden="1">#REF!</definedName>
    <definedName name="BEx1FQ9SZAGL2HEKRB046EOQDWOX" localSheetId="24" hidden="1">#REF!</definedName>
    <definedName name="BEx1FQ9SZAGL2HEKRB046EOQDWOX" localSheetId="14" hidden="1">#REF!</definedName>
    <definedName name="BEx1FQ9SZAGL2HEKRB046EOQDWOX" localSheetId="15" hidden="1">#REF!</definedName>
    <definedName name="BEx1FQ9SZAGL2HEKRB046EOQDWOX" localSheetId="1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7" hidden="1">#REF!</definedName>
    <definedName name="BEx1FZV2CM77TBH1R6YYV9P06KA2" localSheetId="11" hidden="1">#REF!</definedName>
    <definedName name="BEx1FZV2CM77TBH1R6YYV9P06KA2" localSheetId="21" hidden="1">#REF!</definedName>
    <definedName name="BEx1FZV2CM77TBH1R6YYV9P06KA2" localSheetId="22" hidden="1">#REF!</definedName>
    <definedName name="BEx1FZV2CM77TBH1R6YYV9P06KA2" localSheetId="23" hidden="1">#REF!</definedName>
    <definedName name="BEx1FZV2CM77TBH1R6YYV9P06KA2" localSheetId="24" hidden="1">#REF!</definedName>
    <definedName name="BEx1FZV2CM77TBH1R6YYV9P06KA2" localSheetId="14" hidden="1">#REF!</definedName>
    <definedName name="BEx1FZV2CM77TBH1R6YYV9P06KA2" localSheetId="15" hidden="1">#REF!</definedName>
    <definedName name="BEx1FZV2CM77TBH1R6YYV9P06KA2" localSheetId="18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7" hidden="1">#REF!</definedName>
    <definedName name="BEx1G59AY8195JTUM6P18VXUFJ3E" localSheetId="11" hidden="1">#REF!</definedName>
    <definedName name="BEx1G59AY8195JTUM6P18VXUFJ3E" localSheetId="21" hidden="1">#REF!</definedName>
    <definedName name="BEx1G59AY8195JTUM6P18VXUFJ3E" localSheetId="22" hidden="1">#REF!</definedName>
    <definedName name="BEx1G59AY8195JTUM6P18VXUFJ3E" localSheetId="23" hidden="1">#REF!</definedName>
    <definedName name="BEx1G59AY8195JTUM6P18VXUFJ3E" localSheetId="24" hidden="1">#REF!</definedName>
    <definedName name="BEx1G59AY8195JTUM6P18VXUFJ3E" localSheetId="14" hidden="1">#REF!</definedName>
    <definedName name="BEx1G59AY8195JTUM6P18VXUFJ3E" localSheetId="15" hidden="1">#REF!</definedName>
    <definedName name="BEx1G59AY8195JTUM6P18VXUFJ3E" localSheetId="18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7" hidden="1">#REF!</definedName>
    <definedName name="BEx1GKUDMCV60BOZT0SENCT0MD8L" localSheetId="11" hidden="1">#REF!</definedName>
    <definedName name="BEx1GKUDMCV60BOZT0SENCT0MD8L" localSheetId="21" hidden="1">#REF!</definedName>
    <definedName name="BEx1GKUDMCV60BOZT0SENCT0MD8L" localSheetId="22" hidden="1">#REF!</definedName>
    <definedName name="BEx1GKUDMCV60BOZT0SENCT0MD8L" localSheetId="23" hidden="1">#REF!</definedName>
    <definedName name="BEx1GKUDMCV60BOZT0SENCT0MD8L" localSheetId="24" hidden="1">#REF!</definedName>
    <definedName name="BEx1GKUDMCV60BOZT0SENCT0MD8L" localSheetId="14" hidden="1">#REF!</definedName>
    <definedName name="BEx1GKUDMCV60BOZT0SENCT0MD8L" localSheetId="15" hidden="1">#REF!</definedName>
    <definedName name="BEx1GKUDMCV60BOZT0SENCT0MD8L" localSheetId="18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7" hidden="1">#REF!</definedName>
    <definedName name="BEx1GUVQ5L0JCX3E4SROI4WBYVTO" localSheetId="11" hidden="1">#REF!</definedName>
    <definedName name="BEx1GUVQ5L0JCX3E4SROI4WBYVTO" localSheetId="21" hidden="1">#REF!</definedName>
    <definedName name="BEx1GUVQ5L0JCX3E4SROI4WBYVTO" localSheetId="22" hidden="1">#REF!</definedName>
    <definedName name="BEx1GUVQ5L0JCX3E4SROI4WBYVTO" localSheetId="23" hidden="1">#REF!</definedName>
    <definedName name="BEx1GUVQ5L0JCX3E4SROI4WBYVTO" localSheetId="24" hidden="1">#REF!</definedName>
    <definedName name="BEx1GUVQ5L0JCX3E4SROI4WBYVTO" localSheetId="14" hidden="1">#REF!</definedName>
    <definedName name="BEx1GUVQ5L0JCX3E4SROI4WBYVTO" localSheetId="15" hidden="1">#REF!</definedName>
    <definedName name="BEx1GUVQ5L0JCX3E4SROI4WBYVTO" localSheetId="18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7" hidden="1">#REF!</definedName>
    <definedName name="BEx1GVMRHFXUP6XYYY9NR12PV5TF" localSheetId="11" hidden="1">#REF!</definedName>
    <definedName name="BEx1GVMRHFXUP6XYYY9NR12PV5TF" localSheetId="21" hidden="1">#REF!</definedName>
    <definedName name="BEx1GVMRHFXUP6XYYY9NR12PV5TF" localSheetId="22" hidden="1">#REF!</definedName>
    <definedName name="BEx1GVMRHFXUP6XYYY9NR12PV5TF" localSheetId="23" hidden="1">#REF!</definedName>
    <definedName name="BEx1GVMRHFXUP6XYYY9NR12PV5TF" localSheetId="24" hidden="1">#REF!</definedName>
    <definedName name="BEx1GVMRHFXUP6XYYY9NR12PV5TF" localSheetId="14" hidden="1">#REF!</definedName>
    <definedName name="BEx1GVMRHFXUP6XYYY9NR12PV5TF" localSheetId="15" hidden="1">#REF!</definedName>
    <definedName name="BEx1GVMRHFXUP6XYYY9NR12PV5TF" localSheetId="18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7" hidden="1">#REF!</definedName>
    <definedName name="BEx1H6KIT7BHUH6MDDWC935V9N47" localSheetId="11" hidden="1">#REF!</definedName>
    <definedName name="BEx1H6KIT7BHUH6MDDWC935V9N47" localSheetId="21" hidden="1">#REF!</definedName>
    <definedName name="BEx1H6KIT7BHUH6MDDWC935V9N47" localSheetId="22" hidden="1">#REF!</definedName>
    <definedName name="BEx1H6KIT7BHUH6MDDWC935V9N47" localSheetId="23" hidden="1">#REF!</definedName>
    <definedName name="BEx1H6KIT7BHUH6MDDWC935V9N47" localSheetId="24" hidden="1">#REF!</definedName>
    <definedName name="BEx1H6KIT7BHUH6MDDWC935V9N47" localSheetId="14" hidden="1">#REF!</definedName>
    <definedName name="BEx1H6KIT7BHUH6MDDWC935V9N47" localSheetId="15" hidden="1">#REF!</definedName>
    <definedName name="BEx1H6KIT7BHUH6MDDWC935V9N47" localSheetId="18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7" hidden="1">#REF!</definedName>
    <definedName name="BEx1HA60AI3STEJQZAQ0RA3Q3AZV" localSheetId="11" hidden="1">#REF!</definedName>
    <definedName name="BEx1HA60AI3STEJQZAQ0RA3Q3AZV" localSheetId="21" hidden="1">#REF!</definedName>
    <definedName name="BEx1HA60AI3STEJQZAQ0RA3Q3AZV" localSheetId="22" hidden="1">#REF!</definedName>
    <definedName name="BEx1HA60AI3STEJQZAQ0RA3Q3AZV" localSheetId="23" hidden="1">#REF!</definedName>
    <definedName name="BEx1HA60AI3STEJQZAQ0RA3Q3AZV" localSheetId="24" hidden="1">#REF!</definedName>
    <definedName name="BEx1HA60AI3STEJQZAQ0RA3Q3AZV" localSheetId="14" hidden="1">#REF!</definedName>
    <definedName name="BEx1HA60AI3STEJQZAQ0RA3Q3AZV" localSheetId="15" hidden="1">#REF!</definedName>
    <definedName name="BEx1HA60AI3STEJQZAQ0RA3Q3AZV" localSheetId="18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7" hidden="1">#REF!</definedName>
    <definedName name="BEx1HB2DBVO5N6V2WX7BEHUFYTFU" localSheetId="11" hidden="1">#REF!</definedName>
    <definedName name="BEx1HB2DBVO5N6V2WX7BEHUFYTFU" localSheetId="21" hidden="1">#REF!</definedName>
    <definedName name="BEx1HB2DBVO5N6V2WX7BEHUFYTFU" localSheetId="22" hidden="1">#REF!</definedName>
    <definedName name="BEx1HB2DBVO5N6V2WX7BEHUFYTFU" localSheetId="23" hidden="1">#REF!</definedName>
    <definedName name="BEx1HB2DBVO5N6V2WX7BEHUFYTFU" localSheetId="24" hidden="1">#REF!</definedName>
    <definedName name="BEx1HB2DBVO5N6V2WX7BEHUFYTFU" localSheetId="14" hidden="1">#REF!</definedName>
    <definedName name="BEx1HB2DBVO5N6V2WX7BEHUFYTFU" localSheetId="15" hidden="1">#REF!</definedName>
    <definedName name="BEx1HB2DBVO5N6V2WX7BEHUFYTFU" localSheetId="18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7" hidden="1">#REF!</definedName>
    <definedName name="BEx1HDGOOJ3SKHYMWUZJ1P0RQZ9N" localSheetId="11" hidden="1">#REF!</definedName>
    <definedName name="BEx1HDGOOJ3SKHYMWUZJ1P0RQZ9N" localSheetId="21" hidden="1">#REF!</definedName>
    <definedName name="BEx1HDGOOJ3SKHYMWUZJ1P0RQZ9N" localSheetId="22" hidden="1">#REF!</definedName>
    <definedName name="BEx1HDGOOJ3SKHYMWUZJ1P0RQZ9N" localSheetId="23" hidden="1">#REF!</definedName>
    <definedName name="BEx1HDGOOJ3SKHYMWUZJ1P0RQZ9N" localSheetId="24" hidden="1">#REF!</definedName>
    <definedName name="BEx1HDGOOJ3SKHYMWUZJ1P0RQZ9N" localSheetId="14" hidden="1">#REF!</definedName>
    <definedName name="BEx1HDGOOJ3SKHYMWUZJ1P0RQZ9N" localSheetId="15" hidden="1">#REF!</definedName>
    <definedName name="BEx1HDGOOJ3SKHYMWUZJ1P0RQZ9N" localSheetId="18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7" hidden="1">#REF!</definedName>
    <definedName name="BEx1HDM5ZXSJG6JQEMSFV52PZ10V" localSheetId="11" hidden="1">#REF!</definedName>
    <definedName name="BEx1HDM5ZXSJG6JQEMSFV52PZ10V" localSheetId="21" hidden="1">#REF!</definedName>
    <definedName name="BEx1HDM5ZXSJG6JQEMSFV52PZ10V" localSheetId="22" hidden="1">#REF!</definedName>
    <definedName name="BEx1HDM5ZXSJG6JQEMSFV52PZ10V" localSheetId="23" hidden="1">#REF!</definedName>
    <definedName name="BEx1HDM5ZXSJG6JQEMSFV52PZ10V" localSheetId="24" hidden="1">#REF!</definedName>
    <definedName name="BEx1HDM5ZXSJG6JQEMSFV52PZ10V" localSheetId="14" hidden="1">#REF!</definedName>
    <definedName name="BEx1HDM5ZXSJG6JQEMSFV52PZ10V" localSheetId="15" hidden="1">#REF!</definedName>
    <definedName name="BEx1HDM5ZXSJG6JQEMSFV52PZ10V" localSheetId="18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7" hidden="1">#REF!</definedName>
    <definedName name="BEx1HETBBZVN5F43LKOFMC4QB0CR" localSheetId="11" hidden="1">#REF!</definedName>
    <definedName name="BEx1HETBBZVN5F43LKOFMC4QB0CR" localSheetId="21" hidden="1">#REF!</definedName>
    <definedName name="BEx1HETBBZVN5F43LKOFMC4QB0CR" localSheetId="22" hidden="1">#REF!</definedName>
    <definedName name="BEx1HETBBZVN5F43LKOFMC4QB0CR" localSheetId="23" hidden="1">#REF!</definedName>
    <definedName name="BEx1HETBBZVN5F43LKOFMC4QB0CR" localSheetId="24" hidden="1">#REF!</definedName>
    <definedName name="BEx1HETBBZVN5F43LKOFMC4QB0CR" localSheetId="14" hidden="1">#REF!</definedName>
    <definedName name="BEx1HETBBZVN5F43LKOFMC4QB0CR" localSheetId="15" hidden="1">#REF!</definedName>
    <definedName name="BEx1HETBBZVN5F43LKOFMC4QB0CR" localSheetId="18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7" hidden="1">#REF!</definedName>
    <definedName name="BEx1HGWNWPLNXICOTP90TKQVVE4E" localSheetId="11" hidden="1">#REF!</definedName>
    <definedName name="BEx1HGWNWPLNXICOTP90TKQVVE4E" localSheetId="21" hidden="1">#REF!</definedName>
    <definedName name="BEx1HGWNWPLNXICOTP90TKQVVE4E" localSheetId="22" hidden="1">#REF!</definedName>
    <definedName name="BEx1HGWNWPLNXICOTP90TKQVVE4E" localSheetId="23" hidden="1">#REF!</definedName>
    <definedName name="BEx1HGWNWPLNXICOTP90TKQVVE4E" localSheetId="24" hidden="1">#REF!</definedName>
    <definedName name="BEx1HGWNWPLNXICOTP90TKQVVE4E" localSheetId="14" hidden="1">#REF!</definedName>
    <definedName name="BEx1HGWNWPLNXICOTP90TKQVVE4E" localSheetId="15" hidden="1">#REF!</definedName>
    <definedName name="BEx1HGWNWPLNXICOTP90TKQVVE4E" localSheetId="18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7" hidden="1">#REF!</definedName>
    <definedName name="BEx1HIPLJZABY0EMUOTZN0EQMDPU" localSheetId="11" hidden="1">#REF!</definedName>
    <definedName name="BEx1HIPLJZABY0EMUOTZN0EQMDPU" localSheetId="21" hidden="1">#REF!</definedName>
    <definedName name="BEx1HIPLJZABY0EMUOTZN0EQMDPU" localSheetId="22" hidden="1">#REF!</definedName>
    <definedName name="BEx1HIPLJZABY0EMUOTZN0EQMDPU" localSheetId="23" hidden="1">#REF!</definedName>
    <definedName name="BEx1HIPLJZABY0EMUOTZN0EQMDPU" localSheetId="24" hidden="1">#REF!</definedName>
    <definedName name="BEx1HIPLJZABY0EMUOTZN0EQMDPU" localSheetId="14" hidden="1">#REF!</definedName>
    <definedName name="BEx1HIPLJZABY0EMUOTZN0EQMDPU" localSheetId="15" hidden="1">#REF!</definedName>
    <definedName name="BEx1HIPLJZABY0EMUOTZN0EQMDPU" localSheetId="18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7" hidden="1">#REF!</definedName>
    <definedName name="BEx1HO94JIRX219MPWMB5E5XZ04X" localSheetId="11" hidden="1">#REF!</definedName>
    <definedName name="BEx1HO94JIRX219MPWMB5E5XZ04X" localSheetId="21" hidden="1">#REF!</definedName>
    <definedName name="BEx1HO94JIRX219MPWMB5E5XZ04X" localSheetId="22" hidden="1">#REF!</definedName>
    <definedName name="BEx1HO94JIRX219MPWMB5E5XZ04X" localSheetId="23" hidden="1">#REF!</definedName>
    <definedName name="BEx1HO94JIRX219MPWMB5E5XZ04X" localSheetId="24" hidden="1">#REF!</definedName>
    <definedName name="BEx1HO94JIRX219MPWMB5E5XZ04X" localSheetId="14" hidden="1">#REF!</definedName>
    <definedName name="BEx1HO94JIRX219MPWMB5E5XZ04X" localSheetId="15" hidden="1">#REF!</definedName>
    <definedName name="BEx1HO94JIRX219MPWMB5E5XZ04X" localSheetId="18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7" hidden="1">#REF!</definedName>
    <definedName name="BEx1HQNF6KHM21E3XLW0NMSSEI9S" localSheetId="11" hidden="1">#REF!</definedName>
    <definedName name="BEx1HQNF6KHM21E3XLW0NMSSEI9S" localSheetId="21" hidden="1">#REF!</definedName>
    <definedName name="BEx1HQNF6KHM21E3XLW0NMSSEI9S" localSheetId="22" hidden="1">#REF!</definedName>
    <definedName name="BEx1HQNF6KHM21E3XLW0NMSSEI9S" localSheetId="23" hidden="1">#REF!</definedName>
    <definedName name="BEx1HQNF6KHM21E3XLW0NMSSEI9S" localSheetId="24" hidden="1">#REF!</definedName>
    <definedName name="BEx1HQNF6KHM21E3XLW0NMSSEI9S" localSheetId="14" hidden="1">#REF!</definedName>
    <definedName name="BEx1HQNF6KHM21E3XLW0NMSSEI9S" localSheetId="15" hidden="1">#REF!</definedName>
    <definedName name="BEx1HQNF6KHM21E3XLW0NMSSEI9S" localSheetId="18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7" hidden="1">#REF!</definedName>
    <definedName name="BEx1HSLNWIW4S97ZBYY7I7M5YVH4" localSheetId="11" hidden="1">#REF!</definedName>
    <definedName name="BEx1HSLNWIW4S97ZBYY7I7M5YVH4" localSheetId="21" hidden="1">#REF!</definedName>
    <definedName name="BEx1HSLNWIW4S97ZBYY7I7M5YVH4" localSheetId="22" hidden="1">#REF!</definedName>
    <definedName name="BEx1HSLNWIW4S97ZBYY7I7M5YVH4" localSheetId="23" hidden="1">#REF!</definedName>
    <definedName name="BEx1HSLNWIW4S97ZBYY7I7M5YVH4" localSheetId="24" hidden="1">#REF!</definedName>
    <definedName name="BEx1HSLNWIW4S97ZBYY7I7M5YVH4" localSheetId="14" hidden="1">#REF!</definedName>
    <definedName name="BEx1HSLNWIW4S97ZBYY7I7M5YVH4" localSheetId="15" hidden="1">#REF!</definedName>
    <definedName name="BEx1HSLNWIW4S97ZBYY7I7M5YVH4" localSheetId="18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7" hidden="1">#REF!</definedName>
    <definedName name="BEx1HZCBBWLB2BTNOXP319ZDEVOJ" localSheetId="11" hidden="1">#REF!</definedName>
    <definedName name="BEx1HZCBBWLB2BTNOXP319ZDEVOJ" localSheetId="21" hidden="1">#REF!</definedName>
    <definedName name="BEx1HZCBBWLB2BTNOXP319ZDEVOJ" localSheetId="22" hidden="1">#REF!</definedName>
    <definedName name="BEx1HZCBBWLB2BTNOXP319ZDEVOJ" localSheetId="23" hidden="1">#REF!</definedName>
    <definedName name="BEx1HZCBBWLB2BTNOXP319ZDEVOJ" localSheetId="24" hidden="1">#REF!</definedName>
    <definedName name="BEx1HZCBBWLB2BTNOXP319ZDEVOJ" localSheetId="14" hidden="1">#REF!</definedName>
    <definedName name="BEx1HZCBBWLB2BTNOXP319ZDEVOJ" localSheetId="15" hidden="1">#REF!</definedName>
    <definedName name="BEx1HZCBBWLB2BTNOXP319ZDEVOJ" localSheetId="18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7" hidden="1">#REF!</definedName>
    <definedName name="BEx1I4QKTILCKZUSOJCVZN7SNHL5" localSheetId="11" hidden="1">#REF!</definedName>
    <definedName name="BEx1I4QKTILCKZUSOJCVZN7SNHL5" localSheetId="21" hidden="1">#REF!</definedName>
    <definedName name="BEx1I4QKTILCKZUSOJCVZN7SNHL5" localSheetId="22" hidden="1">#REF!</definedName>
    <definedName name="BEx1I4QKTILCKZUSOJCVZN7SNHL5" localSheetId="23" hidden="1">#REF!</definedName>
    <definedName name="BEx1I4QKTILCKZUSOJCVZN7SNHL5" localSheetId="24" hidden="1">#REF!</definedName>
    <definedName name="BEx1I4QKTILCKZUSOJCVZN7SNHL5" localSheetId="14" hidden="1">#REF!</definedName>
    <definedName name="BEx1I4QKTILCKZUSOJCVZN7SNHL5" localSheetId="15" hidden="1">#REF!</definedName>
    <definedName name="BEx1I4QKTILCKZUSOJCVZN7SNHL5" localSheetId="18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7" hidden="1">#REF!</definedName>
    <definedName name="BEx1IE0ZP7RIFM9FI24S9I6AAJ14" localSheetId="11" hidden="1">#REF!</definedName>
    <definedName name="BEx1IE0ZP7RIFM9FI24S9I6AAJ14" localSheetId="21" hidden="1">#REF!</definedName>
    <definedName name="BEx1IE0ZP7RIFM9FI24S9I6AAJ14" localSheetId="22" hidden="1">#REF!</definedName>
    <definedName name="BEx1IE0ZP7RIFM9FI24S9I6AAJ14" localSheetId="23" hidden="1">#REF!</definedName>
    <definedName name="BEx1IE0ZP7RIFM9FI24S9I6AAJ14" localSheetId="24" hidden="1">#REF!</definedName>
    <definedName name="BEx1IE0ZP7RIFM9FI24S9I6AAJ14" localSheetId="14" hidden="1">#REF!</definedName>
    <definedName name="BEx1IE0ZP7RIFM9FI24S9I6AAJ14" localSheetId="15" hidden="1">#REF!</definedName>
    <definedName name="BEx1IE0ZP7RIFM9FI24S9I6AAJ14" localSheetId="18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7" hidden="1">#REF!</definedName>
    <definedName name="BEx1IGQ5B697MNDOE06MVSR0H58E" localSheetId="11" hidden="1">#REF!</definedName>
    <definedName name="BEx1IGQ5B697MNDOE06MVSR0H58E" localSheetId="21" hidden="1">#REF!</definedName>
    <definedName name="BEx1IGQ5B697MNDOE06MVSR0H58E" localSheetId="22" hidden="1">#REF!</definedName>
    <definedName name="BEx1IGQ5B697MNDOE06MVSR0H58E" localSheetId="23" hidden="1">#REF!</definedName>
    <definedName name="BEx1IGQ5B697MNDOE06MVSR0H58E" localSheetId="24" hidden="1">#REF!</definedName>
    <definedName name="BEx1IGQ5B697MNDOE06MVSR0H58E" localSheetId="14" hidden="1">#REF!</definedName>
    <definedName name="BEx1IGQ5B697MNDOE06MVSR0H58E" localSheetId="15" hidden="1">#REF!</definedName>
    <definedName name="BEx1IGQ5B697MNDOE06MVSR0H58E" localSheetId="18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7" hidden="1">#REF!</definedName>
    <definedName name="BEx1IKRPW8MLB9Y485M1TL2IT9SH" localSheetId="11" hidden="1">#REF!</definedName>
    <definedName name="BEx1IKRPW8MLB9Y485M1TL2IT9SH" localSheetId="21" hidden="1">#REF!</definedName>
    <definedName name="BEx1IKRPW8MLB9Y485M1TL2IT9SH" localSheetId="22" hidden="1">#REF!</definedName>
    <definedName name="BEx1IKRPW8MLB9Y485M1TL2IT9SH" localSheetId="23" hidden="1">#REF!</definedName>
    <definedName name="BEx1IKRPW8MLB9Y485M1TL2IT9SH" localSheetId="24" hidden="1">#REF!</definedName>
    <definedName name="BEx1IKRPW8MLB9Y485M1TL2IT9SH" localSheetId="14" hidden="1">#REF!</definedName>
    <definedName name="BEx1IKRPW8MLB9Y485M1TL2IT9SH" localSheetId="15" hidden="1">#REF!</definedName>
    <definedName name="BEx1IKRPW8MLB9Y485M1TL2IT9SH" localSheetId="18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7" hidden="1">#REF!</definedName>
    <definedName name="BEx1IPKCFCT3TL9MSO1LSYJ2VJ2X" localSheetId="11" hidden="1">#REF!</definedName>
    <definedName name="BEx1IPKCFCT3TL9MSO1LSYJ2VJ2X" localSheetId="21" hidden="1">#REF!</definedName>
    <definedName name="BEx1IPKCFCT3TL9MSO1LSYJ2VJ2X" localSheetId="22" hidden="1">#REF!</definedName>
    <definedName name="BEx1IPKCFCT3TL9MSO1LSYJ2VJ2X" localSheetId="23" hidden="1">#REF!</definedName>
    <definedName name="BEx1IPKCFCT3TL9MSO1LSYJ2VJ2X" localSheetId="24" hidden="1">#REF!</definedName>
    <definedName name="BEx1IPKCFCT3TL9MSO1LSYJ2VJ2X" localSheetId="14" hidden="1">#REF!</definedName>
    <definedName name="BEx1IPKCFCT3TL9MSO1LSYJ2VJ2X" localSheetId="15" hidden="1">#REF!</definedName>
    <definedName name="BEx1IPKCFCT3TL9MSO1LSYJ2VJ2X" localSheetId="18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7" hidden="1">#REF!</definedName>
    <definedName name="BEx1IW5PQTTMD62XZ287XF2O3FBQ" localSheetId="11" hidden="1">#REF!</definedName>
    <definedName name="BEx1IW5PQTTMD62XZ287XF2O3FBQ" localSheetId="21" hidden="1">#REF!</definedName>
    <definedName name="BEx1IW5PQTTMD62XZ287XF2O3FBQ" localSheetId="22" hidden="1">#REF!</definedName>
    <definedName name="BEx1IW5PQTTMD62XZ287XF2O3FBQ" localSheetId="23" hidden="1">#REF!</definedName>
    <definedName name="BEx1IW5PQTTMD62XZ287XF2O3FBQ" localSheetId="24" hidden="1">#REF!</definedName>
    <definedName name="BEx1IW5PQTTMD62XZ287XF2O3FBQ" localSheetId="14" hidden="1">#REF!</definedName>
    <definedName name="BEx1IW5PQTTMD62XZ287XF2O3FBQ" localSheetId="15" hidden="1">#REF!</definedName>
    <definedName name="BEx1IW5PQTTMD62XZ287XF2O3FBQ" localSheetId="18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7" hidden="1">#REF!</definedName>
    <definedName name="BEx1J0CSSHDJGBJUHVOEMCF2P4DL" localSheetId="11" hidden="1">#REF!</definedName>
    <definedName name="BEx1J0CSSHDJGBJUHVOEMCF2P4DL" localSheetId="21" hidden="1">#REF!</definedName>
    <definedName name="BEx1J0CSSHDJGBJUHVOEMCF2P4DL" localSheetId="22" hidden="1">#REF!</definedName>
    <definedName name="BEx1J0CSSHDJGBJUHVOEMCF2P4DL" localSheetId="23" hidden="1">#REF!</definedName>
    <definedName name="BEx1J0CSSHDJGBJUHVOEMCF2P4DL" localSheetId="24" hidden="1">#REF!</definedName>
    <definedName name="BEx1J0CSSHDJGBJUHVOEMCF2P4DL" localSheetId="14" hidden="1">#REF!</definedName>
    <definedName name="BEx1J0CSSHDJGBJUHVOEMCF2P4DL" localSheetId="15" hidden="1">#REF!</definedName>
    <definedName name="BEx1J0CSSHDJGBJUHVOEMCF2P4DL" localSheetId="18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7" hidden="1">#REF!</definedName>
    <definedName name="BEx1J0NL6D3ILC18B48AL0VNEN9A" localSheetId="11" hidden="1">#REF!</definedName>
    <definedName name="BEx1J0NL6D3ILC18B48AL0VNEN9A" localSheetId="21" hidden="1">#REF!</definedName>
    <definedName name="BEx1J0NL6D3ILC18B48AL0VNEN9A" localSheetId="22" hidden="1">#REF!</definedName>
    <definedName name="BEx1J0NL6D3ILC18B48AL0VNEN9A" localSheetId="23" hidden="1">#REF!</definedName>
    <definedName name="BEx1J0NL6D3ILC18B48AL0VNEN9A" localSheetId="24" hidden="1">#REF!</definedName>
    <definedName name="BEx1J0NL6D3ILC18B48AL0VNEN9A" localSheetId="14" hidden="1">#REF!</definedName>
    <definedName name="BEx1J0NL6D3ILC18B48AL0VNEN9A" localSheetId="15" hidden="1">#REF!</definedName>
    <definedName name="BEx1J0NL6D3ILC18B48AL0VNEN9A" localSheetId="18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7" hidden="1">#REF!</definedName>
    <definedName name="BEx1J7E8VCGLPYU82QXVUG5N3ZAI" localSheetId="11" hidden="1">#REF!</definedName>
    <definedName name="BEx1J7E8VCGLPYU82QXVUG5N3ZAI" localSheetId="21" hidden="1">#REF!</definedName>
    <definedName name="BEx1J7E8VCGLPYU82QXVUG5N3ZAI" localSheetId="22" hidden="1">#REF!</definedName>
    <definedName name="BEx1J7E8VCGLPYU82QXVUG5N3ZAI" localSheetId="23" hidden="1">#REF!</definedName>
    <definedName name="BEx1J7E8VCGLPYU82QXVUG5N3ZAI" localSheetId="24" hidden="1">#REF!</definedName>
    <definedName name="BEx1J7E8VCGLPYU82QXVUG5N3ZAI" localSheetId="14" hidden="1">#REF!</definedName>
    <definedName name="BEx1J7E8VCGLPYU82QXVUG5N3ZAI" localSheetId="15" hidden="1">#REF!</definedName>
    <definedName name="BEx1J7E8VCGLPYU82QXVUG5N3ZAI" localSheetId="18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7" hidden="1">#REF!</definedName>
    <definedName name="BEx1JGE2YQWH8S25USOY08XVGO0D" localSheetId="11" hidden="1">#REF!</definedName>
    <definedName name="BEx1JGE2YQWH8S25USOY08XVGO0D" localSheetId="21" hidden="1">#REF!</definedName>
    <definedName name="BEx1JGE2YQWH8S25USOY08XVGO0D" localSheetId="22" hidden="1">#REF!</definedName>
    <definedName name="BEx1JGE2YQWH8S25USOY08XVGO0D" localSheetId="23" hidden="1">#REF!</definedName>
    <definedName name="BEx1JGE2YQWH8S25USOY08XVGO0D" localSheetId="24" hidden="1">#REF!</definedName>
    <definedName name="BEx1JGE2YQWH8S25USOY08XVGO0D" localSheetId="14" hidden="1">#REF!</definedName>
    <definedName name="BEx1JGE2YQWH8S25USOY08XVGO0D" localSheetId="15" hidden="1">#REF!</definedName>
    <definedName name="BEx1JGE2YQWH8S25USOY08XVGO0D" localSheetId="18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7" hidden="1">#REF!</definedName>
    <definedName name="BEx1JJJC9T1W7HY4V7HP1S1W4JO1" localSheetId="11" hidden="1">#REF!</definedName>
    <definedName name="BEx1JJJC9T1W7HY4V7HP1S1W4JO1" localSheetId="21" hidden="1">#REF!</definedName>
    <definedName name="BEx1JJJC9T1W7HY4V7HP1S1W4JO1" localSheetId="22" hidden="1">#REF!</definedName>
    <definedName name="BEx1JJJC9T1W7HY4V7HP1S1W4JO1" localSheetId="23" hidden="1">#REF!</definedName>
    <definedName name="BEx1JJJC9T1W7HY4V7HP1S1W4JO1" localSheetId="24" hidden="1">#REF!</definedName>
    <definedName name="BEx1JJJC9T1W7HY4V7HP1S1W4JO1" localSheetId="14" hidden="1">#REF!</definedName>
    <definedName name="BEx1JJJC9T1W7HY4V7HP1S1W4JO1" localSheetId="15" hidden="1">#REF!</definedName>
    <definedName name="BEx1JJJC9T1W7HY4V7HP1S1W4JO1" localSheetId="18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7" hidden="1">#REF!</definedName>
    <definedName name="BEx1JKKZSJ7DI4PTFVI9VVFMB1X2" localSheetId="11" hidden="1">#REF!</definedName>
    <definedName name="BEx1JKKZSJ7DI4PTFVI9VVFMB1X2" localSheetId="21" hidden="1">#REF!</definedName>
    <definedName name="BEx1JKKZSJ7DI4PTFVI9VVFMB1X2" localSheetId="22" hidden="1">#REF!</definedName>
    <definedName name="BEx1JKKZSJ7DI4PTFVI9VVFMB1X2" localSheetId="23" hidden="1">#REF!</definedName>
    <definedName name="BEx1JKKZSJ7DI4PTFVI9VVFMB1X2" localSheetId="24" hidden="1">#REF!</definedName>
    <definedName name="BEx1JKKZSJ7DI4PTFVI9VVFMB1X2" localSheetId="14" hidden="1">#REF!</definedName>
    <definedName name="BEx1JKKZSJ7DI4PTFVI9VVFMB1X2" localSheetId="15" hidden="1">#REF!</definedName>
    <definedName name="BEx1JKKZSJ7DI4PTFVI9VVFMB1X2" localSheetId="18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7" hidden="1">#REF!</definedName>
    <definedName name="BEx1JUBQFRVMASSFK4B3V0AD7YP9" localSheetId="11" hidden="1">#REF!</definedName>
    <definedName name="BEx1JUBQFRVMASSFK4B3V0AD7YP9" localSheetId="21" hidden="1">#REF!</definedName>
    <definedName name="BEx1JUBQFRVMASSFK4B3V0AD7YP9" localSheetId="22" hidden="1">#REF!</definedName>
    <definedName name="BEx1JUBQFRVMASSFK4B3V0AD7YP9" localSheetId="23" hidden="1">#REF!</definedName>
    <definedName name="BEx1JUBQFRVMASSFK4B3V0AD7YP9" localSheetId="24" hidden="1">#REF!</definedName>
    <definedName name="BEx1JUBQFRVMASSFK4B3V0AD7YP9" localSheetId="14" hidden="1">#REF!</definedName>
    <definedName name="BEx1JUBQFRVMASSFK4B3V0AD7YP9" localSheetId="15" hidden="1">#REF!</definedName>
    <definedName name="BEx1JUBQFRVMASSFK4B3V0AD7YP9" localSheetId="18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7" hidden="1">#REF!</definedName>
    <definedName name="BEx1JVTOATZGRJFXGXPJJLC4DOBE" localSheetId="11" hidden="1">#REF!</definedName>
    <definedName name="BEx1JVTOATZGRJFXGXPJJLC4DOBE" localSheetId="21" hidden="1">#REF!</definedName>
    <definedName name="BEx1JVTOATZGRJFXGXPJJLC4DOBE" localSheetId="22" hidden="1">#REF!</definedName>
    <definedName name="BEx1JVTOATZGRJFXGXPJJLC4DOBE" localSheetId="23" hidden="1">#REF!</definedName>
    <definedName name="BEx1JVTOATZGRJFXGXPJJLC4DOBE" localSheetId="24" hidden="1">#REF!</definedName>
    <definedName name="BEx1JVTOATZGRJFXGXPJJLC4DOBE" localSheetId="14" hidden="1">#REF!</definedName>
    <definedName name="BEx1JVTOATZGRJFXGXPJJLC4DOBE" localSheetId="15" hidden="1">#REF!</definedName>
    <definedName name="BEx1JVTOATZGRJFXGXPJJLC4DOBE" localSheetId="18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7" hidden="1">#REF!</definedName>
    <definedName name="BEx1JXBM5W4YRWNQ0P95QQS6JWD6" localSheetId="11" hidden="1">#REF!</definedName>
    <definedName name="BEx1JXBM5W4YRWNQ0P95QQS6JWD6" localSheetId="21" hidden="1">#REF!</definedName>
    <definedName name="BEx1JXBM5W4YRWNQ0P95QQS6JWD6" localSheetId="22" hidden="1">#REF!</definedName>
    <definedName name="BEx1JXBM5W4YRWNQ0P95QQS6JWD6" localSheetId="23" hidden="1">#REF!</definedName>
    <definedName name="BEx1JXBM5W4YRWNQ0P95QQS6JWD6" localSheetId="24" hidden="1">#REF!</definedName>
    <definedName name="BEx1JXBM5W4YRWNQ0P95QQS6JWD6" localSheetId="14" hidden="1">#REF!</definedName>
    <definedName name="BEx1JXBM5W4YRWNQ0P95QQS6JWD6" localSheetId="15" hidden="1">#REF!</definedName>
    <definedName name="BEx1JXBM5W4YRWNQ0P95QQS6JWD6" localSheetId="18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7" hidden="1">#REF!</definedName>
    <definedName name="BEx1KGY9QEHZ9QSARMQUTQKRK4UX" localSheetId="11" hidden="1">#REF!</definedName>
    <definedName name="BEx1KGY9QEHZ9QSARMQUTQKRK4UX" localSheetId="21" hidden="1">#REF!</definedName>
    <definedName name="BEx1KGY9QEHZ9QSARMQUTQKRK4UX" localSheetId="22" hidden="1">#REF!</definedName>
    <definedName name="BEx1KGY9QEHZ9QSARMQUTQKRK4UX" localSheetId="23" hidden="1">#REF!</definedName>
    <definedName name="BEx1KGY9QEHZ9QSARMQUTQKRK4UX" localSheetId="24" hidden="1">#REF!</definedName>
    <definedName name="BEx1KGY9QEHZ9QSARMQUTQKRK4UX" localSheetId="14" hidden="1">#REF!</definedName>
    <definedName name="BEx1KGY9QEHZ9QSARMQUTQKRK4UX" localSheetId="15" hidden="1">#REF!</definedName>
    <definedName name="BEx1KGY9QEHZ9QSARMQUTQKRK4UX" localSheetId="18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7" hidden="1">#REF!</definedName>
    <definedName name="BEx1KIWH5MOLR00SBECT39NS3AJ1" localSheetId="11" hidden="1">#REF!</definedName>
    <definedName name="BEx1KIWH5MOLR00SBECT39NS3AJ1" localSheetId="21" hidden="1">#REF!</definedName>
    <definedName name="BEx1KIWH5MOLR00SBECT39NS3AJ1" localSheetId="22" hidden="1">#REF!</definedName>
    <definedName name="BEx1KIWH5MOLR00SBECT39NS3AJ1" localSheetId="23" hidden="1">#REF!</definedName>
    <definedName name="BEx1KIWH5MOLR00SBECT39NS3AJ1" localSheetId="24" hidden="1">#REF!</definedName>
    <definedName name="BEx1KIWH5MOLR00SBECT39NS3AJ1" localSheetId="14" hidden="1">#REF!</definedName>
    <definedName name="BEx1KIWH5MOLR00SBECT39NS3AJ1" localSheetId="15" hidden="1">#REF!</definedName>
    <definedName name="BEx1KIWH5MOLR00SBECT39NS3AJ1" localSheetId="18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7" hidden="1">#REF!</definedName>
    <definedName name="BEx1KKP1ELIF2UII2FWVGL7M1X7J" localSheetId="11" hidden="1">#REF!</definedName>
    <definedName name="BEx1KKP1ELIF2UII2FWVGL7M1X7J" localSheetId="21" hidden="1">#REF!</definedName>
    <definedName name="BEx1KKP1ELIF2UII2FWVGL7M1X7J" localSheetId="22" hidden="1">#REF!</definedName>
    <definedName name="BEx1KKP1ELIF2UII2FWVGL7M1X7J" localSheetId="23" hidden="1">#REF!</definedName>
    <definedName name="BEx1KKP1ELIF2UII2FWVGL7M1X7J" localSheetId="24" hidden="1">#REF!</definedName>
    <definedName name="BEx1KKP1ELIF2UII2FWVGL7M1X7J" localSheetId="14" hidden="1">#REF!</definedName>
    <definedName name="BEx1KKP1ELIF2UII2FWVGL7M1X7J" localSheetId="15" hidden="1">#REF!</definedName>
    <definedName name="BEx1KKP1ELIF2UII2FWVGL7M1X7J" localSheetId="18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7" hidden="1">#REF!</definedName>
    <definedName name="BEx1KQJKIAPZKE9YDYH5HKXX52FM" localSheetId="11" hidden="1">#REF!</definedName>
    <definedName name="BEx1KQJKIAPZKE9YDYH5HKXX52FM" localSheetId="21" hidden="1">#REF!</definedName>
    <definedName name="BEx1KQJKIAPZKE9YDYH5HKXX52FM" localSheetId="22" hidden="1">#REF!</definedName>
    <definedName name="BEx1KQJKIAPZKE9YDYH5HKXX52FM" localSheetId="23" hidden="1">#REF!</definedName>
    <definedName name="BEx1KQJKIAPZKE9YDYH5HKXX52FM" localSheetId="24" hidden="1">#REF!</definedName>
    <definedName name="BEx1KQJKIAPZKE9YDYH5HKXX52FM" localSheetId="14" hidden="1">#REF!</definedName>
    <definedName name="BEx1KQJKIAPZKE9YDYH5HKXX52FM" localSheetId="15" hidden="1">#REF!</definedName>
    <definedName name="BEx1KQJKIAPZKE9YDYH5HKXX52FM" localSheetId="18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7" hidden="1">#REF!</definedName>
    <definedName name="BEx1KUVWMB0QCWA3RBE4CADFVRIS" localSheetId="11" hidden="1">#REF!</definedName>
    <definedName name="BEx1KUVWMB0QCWA3RBE4CADFVRIS" localSheetId="21" hidden="1">#REF!</definedName>
    <definedName name="BEx1KUVWMB0QCWA3RBE4CADFVRIS" localSheetId="22" hidden="1">#REF!</definedName>
    <definedName name="BEx1KUVWMB0QCWA3RBE4CADFVRIS" localSheetId="23" hidden="1">#REF!</definedName>
    <definedName name="BEx1KUVWMB0QCWA3RBE4CADFVRIS" localSheetId="24" hidden="1">#REF!</definedName>
    <definedName name="BEx1KUVWMB0QCWA3RBE4CADFVRIS" localSheetId="14" hidden="1">#REF!</definedName>
    <definedName name="BEx1KUVWMB0QCWA3RBE4CADFVRIS" localSheetId="15" hidden="1">#REF!</definedName>
    <definedName name="BEx1KUVWMB0QCWA3RBE4CADFVRIS" localSheetId="18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7" hidden="1">#REF!</definedName>
    <definedName name="BEx1L0AAH7PV8PPQQDBP5AI4TLYP" localSheetId="11" hidden="1">#REF!</definedName>
    <definedName name="BEx1L0AAH7PV8PPQQDBP5AI4TLYP" localSheetId="21" hidden="1">#REF!</definedName>
    <definedName name="BEx1L0AAH7PV8PPQQDBP5AI4TLYP" localSheetId="22" hidden="1">#REF!</definedName>
    <definedName name="BEx1L0AAH7PV8PPQQDBP5AI4TLYP" localSheetId="23" hidden="1">#REF!</definedName>
    <definedName name="BEx1L0AAH7PV8PPQQDBP5AI4TLYP" localSheetId="24" hidden="1">#REF!</definedName>
    <definedName name="BEx1L0AAH7PV8PPQQDBP5AI4TLYP" localSheetId="14" hidden="1">#REF!</definedName>
    <definedName name="BEx1L0AAH7PV8PPQQDBP5AI4TLYP" localSheetId="15" hidden="1">#REF!</definedName>
    <definedName name="BEx1L0AAH7PV8PPQQDBP5AI4TLYP" localSheetId="18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7" hidden="1">#REF!</definedName>
    <definedName name="BEx1L2OG1SDFK2TPXELJ77YP4NI2" localSheetId="11" hidden="1">#REF!</definedName>
    <definedName name="BEx1L2OG1SDFK2TPXELJ77YP4NI2" localSheetId="21" hidden="1">#REF!</definedName>
    <definedName name="BEx1L2OG1SDFK2TPXELJ77YP4NI2" localSheetId="22" hidden="1">#REF!</definedName>
    <definedName name="BEx1L2OG1SDFK2TPXELJ77YP4NI2" localSheetId="23" hidden="1">#REF!</definedName>
    <definedName name="BEx1L2OG1SDFK2TPXELJ77YP4NI2" localSheetId="24" hidden="1">#REF!</definedName>
    <definedName name="BEx1L2OG1SDFK2TPXELJ77YP4NI2" localSheetId="14" hidden="1">#REF!</definedName>
    <definedName name="BEx1L2OG1SDFK2TPXELJ77YP4NI2" localSheetId="15" hidden="1">#REF!</definedName>
    <definedName name="BEx1L2OG1SDFK2TPXELJ77YP4NI2" localSheetId="18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7" hidden="1">#REF!</definedName>
    <definedName name="BEx1L6Q60MWRDJB4L20LK0XPA0Z2" localSheetId="11" hidden="1">#REF!</definedName>
    <definedName name="BEx1L6Q60MWRDJB4L20LK0XPA0Z2" localSheetId="21" hidden="1">#REF!</definedName>
    <definedName name="BEx1L6Q60MWRDJB4L20LK0XPA0Z2" localSheetId="22" hidden="1">#REF!</definedName>
    <definedName name="BEx1L6Q60MWRDJB4L20LK0XPA0Z2" localSheetId="23" hidden="1">#REF!</definedName>
    <definedName name="BEx1L6Q60MWRDJB4L20LK0XPA0Z2" localSheetId="24" hidden="1">#REF!</definedName>
    <definedName name="BEx1L6Q60MWRDJB4L20LK0XPA0Z2" localSheetId="14" hidden="1">#REF!</definedName>
    <definedName name="BEx1L6Q60MWRDJB4L20LK0XPA0Z2" localSheetId="15" hidden="1">#REF!</definedName>
    <definedName name="BEx1L6Q60MWRDJB4L20LK0XPA0Z2" localSheetId="18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7" hidden="1">#REF!</definedName>
    <definedName name="BEx1L7BSEFOLQDNZWMLUNBRO08T4" localSheetId="11" hidden="1">#REF!</definedName>
    <definedName name="BEx1L7BSEFOLQDNZWMLUNBRO08T4" localSheetId="21" hidden="1">#REF!</definedName>
    <definedName name="BEx1L7BSEFOLQDNZWMLUNBRO08T4" localSheetId="22" hidden="1">#REF!</definedName>
    <definedName name="BEx1L7BSEFOLQDNZWMLUNBRO08T4" localSheetId="23" hidden="1">#REF!</definedName>
    <definedName name="BEx1L7BSEFOLQDNZWMLUNBRO08T4" localSheetId="24" hidden="1">#REF!</definedName>
    <definedName name="BEx1L7BSEFOLQDNZWMLUNBRO08T4" localSheetId="14" hidden="1">#REF!</definedName>
    <definedName name="BEx1L7BSEFOLQDNZWMLUNBRO08T4" localSheetId="15" hidden="1">#REF!</definedName>
    <definedName name="BEx1L7BSEFOLQDNZWMLUNBRO08T4" localSheetId="18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7" hidden="1">#REF!</definedName>
    <definedName name="BEx1LD63FP2Z4BR9TKSHOZW9KKZ5" localSheetId="11" hidden="1">#REF!</definedName>
    <definedName name="BEx1LD63FP2Z4BR9TKSHOZW9KKZ5" localSheetId="21" hidden="1">#REF!</definedName>
    <definedName name="BEx1LD63FP2Z4BR9TKSHOZW9KKZ5" localSheetId="22" hidden="1">#REF!</definedName>
    <definedName name="BEx1LD63FP2Z4BR9TKSHOZW9KKZ5" localSheetId="23" hidden="1">#REF!</definedName>
    <definedName name="BEx1LD63FP2Z4BR9TKSHOZW9KKZ5" localSheetId="24" hidden="1">#REF!</definedName>
    <definedName name="BEx1LD63FP2Z4BR9TKSHOZW9KKZ5" localSheetId="14" hidden="1">#REF!</definedName>
    <definedName name="BEx1LD63FP2Z4BR9TKSHOZW9KKZ5" localSheetId="15" hidden="1">#REF!</definedName>
    <definedName name="BEx1LD63FP2Z4BR9TKSHOZW9KKZ5" localSheetId="18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7" hidden="1">#REF!</definedName>
    <definedName name="BEx1LDMB9RW982DUILM2WPT5VWQ3" localSheetId="11" hidden="1">#REF!</definedName>
    <definedName name="BEx1LDMB9RW982DUILM2WPT5VWQ3" localSheetId="21" hidden="1">#REF!</definedName>
    <definedName name="BEx1LDMB9RW982DUILM2WPT5VWQ3" localSheetId="22" hidden="1">#REF!</definedName>
    <definedName name="BEx1LDMB9RW982DUILM2WPT5VWQ3" localSheetId="23" hidden="1">#REF!</definedName>
    <definedName name="BEx1LDMB9RW982DUILM2WPT5VWQ3" localSheetId="24" hidden="1">#REF!</definedName>
    <definedName name="BEx1LDMB9RW982DUILM2WPT5VWQ3" localSheetId="14" hidden="1">#REF!</definedName>
    <definedName name="BEx1LDMB9RW982DUILM2WPT5VWQ3" localSheetId="15" hidden="1">#REF!</definedName>
    <definedName name="BEx1LDMB9RW982DUILM2WPT5VWQ3" localSheetId="18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7" hidden="1">#REF!</definedName>
    <definedName name="BEx1LFF2UQ13XL4X1I2WBD73NZ21" localSheetId="11" hidden="1">#REF!</definedName>
    <definedName name="BEx1LFF2UQ13XL4X1I2WBD73NZ21" localSheetId="21" hidden="1">#REF!</definedName>
    <definedName name="BEx1LFF2UQ13XL4X1I2WBD73NZ21" localSheetId="22" hidden="1">#REF!</definedName>
    <definedName name="BEx1LFF2UQ13XL4X1I2WBD73NZ21" localSheetId="23" hidden="1">#REF!</definedName>
    <definedName name="BEx1LFF2UQ13XL4X1I2WBD73NZ21" localSheetId="24" hidden="1">#REF!</definedName>
    <definedName name="BEx1LFF2UQ13XL4X1I2WBD73NZ21" localSheetId="14" hidden="1">#REF!</definedName>
    <definedName name="BEx1LFF2UQ13XL4X1I2WBD73NZ21" localSheetId="15" hidden="1">#REF!</definedName>
    <definedName name="BEx1LFF2UQ13XL4X1I2WBD73NZ21" localSheetId="18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7" hidden="1">#REF!</definedName>
    <definedName name="BEx1LKTB33LO23ACTADIVRY7ZNFC" localSheetId="11" hidden="1">#REF!</definedName>
    <definedName name="BEx1LKTB33LO23ACTADIVRY7ZNFC" localSheetId="21" hidden="1">#REF!</definedName>
    <definedName name="BEx1LKTB33LO23ACTADIVRY7ZNFC" localSheetId="22" hidden="1">#REF!</definedName>
    <definedName name="BEx1LKTB33LO23ACTADIVRY7ZNFC" localSheetId="23" hidden="1">#REF!</definedName>
    <definedName name="BEx1LKTB33LO23ACTADIVRY7ZNFC" localSheetId="24" hidden="1">#REF!</definedName>
    <definedName name="BEx1LKTB33LO23ACTADIVRY7ZNFC" localSheetId="14" hidden="1">#REF!</definedName>
    <definedName name="BEx1LKTB33LO23ACTADIVRY7ZNFC" localSheetId="15" hidden="1">#REF!</definedName>
    <definedName name="BEx1LKTB33LO23ACTADIVRY7ZNFC" localSheetId="18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7" hidden="1">#REF!</definedName>
    <definedName name="BEx1LQNKVZAXGSEPDAM8AWU2FHHJ" localSheetId="11" hidden="1">#REF!</definedName>
    <definedName name="BEx1LQNKVZAXGSEPDAM8AWU2FHHJ" localSheetId="21" hidden="1">#REF!</definedName>
    <definedName name="BEx1LQNKVZAXGSEPDAM8AWU2FHHJ" localSheetId="22" hidden="1">#REF!</definedName>
    <definedName name="BEx1LQNKVZAXGSEPDAM8AWU2FHHJ" localSheetId="23" hidden="1">#REF!</definedName>
    <definedName name="BEx1LQNKVZAXGSEPDAM8AWU2FHHJ" localSheetId="24" hidden="1">#REF!</definedName>
    <definedName name="BEx1LQNKVZAXGSEPDAM8AWU2FHHJ" localSheetId="14" hidden="1">#REF!</definedName>
    <definedName name="BEx1LQNKVZAXGSEPDAM8AWU2FHHJ" localSheetId="15" hidden="1">#REF!</definedName>
    <definedName name="BEx1LQNKVZAXGSEPDAM8AWU2FHHJ" localSheetId="18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7" hidden="1">#REF!</definedName>
    <definedName name="BEx1LRPGDQCOEMW8YT80J1XCDCIV" localSheetId="11" hidden="1">#REF!</definedName>
    <definedName name="BEx1LRPGDQCOEMW8YT80J1XCDCIV" localSheetId="21" hidden="1">#REF!</definedName>
    <definedName name="BEx1LRPGDQCOEMW8YT80J1XCDCIV" localSheetId="22" hidden="1">#REF!</definedName>
    <definedName name="BEx1LRPGDQCOEMW8YT80J1XCDCIV" localSheetId="23" hidden="1">#REF!</definedName>
    <definedName name="BEx1LRPGDQCOEMW8YT80J1XCDCIV" localSheetId="24" hidden="1">#REF!</definedName>
    <definedName name="BEx1LRPGDQCOEMW8YT80J1XCDCIV" localSheetId="14" hidden="1">#REF!</definedName>
    <definedName name="BEx1LRPGDQCOEMW8YT80J1XCDCIV" localSheetId="15" hidden="1">#REF!</definedName>
    <definedName name="BEx1LRPGDQCOEMW8YT80J1XCDCIV" localSheetId="18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7" hidden="1">#REF!</definedName>
    <definedName name="BEx1LRUSJW4JG54X07QWD9R27WV9" localSheetId="11" hidden="1">#REF!</definedName>
    <definedName name="BEx1LRUSJW4JG54X07QWD9R27WV9" localSheetId="21" hidden="1">#REF!</definedName>
    <definedName name="BEx1LRUSJW4JG54X07QWD9R27WV9" localSheetId="22" hidden="1">#REF!</definedName>
    <definedName name="BEx1LRUSJW4JG54X07QWD9R27WV9" localSheetId="23" hidden="1">#REF!</definedName>
    <definedName name="BEx1LRUSJW4JG54X07QWD9R27WV9" localSheetId="24" hidden="1">#REF!</definedName>
    <definedName name="BEx1LRUSJW4JG54X07QWD9R27WV9" localSheetId="14" hidden="1">#REF!</definedName>
    <definedName name="BEx1LRUSJW4JG54X07QWD9R27WV9" localSheetId="15" hidden="1">#REF!</definedName>
    <definedName name="BEx1LRUSJW4JG54X07QWD9R27WV9" localSheetId="18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7" hidden="1">#REF!</definedName>
    <definedName name="BEx1M1WBK5T0LP1AK2JYV6W87ID6" localSheetId="11" hidden="1">#REF!</definedName>
    <definedName name="BEx1M1WBK5T0LP1AK2JYV6W87ID6" localSheetId="21" hidden="1">#REF!</definedName>
    <definedName name="BEx1M1WBK5T0LP1AK2JYV6W87ID6" localSheetId="22" hidden="1">#REF!</definedName>
    <definedName name="BEx1M1WBK5T0LP1AK2JYV6W87ID6" localSheetId="23" hidden="1">#REF!</definedName>
    <definedName name="BEx1M1WBK5T0LP1AK2JYV6W87ID6" localSheetId="24" hidden="1">#REF!</definedName>
    <definedName name="BEx1M1WBK5T0LP1AK2JYV6W87ID6" localSheetId="14" hidden="1">#REF!</definedName>
    <definedName name="BEx1M1WBK5T0LP1AK2JYV6W87ID6" localSheetId="15" hidden="1">#REF!</definedName>
    <definedName name="BEx1M1WBK5T0LP1AK2JYV6W87ID6" localSheetId="18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7" hidden="1">#REF!</definedName>
    <definedName name="BEx1M51HHDYGIT8PON7U8ICL2S95" localSheetId="11" hidden="1">#REF!</definedName>
    <definedName name="BEx1M51HHDYGIT8PON7U8ICL2S95" localSheetId="21" hidden="1">#REF!</definedName>
    <definedName name="BEx1M51HHDYGIT8PON7U8ICL2S95" localSheetId="22" hidden="1">#REF!</definedName>
    <definedName name="BEx1M51HHDYGIT8PON7U8ICL2S95" localSheetId="23" hidden="1">#REF!</definedName>
    <definedName name="BEx1M51HHDYGIT8PON7U8ICL2S95" localSheetId="24" hidden="1">#REF!</definedName>
    <definedName name="BEx1M51HHDYGIT8PON7U8ICL2S95" localSheetId="14" hidden="1">#REF!</definedName>
    <definedName name="BEx1M51HHDYGIT8PON7U8ICL2S95" localSheetId="15" hidden="1">#REF!</definedName>
    <definedName name="BEx1M51HHDYGIT8PON7U8ICL2S95" localSheetId="18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7" hidden="1">#REF!</definedName>
    <definedName name="BEx1MP4FWKV0QYXE13PX9JSNA270" localSheetId="11" hidden="1">#REF!</definedName>
    <definedName name="BEx1MP4FWKV0QYXE13PX9JSNA270" localSheetId="21" hidden="1">#REF!</definedName>
    <definedName name="BEx1MP4FWKV0QYXE13PX9JSNA270" localSheetId="22" hidden="1">#REF!</definedName>
    <definedName name="BEx1MP4FWKV0QYXE13PX9JSNA270" localSheetId="23" hidden="1">#REF!</definedName>
    <definedName name="BEx1MP4FWKV0QYXE13PX9JSNA270" localSheetId="24" hidden="1">#REF!</definedName>
    <definedName name="BEx1MP4FWKV0QYXE13PX9JSNA270" localSheetId="14" hidden="1">#REF!</definedName>
    <definedName name="BEx1MP4FWKV0QYXE13PX9JSNA270" localSheetId="15" hidden="1">#REF!</definedName>
    <definedName name="BEx1MP4FWKV0QYXE13PX9JSNA270" localSheetId="18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7" hidden="1">#REF!</definedName>
    <definedName name="BEx1MSV791FSS4CZQKG04NHT3F79" localSheetId="11" hidden="1">#REF!</definedName>
    <definedName name="BEx1MSV791FSS4CZQKG04NHT3F79" localSheetId="21" hidden="1">#REF!</definedName>
    <definedName name="BEx1MSV791FSS4CZQKG04NHT3F79" localSheetId="22" hidden="1">#REF!</definedName>
    <definedName name="BEx1MSV791FSS4CZQKG04NHT3F79" localSheetId="23" hidden="1">#REF!</definedName>
    <definedName name="BEx1MSV791FSS4CZQKG04NHT3F79" localSheetId="24" hidden="1">#REF!</definedName>
    <definedName name="BEx1MSV791FSS4CZQKG04NHT3F79" localSheetId="14" hidden="1">#REF!</definedName>
    <definedName name="BEx1MSV791FSS4CZQKG04NHT3F79" localSheetId="15" hidden="1">#REF!</definedName>
    <definedName name="BEx1MSV791FSS4CZQKG04NHT3F79" localSheetId="18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7" hidden="1">#REF!</definedName>
    <definedName name="BEx1MTRKKVCHOZ0YGID6HZ49LJTO" localSheetId="11" hidden="1">#REF!</definedName>
    <definedName name="BEx1MTRKKVCHOZ0YGID6HZ49LJTO" localSheetId="21" hidden="1">#REF!</definedName>
    <definedName name="BEx1MTRKKVCHOZ0YGID6HZ49LJTO" localSheetId="22" hidden="1">#REF!</definedName>
    <definedName name="BEx1MTRKKVCHOZ0YGID6HZ49LJTO" localSheetId="23" hidden="1">#REF!</definedName>
    <definedName name="BEx1MTRKKVCHOZ0YGID6HZ49LJTO" localSheetId="24" hidden="1">#REF!</definedName>
    <definedName name="BEx1MTRKKVCHOZ0YGID6HZ49LJTO" localSheetId="14" hidden="1">#REF!</definedName>
    <definedName name="BEx1MTRKKVCHOZ0YGID6HZ49LJTO" localSheetId="15" hidden="1">#REF!</definedName>
    <definedName name="BEx1MTRKKVCHOZ0YGID6HZ49LJTO" localSheetId="18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7" hidden="1">#REF!</definedName>
    <definedName name="BEx1N3CUJ3UX61X38ZAJVPEN4KMC" localSheetId="11" hidden="1">#REF!</definedName>
    <definedName name="BEx1N3CUJ3UX61X38ZAJVPEN4KMC" localSheetId="21" hidden="1">#REF!</definedName>
    <definedName name="BEx1N3CUJ3UX61X38ZAJVPEN4KMC" localSheetId="22" hidden="1">#REF!</definedName>
    <definedName name="BEx1N3CUJ3UX61X38ZAJVPEN4KMC" localSheetId="23" hidden="1">#REF!</definedName>
    <definedName name="BEx1N3CUJ3UX61X38ZAJVPEN4KMC" localSheetId="24" hidden="1">#REF!</definedName>
    <definedName name="BEx1N3CUJ3UX61X38ZAJVPEN4KMC" localSheetId="14" hidden="1">#REF!</definedName>
    <definedName name="BEx1N3CUJ3UX61X38ZAJVPEN4KMC" localSheetId="15" hidden="1">#REF!</definedName>
    <definedName name="BEx1N3CUJ3UX61X38ZAJVPEN4KMC" localSheetId="18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7" hidden="1">#REF!</definedName>
    <definedName name="BEx1N5R5IJ3CG6CL344F5KWPINEO" localSheetId="11" hidden="1">#REF!</definedName>
    <definedName name="BEx1N5R5IJ3CG6CL344F5KWPINEO" localSheetId="21" hidden="1">#REF!</definedName>
    <definedName name="BEx1N5R5IJ3CG6CL344F5KWPINEO" localSheetId="22" hidden="1">#REF!</definedName>
    <definedName name="BEx1N5R5IJ3CG6CL344F5KWPINEO" localSheetId="23" hidden="1">#REF!</definedName>
    <definedName name="BEx1N5R5IJ3CG6CL344F5KWPINEO" localSheetId="24" hidden="1">#REF!</definedName>
    <definedName name="BEx1N5R5IJ3CG6CL344F5KWPINEO" localSheetId="14" hidden="1">#REF!</definedName>
    <definedName name="BEx1N5R5IJ3CG6CL344F5KWPINEO" localSheetId="15" hidden="1">#REF!</definedName>
    <definedName name="BEx1N5R5IJ3CG6CL344F5KWPINEO" localSheetId="18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7" hidden="1">#REF!</definedName>
    <definedName name="BEx1NFCFVPBS7XURQ8Y0BZEGPBVP" localSheetId="11" hidden="1">#REF!</definedName>
    <definedName name="BEx1NFCFVPBS7XURQ8Y0BZEGPBVP" localSheetId="21" hidden="1">#REF!</definedName>
    <definedName name="BEx1NFCFVPBS7XURQ8Y0BZEGPBVP" localSheetId="22" hidden="1">#REF!</definedName>
    <definedName name="BEx1NFCFVPBS7XURQ8Y0BZEGPBVP" localSheetId="23" hidden="1">#REF!</definedName>
    <definedName name="BEx1NFCFVPBS7XURQ8Y0BZEGPBVP" localSheetId="24" hidden="1">#REF!</definedName>
    <definedName name="BEx1NFCFVPBS7XURQ8Y0BZEGPBVP" localSheetId="14" hidden="1">#REF!</definedName>
    <definedName name="BEx1NFCFVPBS7XURQ8Y0BZEGPBVP" localSheetId="15" hidden="1">#REF!</definedName>
    <definedName name="BEx1NFCFVPBS7XURQ8Y0BZEGPBVP" localSheetId="18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7" hidden="1">#REF!</definedName>
    <definedName name="BEx1NM34KQTO1LDNSAFD1L82UZFG" localSheetId="11" hidden="1">#REF!</definedName>
    <definedName name="BEx1NM34KQTO1LDNSAFD1L82UZFG" localSheetId="21" hidden="1">#REF!</definedName>
    <definedName name="BEx1NM34KQTO1LDNSAFD1L82UZFG" localSheetId="22" hidden="1">#REF!</definedName>
    <definedName name="BEx1NM34KQTO1LDNSAFD1L82UZFG" localSheetId="23" hidden="1">#REF!</definedName>
    <definedName name="BEx1NM34KQTO1LDNSAFD1L82UZFG" localSheetId="24" hidden="1">#REF!</definedName>
    <definedName name="BEx1NM34KQTO1LDNSAFD1L82UZFG" localSheetId="14" hidden="1">#REF!</definedName>
    <definedName name="BEx1NM34KQTO1LDNSAFD1L82UZFG" localSheetId="15" hidden="1">#REF!</definedName>
    <definedName name="BEx1NM34KQTO1LDNSAFD1L82UZFG" localSheetId="18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7" hidden="1">#REF!</definedName>
    <definedName name="BEx1NO6TXZVOGCUWCCRTXRXWW0XL" localSheetId="11" hidden="1">#REF!</definedName>
    <definedName name="BEx1NO6TXZVOGCUWCCRTXRXWW0XL" localSheetId="21" hidden="1">#REF!</definedName>
    <definedName name="BEx1NO6TXZVOGCUWCCRTXRXWW0XL" localSheetId="22" hidden="1">#REF!</definedName>
    <definedName name="BEx1NO6TXZVOGCUWCCRTXRXWW0XL" localSheetId="23" hidden="1">#REF!</definedName>
    <definedName name="BEx1NO6TXZVOGCUWCCRTXRXWW0XL" localSheetId="24" hidden="1">#REF!</definedName>
    <definedName name="BEx1NO6TXZVOGCUWCCRTXRXWW0XL" localSheetId="14" hidden="1">#REF!</definedName>
    <definedName name="BEx1NO6TXZVOGCUWCCRTXRXWW0XL" localSheetId="15" hidden="1">#REF!</definedName>
    <definedName name="BEx1NO6TXZVOGCUWCCRTXRXWW0XL" localSheetId="18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7" hidden="1">#REF!</definedName>
    <definedName name="BEx1NS8EU5P9FQV3S0WRTXI5L361" localSheetId="11" hidden="1">#REF!</definedName>
    <definedName name="BEx1NS8EU5P9FQV3S0WRTXI5L361" localSheetId="21" hidden="1">#REF!</definedName>
    <definedName name="BEx1NS8EU5P9FQV3S0WRTXI5L361" localSheetId="22" hidden="1">#REF!</definedName>
    <definedName name="BEx1NS8EU5P9FQV3S0WRTXI5L361" localSheetId="23" hidden="1">#REF!</definedName>
    <definedName name="BEx1NS8EU5P9FQV3S0WRTXI5L361" localSheetId="24" hidden="1">#REF!</definedName>
    <definedName name="BEx1NS8EU5P9FQV3S0WRTXI5L361" localSheetId="14" hidden="1">#REF!</definedName>
    <definedName name="BEx1NS8EU5P9FQV3S0WRTXI5L361" localSheetId="15" hidden="1">#REF!</definedName>
    <definedName name="BEx1NS8EU5P9FQV3S0WRTXI5L361" localSheetId="18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7" hidden="1">#REF!</definedName>
    <definedName name="BEx1NUBX5VUYZFKQH69FN6BTLWCR" localSheetId="11" hidden="1">#REF!</definedName>
    <definedName name="BEx1NUBX5VUYZFKQH69FN6BTLWCR" localSheetId="21" hidden="1">#REF!</definedName>
    <definedName name="BEx1NUBX5VUYZFKQH69FN6BTLWCR" localSheetId="22" hidden="1">#REF!</definedName>
    <definedName name="BEx1NUBX5VUYZFKQH69FN6BTLWCR" localSheetId="23" hidden="1">#REF!</definedName>
    <definedName name="BEx1NUBX5VUYZFKQH69FN6BTLWCR" localSheetId="24" hidden="1">#REF!</definedName>
    <definedName name="BEx1NUBX5VUYZFKQH69FN6BTLWCR" localSheetId="14" hidden="1">#REF!</definedName>
    <definedName name="BEx1NUBX5VUYZFKQH69FN6BTLWCR" localSheetId="15" hidden="1">#REF!</definedName>
    <definedName name="BEx1NUBX5VUYZFKQH69FN6BTLWCR" localSheetId="18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7" hidden="1">#REF!</definedName>
    <definedName name="BEx1NZ4K1L8UON80Y2A4RASKWGNP" localSheetId="11" hidden="1">#REF!</definedName>
    <definedName name="BEx1NZ4K1L8UON80Y2A4RASKWGNP" localSheetId="21" hidden="1">#REF!</definedName>
    <definedName name="BEx1NZ4K1L8UON80Y2A4RASKWGNP" localSheetId="22" hidden="1">#REF!</definedName>
    <definedName name="BEx1NZ4K1L8UON80Y2A4RASKWGNP" localSheetId="23" hidden="1">#REF!</definedName>
    <definedName name="BEx1NZ4K1L8UON80Y2A4RASKWGNP" localSheetId="24" hidden="1">#REF!</definedName>
    <definedName name="BEx1NZ4K1L8UON80Y2A4RASKWGNP" localSheetId="14" hidden="1">#REF!</definedName>
    <definedName name="BEx1NZ4K1L8UON80Y2A4RASKWGNP" localSheetId="15" hidden="1">#REF!</definedName>
    <definedName name="BEx1NZ4K1L8UON80Y2A4RASKWGNP" localSheetId="18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7" hidden="1">#REF!</definedName>
    <definedName name="BEx1O24FB2CPATAGE3T7L1NBQQO1" localSheetId="11" hidden="1">#REF!</definedName>
    <definedName name="BEx1O24FB2CPATAGE3T7L1NBQQO1" localSheetId="21" hidden="1">#REF!</definedName>
    <definedName name="BEx1O24FB2CPATAGE3T7L1NBQQO1" localSheetId="22" hidden="1">#REF!</definedName>
    <definedName name="BEx1O24FB2CPATAGE3T7L1NBQQO1" localSheetId="23" hidden="1">#REF!</definedName>
    <definedName name="BEx1O24FB2CPATAGE3T7L1NBQQO1" localSheetId="24" hidden="1">#REF!</definedName>
    <definedName name="BEx1O24FB2CPATAGE3T7L1NBQQO1" localSheetId="14" hidden="1">#REF!</definedName>
    <definedName name="BEx1O24FB2CPATAGE3T7L1NBQQO1" localSheetId="15" hidden="1">#REF!</definedName>
    <definedName name="BEx1O24FB2CPATAGE3T7L1NBQQO1" localSheetId="18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7" hidden="1">#REF!</definedName>
    <definedName name="BEx1OLAZ915OGYWP0QP1QQWDLCRX" localSheetId="11" hidden="1">#REF!</definedName>
    <definedName name="BEx1OLAZ915OGYWP0QP1QQWDLCRX" localSheetId="21" hidden="1">#REF!</definedName>
    <definedName name="BEx1OLAZ915OGYWP0QP1QQWDLCRX" localSheetId="22" hidden="1">#REF!</definedName>
    <definedName name="BEx1OLAZ915OGYWP0QP1QQWDLCRX" localSheetId="23" hidden="1">#REF!</definedName>
    <definedName name="BEx1OLAZ915OGYWP0QP1QQWDLCRX" localSheetId="24" hidden="1">#REF!</definedName>
    <definedName name="BEx1OLAZ915OGYWP0QP1QQWDLCRX" localSheetId="14" hidden="1">#REF!</definedName>
    <definedName name="BEx1OLAZ915OGYWP0QP1QQWDLCRX" localSheetId="15" hidden="1">#REF!</definedName>
    <definedName name="BEx1OLAZ915OGYWP0QP1QQWDLCRX" localSheetId="18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7" hidden="1">#REF!</definedName>
    <definedName name="BEx1OO5ER042IS6IC4TLDI75JNVH" localSheetId="11" hidden="1">#REF!</definedName>
    <definedName name="BEx1OO5ER042IS6IC4TLDI75JNVH" localSheetId="21" hidden="1">#REF!</definedName>
    <definedName name="BEx1OO5ER042IS6IC4TLDI75JNVH" localSheetId="22" hidden="1">#REF!</definedName>
    <definedName name="BEx1OO5ER042IS6IC4TLDI75JNVH" localSheetId="23" hidden="1">#REF!</definedName>
    <definedName name="BEx1OO5ER042IS6IC4TLDI75JNVH" localSheetId="24" hidden="1">#REF!</definedName>
    <definedName name="BEx1OO5ER042IS6IC4TLDI75JNVH" localSheetId="14" hidden="1">#REF!</definedName>
    <definedName name="BEx1OO5ER042IS6IC4TLDI75JNVH" localSheetId="15" hidden="1">#REF!</definedName>
    <definedName name="BEx1OO5ER042IS6IC4TLDI75JNVH" localSheetId="18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7" hidden="1">#REF!</definedName>
    <definedName name="BEx1OTE54CBSUT8FWKRALEDCUWN4" localSheetId="11" hidden="1">#REF!</definedName>
    <definedName name="BEx1OTE54CBSUT8FWKRALEDCUWN4" localSheetId="21" hidden="1">#REF!</definedName>
    <definedName name="BEx1OTE54CBSUT8FWKRALEDCUWN4" localSheetId="22" hidden="1">#REF!</definedName>
    <definedName name="BEx1OTE54CBSUT8FWKRALEDCUWN4" localSheetId="23" hidden="1">#REF!</definedName>
    <definedName name="BEx1OTE54CBSUT8FWKRALEDCUWN4" localSheetId="24" hidden="1">#REF!</definedName>
    <definedName name="BEx1OTE54CBSUT8FWKRALEDCUWN4" localSheetId="14" hidden="1">#REF!</definedName>
    <definedName name="BEx1OTE54CBSUT8FWKRALEDCUWN4" localSheetId="15" hidden="1">#REF!</definedName>
    <definedName name="BEx1OTE54CBSUT8FWKRALEDCUWN4" localSheetId="18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7" hidden="1">#REF!</definedName>
    <definedName name="BEx1OVSMPADTX95QUOX34KZQ8EDY" localSheetId="11" hidden="1">#REF!</definedName>
    <definedName name="BEx1OVSMPADTX95QUOX34KZQ8EDY" localSheetId="21" hidden="1">#REF!</definedName>
    <definedName name="BEx1OVSMPADTX95QUOX34KZQ8EDY" localSheetId="22" hidden="1">#REF!</definedName>
    <definedName name="BEx1OVSMPADTX95QUOX34KZQ8EDY" localSheetId="23" hidden="1">#REF!</definedName>
    <definedName name="BEx1OVSMPADTX95QUOX34KZQ8EDY" localSheetId="24" hidden="1">#REF!</definedName>
    <definedName name="BEx1OVSMPADTX95QUOX34KZQ8EDY" localSheetId="14" hidden="1">#REF!</definedName>
    <definedName name="BEx1OVSMPADTX95QUOX34KZQ8EDY" localSheetId="15" hidden="1">#REF!</definedName>
    <definedName name="BEx1OVSMPADTX95QUOX34KZQ8EDY" localSheetId="18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7" hidden="1">#REF!</definedName>
    <definedName name="BEx1OWJJ0DP4628GCVVRQ9X0DRHQ" localSheetId="11" hidden="1">#REF!</definedName>
    <definedName name="BEx1OWJJ0DP4628GCVVRQ9X0DRHQ" localSheetId="21" hidden="1">#REF!</definedName>
    <definedName name="BEx1OWJJ0DP4628GCVVRQ9X0DRHQ" localSheetId="22" hidden="1">#REF!</definedName>
    <definedName name="BEx1OWJJ0DP4628GCVVRQ9X0DRHQ" localSheetId="23" hidden="1">#REF!</definedName>
    <definedName name="BEx1OWJJ0DP4628GCVVRQ9X0DRHQ" localSheetId="24" hidden="1">#REF!</definedName>
    <definedName name="BEx1OWJJ0DP4628GCVVRQ9X0DRHQ" localSheetId="14" hidden="1">#REF!</definedName>
    <definedName name="BEx1OWJJ0DP4628GCVVRQ9X0DRHQ" localSheetId="15" hidden="1">#REF!</definedName>
    <definedName name="BEx1OWJJ0DP4628GCVVRQ9X0DRHQ" localSheetId="18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7" hidden="1">#REF!</definedName>
    <definedName name="BEx1OX544IO9FQJI7YYQGZCEHB3O" localSheetId="11" hidden="1">#REF!</definedName>
    <definedName name="BEx1OX544IO9FQJI7YYQGZCEHB3O" localSheetId="21" hidden="1">#REF!</definedName>
    <definedName name="BEx1OX544IO9FQJI7YYQGZCEHB3O" localSheetId="22" hidden="1">#REF!</definedName>
    <definedName name="BEx1OX544IO9FQJI7YYQGZCEHB3O" localSheetId="23" hidden="1">#REF!</definedName>
    <definedName name="BEx1OX544IO9FQJI7YYQGZCEHB3O" localSheetId="24" hidden="1">#REF!</definedName>
    <definedName name="BEx1OX544IO9FQJI7YYQGZCEHB3O" localSheetId="14" hidden="1">#REF!</definedName>
    <definedName name="BEx1OX544IO9FQJI7YYQGZCEHB3O" localSheetId="15" hidden="1">#REF!</definedName>
    <definedName name="BEx1OX544IO9FQJI7YYQGZCEHB3O" localSheetId="18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7" hidden="1">#REF!</definedName>
    <definedName name="BEx1OY6SVEUT2EQ26P7EKEND342G" localSheetId="11" hidden="1">#REF!</definedName>
    <definedName name="BEx1OY6SVEUT2EQ26P7EKEND342G" localSheetId="21" hidden="1">#REF!</definedName>
    <definedName name="BEx1OY6SVEUT2EQ26P7EKEND342G" localSheetId="22" hidden="1">#REF!</definedName>
    <definedName name="BEx1OY6SVEUT2EQ26P7EKEND342G" localSheetId="23" hidden="1">#REF!</definedName>
    <definedName name="BEx1OY6SVEUT2EQ26P7EKEND342G" localSheetId="24" hidden="1">#REF!</definedName>
    <definedName name="BEx1OY6SVEUT2EQ26P7EKEND342G" localSheetId="14" hidden="1">#REF!</definedName>
    <definedName name="BEx1OY6SVEUT2EQ26P7EKEND342G" localSheetId="15" hidden="1">#REF!</definedName>
    <definedName name="BEx1OY6SVEUT2EQ26P7EKEND342G" localSheetId="18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7" hidden="1">#REF!</definedName>
    <definedName name="BEx1OYN1LPIPI12O9G6F7QAOS9T4" localSheetId="11" hidden="1">#REF!</definedName>
    <definedName name="BEx1OYN1LPIPI12O9G6F7QAOS9T4" localSheetId="21" hidden="1">#REF!</definedName>
    <definedName name="BEx1OYN1LPIPI12O9G6F7QAOS9T4" localSheetId="22" hidden="1">#REF!</definedName>
    <definedName name="BEx1OYN1LPIPI12O9G6F7QAOS9T4" localSheetId="23" hidden="1">#REF!</definedName>
    <definedName name="BEx1OYN1LPIPI12O9G6F7QAOS9T4" localSheetId="24" hidden="1">#REF!</definedName>
    <definedName name="BEx1OYN1LPIPI12O9G6F7QAOS9T4" localSheetId="14" hidden="1">#REF!</definedName>
    <definedName name="BEx1OYN1LPIPI12O9G6F7QAOS9T4" localSheetId="15" hidden="1">#REF!</definedName>
    <definedName name="BEx1OYN1LPIPI12O9G6F7QAOS9T4" localSheetId="18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7" hidden="1">#REF!</definedName>
    <definedName name="BEx1P1HHKJA799O3YZXQAX6KFH58" localSheetId="11" hidden="1">#REF!</definedName>
    <definedName name="BEx1P1HHKJA799O3YZXQAX6KFH58" localSheetId="21" hidden="1">#REF!</definedName>
    <definedName name="BEx1P1HHKJA799O3YZXQAX6KFH58" localSheetId="22" hidden="1">#REF!</definedName>
    <definedName name="BEx1P1HHKJA799O3YZXQAX6KFH58" localSheetId="23" hidden="1">#REF!</definedName>
    <definedName name="BEx1P1HHKJA799O3YZXQAX6KFH58" localSheetId="24" hidden="1">#REF!</definedName>
    <definedName name="BEx1P1HHKJA799O3YZXQAX6KFH58" localSheetId="14" hidden="1">#REF!</definedName>
    <definedName name="BEx1P1HHKJA799O3YZXQAX6KFH58" localSheetId="15" hidden="1">#REF!</definedName>
    <definedName name="BEx1P1HHKJA799O3YZXQAX6KFH58" localSheetId="18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7" hidden="1">#REF!</definedName>
    <definedName name="BEx1P34W467WGPOXPK292QFJIPHJ" localSheetId="11" hidden="1">#REF!</definedName>
    <definedName name="BEx1P34W467WGPOXPK292QFJIPHJ" localSheetId="21" hidden="1">#REF!</definedName>
    <definedName name="BEx1P34W467WGPOXPK292QFJIPHJ" localSheetId="22" hidden="1">#REF!</definedName>
    <definedName name="BEx1P34W467WGPOXPK292QFJIPHJ" localSheetId="23" hidden="1">#REF!</definedName>
    <definedName name="BEx1P34W467WGPOXPK292QFJIPHJ" localSheetId="24" hidden="1">#REF!</definedName>
    <definedName name="BEx1P34W467WGPOXPK292QFJIPHJ" localSheetId="14" hidden="1">#REF!</definedName>
    <definedName name="BEx1P34W467WGPOXPK292QFJIPHJ" localSheetId="15" hidden="1">#REF!</definedName>
    <definedName name="BEx1P34W467WGPOXPK292QFJIPHJ" localSheetId="1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7" hidden="1">#REF!</definedName>
    <definedName name="BEx1P76FRYAB1BWA5RJS4KOB3G9I" localSheetId="11" hidden="1">#REF!</definedName>
    <definedName name="BEx1P76FRYAB1BWA5RJS4KOB3G9I" localSheetId="21" hidden="1">#REF!</definedName>
    <definedName name="BEx1P76FRYAB1BWA5RJS4KOB3G9I" localSheetId="22" hidden="1">#REF!</definedName>
    <definedName name="BEx1P76FRYAB1BWA5RJS4KOB3G9I" localSheetId="23" hidden="1">#REF!</definedName>
    <definedName name="BEx1P76FRYAB1BWA5RJS4KOB3G9I" localSheetId="24" hidden="1">#REF!</definedName>
    <definedName name="BEx1P76FRYAB1BWA5RJS4KOB3G9I" localSheetId="14" hidden="1">#REF!</definedName>
    <definedName name="BEx1P76FRYAB1BWA5RJS4KOB3G9I" localSheetId="15" hidden="1">#REF!</definedName>
    <definedName name="BEx1P76FRYAB1BWA5RJS4KOB3G9I" localSheetId="18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7" hidden="1">#REF!</definedName>
    <definedName name="BEx1P7S1J4TKGVJ43C2Q2R3M9WRB" localSheetId="11" hidden="1">#REF!</definedName>
    <definedName name="BEx1P7S1J4TKGVJ43C2Q2R3M9WRB" localSheetId="21" hidden="1">#REF!</definedName>
    <definedName name="BEx1P7S1J4TKGVJ43C2Q2R3M9WRB" localSheetId="22" hidden="1">#REF!</definedName>
    <definedName name="BEx1P7S1J4TKGVJ43C2Q2R3M9WRB" localSheetId="23" hidden="1">#REF!</definedName>
    <definedName name="BEx1P7S1J4TKGVJ43C2Q2R3M9WRB" localSheetId="24" hidden="1">#REF!</definedName>
    <definedName name="BEx1P7S1J4TKGVJ43C2Q2R3M9WRB" localSheetId="14" hidden="1">#REF!</definedName>
    <definedName name="BEx1P7S1J4TKGVJ43C2Q2R3M9WRB" localSheetId="15" hidden="1">#REF!</definedName>
    <definedName name="BEx1P7S1J4TKGVJ43C2Q2R3M9WRB" localSheetId="18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7" hidden="1">#REF!</definedName>
    <definedName name="BEx1P8OF6WY3IH8SO71KQOU83V3Y" localSheetId="11" hidden="1">#REF!</definedName>
    <definedName name="BEx1P8OF6WY3IH8SO71KQOU83V3Y" localSheetId="21" hidden="1">#REF!</definedName>
    <definedName name="BEx1P8OF6WY3IH8SO71KQOU83V3Y" localSheetId="22" hidden="1">#REF!</definedName>
    <definedName name="BEx1P8OF6WY3IH8SO71KQOU83V3Y" localSheetId="23" hidden="1">#REF!</definedName>
    <definedName name="BEx1P8OF6WY3IH8SO71KQOU83V3Y" localSheetId="24" hidden="1">#REF!</definedName>
    <definedName name="BEx1P8OF6WY3IH8SO71KQOU83V3Y" localSheetId="14" hidden="1">#REF!</definedName>
    <definedName name="BEx1P8OF6WY3IH8SO71KQOU83V3Y" localSheetId="15" hidden="1">#REF!</definedName>
    <definedName name="BEx1P8OF6WY3IH8SO71KQOU83V3Y" localSheetId="18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7" hidden="1">#REF!</definedName>
    <definedName name="BEx1PA11BLPVZM8RC5BL46WX8YB5" localSheetId="11" hidden="1">#REF!</definedName>
    <definedName name="BEx1PA11BLPVZM8RC5BL46WX8YB5" localSheetId="21" hidden="1">#REF!</definedName>
    <definedName name="BEx1PA11BLPVZM8RC5BL46WX8YB5" localSheetId="22" hidden="1">#REF!</definedName>
    <definedName name="BEx1PA11BLPVZM8RC5BL46WX8YB5" localSheetId="23" hidden="1">#REF!</definedName>
    <definedName name="BEx1PA11BLPVZM8RC5BL46WX8YB5" localSheetId="24" hidden="1">#REF!</definedName>
    <definedName name="BEx1PA11BLPVZM8RC5BL46WX8YB5" localSheetId="14" hidden="1">#REF!</definedName>
    <definedName name="BEx1PA11BLPVZM8RC5BL46WX8YB5" localSheetId="15" hidden="1">#REF!</definedName>
    <definedName name="BEx1PA11BLPVZM8RC5BL46WX8YB5" localSheetId="18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7" hidden="1">#REF!</definedName>
    <definedName name="BEx1PAMMMZTO2BTR6YLZ9ASMPS4N" localSheetId="11" hidden="1">#REF!</definedName>
    <definedName name="BEx1PAMMMZTO2BTR6YLZ9ASMPS4N" localSheetId="21" hidden="1">#REF!</definedName>
    <definedName name="BEx1PAMMMZTO2BTR6YLZ9ASMPS4N" localSheetId="22" hidden="1">#REF!</definedName>
    <definedName name="BEx1PAMMMZTO2BTR6YLZ9ASMPS4N" localSheetId="23" hidden="1">#REF!</definedName>
    <definedName name="BEx1PAMMMZTO2BTR6YLZ9ASMPS4N" localSheetId="24" hidden="1">#REF!</definedName>
    <definedName name="BEx1PAMMMZTO2BTR6YLZ9ASMPS4N" localSheetId="14" hidden="1">#REF!</definedName>
    <definedName name="BEx1PAMMMZTO2BTR6YLZ9ASMPS4N" localSheetId="15" hidden="1">#REF!</definedName>
    <definedName name="BEx1PAMMMZTO2BTR6YLZ9ASMPS4N" localSheetId="18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7" hidden="1">#REF!</definedName>
    <definedName name="BEx1PBZ4BEFIPGMQXT9T8S4PZ2IM" localSheetId="11" hidden="1">#REF!</definedName>
    <definedName name="BEx1PBZ4BEFIPGMQXT9T8S4PZ2IM" localSheetId="21" hidden="1">#REF!</definedName>
    <definedName name="BEx1PBZ4BEFIPGMQXT9T8S4PZ2IM" localSheetId="22" hidden="1">#REF!</definedName>
    <definedName name="BEx1PBZ4BEFIPGMQXT9T8S4PZ2IM" localSheetId="23" hidden="1">#REF!</definedName>
    <definedName name="BEx1PBZ4BEFIPGMQXT9T8S4PZ2IM" localSheetId="24" hidden="1">#REF!</definedName>
    <definedName name="BEx1PBZ4BEFIPGMQXT9T8S4PZ2IM" localSheetId="14" hidden="1">#REF!</definedName>
    <definedName name="BEx1PBZ4BEFIPGMQXT9T8S4PZ2IM" localSheetId="15" hidden="1">#REF!</definedName>
    <definedName name="BEx1PBZ4BEFIPGMQXT9T8S4PZ2IM" localSheetId="18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7" hidden="1">#REF!</definedName>
    <definedName name="BEx1PJMAAUI73DAR3XUON2UMXTBS" localSheetId="11" hidden="1">#REF!</definedName>
    <definedName name="BEx1PJMAAUI73DAR3XUON2UMXTBS" localSheetId="21" hidden="1">#REF!</definedName>
    <definedName name="BEx1PJMAAUI73DAR3XUON2UMXTBS" localSheetId="22" hidden="1">#REF!</definedName>
    <definedName name="BEx1PJMAAUI73DAR3XUON2UMXTBS" localSheetId="23" hidden="1">#REF!</definedName>
    <definedName name="BEx1PJMAAUI73DAR3XUON2UMXTBS" localSheetId="24" hidden="1">#REF!</definedName>
    <definedName name="BEx1PJMAAUI73DAR3XUON2UMXTBS" localSheetId="14" hidden="1">#REF!</definedName>
    <definedName name="BEx1PJMAAUI73DAR3XUON2UMXTBS" localSheetId="15" hidden="1">#REF!</definedName>
    <definedName name="BEx1PJMAAUI73DAR3XUON2UMXTBS" localSheetId="18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7" hidden="1">#REF!</definedName>
    <definedName name="BEx1PLF2CFSXBZPVI6CJ534EIJDN" localSheetId="11" hidden="1">#REF!</definedName>
    <definedName name="BEx1PLF2CFSXBZPVI6CJ534EIJDN" localSheetId="21" hidden="1">#REF!</definedName>
    <definedName name="BEx1PLF2CFSXBZPVI6CJ534EIJDN" localSheetId="22" hidden="1">#REF!</definedName>
    <definedName name="BEx1PLF2CFSXBZPVI6CJ534EIJDN" localSheetId="23" hidden="1">#REF!</definedName>
    <definedName name="BEx1PLF2CFSXBZPVI6CJ534EIJDN" localSheetId="24" hidden="1">#REF!</definedName>
    <definedName name="BEx1PLF2CFSXBZPVI6CJ534EIJDN" localSheetId="14" hidden="1">#REF!</definedName>
    <definedName name="BEx1PLF2CFSXBZPVI6CJ534EIJDN" localSheetId="15" hidden="1">#REF!</definedName>
    <definedName name="BEx1PLF2CFSXBZPVI6CJ534EIJDN" localSheetId="18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7" hidden="1">#REF!</definedName>
    <definedName name="BEx1PMWZB2DO6EM9BKLUICZJ65HD" localSheetId="11" hidden="1">#REF!</definedName>
    <definedName name="BEx1PMWZB2DO6EM9BKLUICZJ65HD" localSheetId="21" hidden="1">#REF!</definedName>
    <definedName name="BEx1PMWZB2DO6EM9BKLUICZJ65HD" localSheetId="22" hidden="1">#REF!</definedName>
    <definedName name="BEx1PMWZB2DO6EM9BKLUICZJ65HD" localSheetId="23" hidden="1">#REF!</definedName>
    <definedName name="BEx1PMWZB2DO6EM9BKLUICZJ65HD" localSheetId="24" hidden="1">#REF!</definedName>
    <definedName name="BEx1PMWZB2DO6EM9BKLUICZJ65HD" localSheetId="14" hidden="1">#REF!</definedName>
    <definedName name="BEx1PMWZB2DO6EM9BKLUICZJ65HD" localSheetId="15" hidden="1">#REF!</definedName>
    <definedName name="BEx1PMWZB2DO6EM9BKLUICZJ65HD" localSheetId="18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7" hidden="1">#REF!</definedName>
    <definedName name="BEx1PU3X6U0EVLY9569KVBPAH7XU" localSheetId="11" hidden="1">#REF!</definedName>
    <definedName name="BEx1PU3X6U0EVLY9569KVBPAH7XU" localSheetId="21" hidden="1">#REF!</definedName>
    <definedName name="BEx1PU3X6U0EVLY9569KVBPAH7XU" localSheetId="22" hidden="1">#REF!</definedName>
    <definedName name="BEx1PU3X6U0EVLY9569KVBPAH7XU" localSheetId="23" hidden="1">#REF!</definedName>
    <definedName name="BEx1PU3X6U0EVLY9569KVBPAH7XU" localSheetId="24" hidden="1">#REF!</definedName>
    <definedName name="BEx1PU3X6U0EVLY9569KVBPAH7XU" localSheetId="14" hidden="1">#REF!</definedName>
    <definedName name="BEx1PU3X6U0EVLY9569KVBPAH7XU" localSheetId="15" hidden="1">#REF!</definedName>
    <definedName name="BEx1PU3X6U0EVLY9569KVBPAH7XU" localSheetId="18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7" hidden="1">#REF!</definedName>
    <definedName name="BEx1Q9OV5AOW28OUGRFCD3ZFVWC3" localSheetId="11" hidden="1">#REF!</definedName>
    <definedName name="BEx1Q9OV5AOW28OUGRFCD3ZFVWC3" localSheetId="21" hidden="1">#REF!</definedName>
    <definedName name="BEx1Q9OV5AOW28OUGRFCD3ZFVWC3" localSheetId="22" hidden="1">#REF!</definedName>
    <definedName name="BEx1Q9OV5AOW28OUGRFCD3ZFVWC3" localSheetId="23" hidden="1">#REF!</definedName>
    <definedName name="BEx1Q9OV5AOW28OUGRFCD3ZFVWC3" localSheetId="24" hidden="1">#REF!</definedName>
    <definedName name="BEx1Q9OV5AOW28OUGRFCD3ZFVWC3" localSheetId="14" hidden="1">#REF!</definedName>
    <definedName name="BEx1Q9OV5AOW28OUGRFCD3ZFVWC3" localSheetId="15" hidden="1">#REF!</definedName>
    <definedName name="BEx1Q9OV5AOW28OUGRFCD3ZFVWC3" localSheetId="18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7" hidden="1">#REF!</definedName>
    <definedName name="BEx1QA54J2A4I7IBQR19BTY28ZMR" localSheetId="11" hidden="1">#REF!</definedName>
    <definedName name="BEx1QA54J2A4I7IBQR19BTY28ZMR" localSheetId="21" hidden="1">#REF!</definedName>
    <definedName name="BEx1QA54J2A4I7IBQR19BTY28ZMR" localSheetId="22" hidden="1">#REF!</definedName>
    <definedName name="BEx1QA54J2A4I7IBQR19BTY28ZMR" localSheetId="23" hidden="1">#REF!</definedName>
    <definedName name="BEx1QA54J2A4I7IBQR19BTY28ZMR" localSheetId="24" hidden="1">#REF!</definedName>
    <definedName name="BEx1QA54J2A4I7IBQR19BTY28ZMR" localSheetId="14" hidden="1">#REF!</definedName>
    <definedName name="BEx1QA54J2A4I7IBQR19BTY28ZMR" localSheetId="15" hidden="1">#REF!</definedName>
    <definedName name="BEx1QA54J2A4I7IBQR19BTY28ZMR" localSheetId="18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7" hidden="1">#REF!</definedName>
    <definedName name="BEx1QD50TNYYZ6YO943BWHPB9UD9" localSheetId="11" hidden="1">#REF!</definedName>
    <definedName name="BEx1QD50TNYYZ6YO943BWHPB9UD9" localSheetId="21" hidden="1">#REF!</definedName>
    <definedName name="BEx1QD50TNYYZ6YO943BWHPB9UD9" localSheetId="22" hidden="1">#REF!</definedName>
    <definedName name="BEx1QD50TNYYZ6YO943BWHPB9UD9" localSheetId="23" hidden="1">#REF!</definedName>
    <definedName name="BEx1QD50TNYYZ6YO943BWHPB9UD9" localSheetId="24" hidden="1">#REF!</definedName>
    <definedName name="BEx1QD50TNYYZ6YO943BWHPB9UD9" localSheetId="14" hidden="1">#REF!</definedName>
    <definedName name="BEx1QD50TNYYZ6YO943BWHPB9UD9" localSheetId="15" hidden="1">#REF!</definedName>
    <definedName name="BEx1QD50TNYYZ6YO943BWHPB9UD9" localSheetId="18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7" hidden="1">#REF!</definedName>
    <definedName name="BEx1QMQAHG3KQUK59DVM68SWKZIZ" localSheetId="11" hidden="1">#REF!</definedName>
    <definedName name="BEx1QMQAHG3KQUK59DVM68SWKZIZ" localSheetId="21" hidden="1">#REF!</definedName>
    <definedName name="BEx1QMQAHG3KQUK59DVM68SWKZIZ" localSheetId="22" hidden="1">#REF!</definedName>
    <definedName name="BEx1QMQAHG3KQUK59DVM68SWKZIZ" localSheetId="23" hidden="1">#REF!</definedName>
    <definedName name="BEx1QMQAHG3KQUK59DVM68SWKZIZ" localSheetId="24" hidden="1">#REF!</definedName>
    <definedName name="BEx1QMQAHG3KQUK59DVM68SWKZIZ" localSheetId="14" hidden="1">#REF!</definedName>
    <definedName name="BEx1QMQAHG3KQUK59DVM68SWKZIZ" localSheetId="15" hidden="1">#REF!</definedName>
    <definedName name="BEx1QMQAHG3KQUK59DVM68SWKZIZ" localSheetId="18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7" hidden="1">#REF!</definedName>
    <definedName name="BEx1R9YFKJCMSEST8OVCAO5E47FO" localSheetId="11" hidden="1">#REF!</definedName>
    <definedName name="BEx1R9YFKJCMSEST8OVCAO5E47FO" localSheetId="21" hidden="1">#REF!</definedName>
    <definedName name="BEx1R9YFKJCMSEST8OVCAO5E47FO" localSheetId="22" hidden="1">#REF!</definedName>
    <definedName name="BEx1R9YFKJCMSEST8OVCAO5E47FO" localSheetId="23" hidden="1">#REF!</definedName>
    <definedName name="BEx1R9YFKJCMSEST8OVCAO5E47FO" localSheetId="24" hidden="1">#REF!</definedName>
    <definedName name="BEx1R9YFKJCMSEST8OVCAO5E47FO" localSheetId="14" hidden="1">#REF!</definedName>
    <definedName name="BEx1R9YFKJCMSEST8OVCAO5E47FO" localSheetId="15" hidden="1">#REF!</definedName>
    <definedName name="BEx1R9YFKJCMSEST8OVCAO5E47FO" localSheetId="18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7" hidden="1">#REF!</definedName>
    <definedName name="BEx1RBGC06B3T52OIC0EQ1KGVP1I" localSheetId="11" hidden="1">#REF!</definedName>
    <definedName name="BEx1RBGC06B3T52OIC0EQ1KGVP1I" localSheetId="21" hidden="1">#REF!</definedName>
    <definedName name="BEx1RBGC06B3T52OIC0EQ1KGVP1I" localSheetId="22" hidden="1">#REF!</definedName>
    <definedName name="BEx1RBGC06B3T52OIC0EQ1KGVP1I" localSheetId="23" hidden="1">#REF!</definedName>
    <definedName name="BEx1RBGC06B3T52OIC0EQ1KGVP1I" localSheetId="24" hidden="1">#REF!</definedName>
    <definedName name="BEx1RBGC06B3T52OIC0EQ1KGVP1I" localSheetId="14" hidden="1">#REF!</definedName>
    <definedName name="BEx1RBGC06B3T52OIC0EQ1KGVP1I" localSheetId="15" hidden="1">#REF!</definedName>
    <definedName name="BEx1RBGC06B3T52OIC0EQ1KGVP1I" localSheetId="18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7" hidden="1">#REF!</definedName>
    <definedName name="BEx1RRC7X4NI1CU4EO5XYE2GVARJ" localSheetId="11" hidden="1">#REF!</definedName>
    <definedName name="BEx1RRC7X4NI1CU4EO5XYE2GVARJ" localSheetId="21" hidden="1">#REF!</definedName>
    <definedName name="BEx1RRC7X4NI1CU4EO5XYE2GVARJ" localSheetId="22" hidden="1">#REF!</definedName>
    <definedName name="BEx1RRC7X4NI1CU4EO5XYE2GVARJ" localSheetId="23" hidden="1">#REF!</definedName>
    <definedName name="BEx1RRC7X4NI1CU4EO5XYE2GVARJ" localSheetId="24" hidden="1">#REF!</definedName>
    <definedName name="BEx1RRC7X4NI1CU4EO5XYE2GVARJ" localSheetId="14" hidden="1">#REF!</definedName>
    <definedName name="BEx1RRC7X4NI1CU4EO5XYE2GVARJ" localSheetId="15" hidden="1">#REF!</definedName>
    <definedName name="BEx1RRC7X4NI1CU4EO5XYE2GVARJ" localSheetId="18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7" hidden="1">#REF!</definedName>
    <definedName name="BEx1RZA1NCGT832L7EMR7GMF588W" localSheetId="11" hidden="1">#REF!</definedName>
    <definedName name="BEx1RZA1NCGT832L7EMR7GMF588W" localSheetId="21" hidden="1">#REF!</definedName>
    <definedName name="BEx1RZA1NCGT832L7EMR7GMF588W" localSheetId="22" hidden="1">#REF!</definedName>
    <definedName name="BEx1RZA1NCGT832L7EMR7GMF588W" localSheetId="23" hidden="1">#REF!</definedName>
    <definedName name="BEx1RZA1NCGT832L7EMR7GMF588W" localSheetId="24" hidden="1">#REF!</definedName>
    <definedName name="BEx1RZA1NCGT832L7EMR7GMF588W" localSheetId="14" hidden="1">#REF!</definedName>
    <definedName name="BEx1RZA1NCGT832L7EMR7GMF588W" localSheetId="15" hidden="1">#REF!</definedName>
    <definedName name="BEx1RZA1NCGT832L7EMR7GMF588W" localSheetId="18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7" hidden="1">#REF!</definedName>
    <definedName name="BEx1S0XGIPUSZQUCSGWSK10GKW7Y" localSheetId="11" hidden="1">#REF!</definedName>
    <definedName name="BEx1S0XGIPUSZQUCSGWSK10GKW7Y" localSheetId="21" hidden="1">#REF!</definedName>
    <definedName name="BEx1S0XGIPUSZQUCSGWSK10GKW7Y" localSheetId="22" hidden="1">#REF!</definedName>
    <definedName name="BEx1S0XGIPUSZQUCSGWSK10GKW7Y" localSheetId="23" hidden="1">#REF!</definedName>
    <definedName name="BEx1S0XGIPUSZQUCSGWSK10GKW7Y" localSheetId="24" hidden="1">#REF!</definedName>
    <definedName name="BEx1S0XGIPUSZQUCSGWSK10GKW7Y" localSheetId="14" hidden="1">#REF!</definedName>
    <definedName name="BEx1S0XGIPUSZQUCSGWSK10GKW7Y" localSheetId="15" hidden="1">#REF!</definedName>
    <definedName name="BEx1S0XGIPUSZQUCSGWSK10GKW7Y" localSheetId="18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7" hidden="1">#REF!</definedName>
    <definedName name="BEx1S5VFNKIXHTTCWSV60UC50EZ8" localSheetId="11" hidden="1">#REF!</definedName>
    <definedName name="BEx1S5VFNKIXHTTCWSV60UC50EZ8" localSheetId="21" hidden="1">#REF!</definedName>
    <definedName name="BEx1S5VFNKIXHTTCWSV60UC50EZ8" localSheetId="22" hidden="1">#REF!</definedName>
    <definedName name="BEx1S5VFNKIXHTTCWSV60UC50EZ8" localSheetId="23" hidden="1">#REF!</definedName>
    <definedName name="BEx1S5VFNKIXHTTCWSV60UC50EZ8" localSheetId="24" hidden="1">#REF!</definedName>
    <definedName name="BEx1S5VFNKIXHTTCWSV60UC50EZ8" localSheetId="14" hidden="1">#REF!</definedName>
    <definedName name="BEx1S5VFNKIXHTTCWSV60UC50EZ8" localSheetId="15" hidden="1">#REF!</definedName>
    <definedName name="BEx1S5VFNKIXHTTCWSV60UC50EZ8" localSheetId="18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7" hidden="1">#REF!</definedName>
    <definedName name="BEx1SK3U02H0RGKEYXW7ZMCEOF3V" localSheetId="11" hidden="1">#REF!</definedName>
    <definedName name="BEx1SK3U02H0RGKEYXW7ZMCEOF3V" localSheetId="21" hidden="1">#REF!</definedName>
    <definedName name="BEx1SK3U02H0RGKEYXW7ZMCEOF3V" localSheetId="22" hidden="1">#REF!</definedName>
    <definedName name="BEx1SK3U02H0RGKEYXW7ZMCEOF3V" localSheetId="23" hidden="1">#REF!</definedName>
    <definedName name="BEx1SK3U02H0RGKEYXW7ZMCEOF3V" localSheetId="24" hidden="1">#REF!</definedName>
    <definedName name="BEx1SK3U02H0RGKEYXW7ZMCEOF3V" localSheetId="14" hidden="1">#REF!</definedName>
    <definedName name="BEx1SK3U02H0RGKEYXW7ZMCEOF3V" localSheetId="15" hidden="1">#REF!</definedName>
    <definedName name="BEx1SK3U02H0RGKEYXW7ZMCEOF3V" localSheetId="1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7" hidden="1">#REF!</definedName>
    <definedName name="BEx1SSNEZINBJT29QVS62VS1THT4" localSheetId="11" hidden="1">#REF!</definedName>
    <definedName name="BEx1SSNEZINBJT29QVS62VS1THT4" localSheetId="21" hidden="1">#REF!</definedName>
    <definedName name="BEx1SSNEZINBJT29QVS62VS1THT4" localSheetId="22" hidden="1">#REF!</definedName>
    <definedName name="BEx1SSNEZINBJT29QVS62VS1THT4" localSheetId="23" hidden="1">#REF!</definedName>
    <definedName name="BEx1SSNEZINBJT29QVS62VS1THT4" localSheetId="24" hidden="1">#REF!</definedName>
    <definedName name="BEx1SSNEZINBJT29QVS62VS1THT4" localSheetId="14" hidden="1">#REF!</definedName>
    <definedName name="BEx1SSNEZINBJT29QVS62VS1THT4" localSheetId="15" hidden="1">#REF!</definedName>
    <definedName name="BEx1SSNEZINBJT29QVS62VS1THT4" localSheetId="18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7" hidden="1">#REF!</definedName>
    <definedName name="BEx1SVNCHNANBJIDIQVB8AFK4HAN" localSheetId="11" hidden="1">#REF!</definedName>
    <definedName name="BEx1SVNCHNANBJIDIQVB8AFK4HAN" localSheetId="21" hidden="1">#REF!</definedName>
    <definedName name="BEx1SVNCHNANBJIDIQVB8AFK4HAN" localSheetId="22" hidden="1">#REF!</definedName>
    <definedName name="BEx1SVNCHNANBJIDIQVB8AFK4HAN" localSheetId="23" hidden="1">#REF!</definedName>
    <definedName name="BEx1SVNCHNANBJIDIQVB8AFK4HAN" localSheetId="24" hidden="1">#REF!</definedName>
    <definedName name="BEx1SVNCHNANBJIDIQVB8AFK4HAN" localSheetId="14" hidden="1">#REF!</definedName>
    <definedName name="BEx1SVNCHNANBJIDIQVB8AFK4HAN" localSheetId="15" hidden="1">#REF!</definedName>
    <definedName name="BEx1SVNCHNANBJIDIQVB8AFK4HAN" localSheetId="18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7" hidden="1">#REF!</definedName>
    <definedName name="BEx1SY74DYVEPAQ9TGGGXKJA025O" localSheetId="11" hidden="1">#REF!</definedName>
    <definedName name="BEx1SY74DYVEPAQ9TGGGXKJA025O" localSheetId="21" hidden="1">#REF!</definedName>
    <definedName name="BEx1SY74DYVEPAQ9TGGGXKJA025O" localSheetId="22" hidden="1">#REF!</definedName>
    <definedName name="BEx1SY74DYVEPAQ9TGGGXKJA025O" localSheetId="23" hidden="1">#REF!</definedName>
    <definedName name="BEx1SY74DYVEPAQ9TGGGXKJA025O" localSheetId="24" hidden="1">#REF!</definedName>
    <definedName name="BEx1SY74DYVEPAQ9TGGGXKJA025O" localSheetId="14" hidden="1">#REF!</definedName>
    <definedName name="BEx1SY74DYVEPAQ9TGGGXKJA025O" localSheetId="15" hidden="1">#REF!</definedName>
    <definedName name="BEx1SY74DYVEPAQ9TGGGXKJA025O" localSheetId="18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7" hidden="1">#REF!</definedName>
    <definedName name="BEx1TJ0WLS9O7KNSGIPWTYHDYI1D" localSheetId="11" hidden="1">#REF!</definedName>
    <definedName name="BEx1TJ0WLS9O7KNSGIPWTYHDYI1D" localSheetId="21" hidden="1">#REF!</definedName>
    <definedName name="BEx1TJ0WLS9O7KNSGIPWTYHDYI1D" localSheetId="22" hidden="1">#REF!</definedName>
    <definedName name="BEx1TJ0WLS9O7KNSGIPWTYHDYI1D" localSheetId="23" hidden="1">#REF!</definedName>
    <definedName name="BEx1TJ0WLS9O7KNSGIPWTYHDYI1D" localSheetId="24" hidden="1">#REF!</definedName>
    <definedName name="BEx1TJ0WLS9O7KNSGIPWTYHDYI1D" localSheetId="14" hidden="1">#REF!</definedName>
    <definedName name="BEx1TJ0WLS9O7KNSGIPWTYHDYI1D" localSheetId="15" hidden="1">#REF!</definedName>
    <definedName name="BEx1TJ0WLS9O7KNSGIPWTYHDYI1D" localSheetId="18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7" hidden="1">#REF!</definedName>
    <definedName name="BEx1TUPQAYGAI13ZC7FU1FJXFAPM" localSheetId="11" hidden="1">#REF!</definedName>
    <definedName name="BEx1TUPQAYGAI13ZC7FU1FJXFAPM" localSheetId="21" hidden="1">#REF!</definedName>
    <definedName name="BEx1TUPQAYGAI13ZC7FU1FJXFAPM" localSheetId="22" hidden="1">#REF!</definedName>
    <definedName name="BEx1TUPQAYGAI13ZC7FU1FJXFAPM" localSheetId="23" hidden="1">#REF!</definedName>
    <definedName name="BEx1TUPQAYGAI13ZC7FU1FJXFAPM" localSheetId="24" hidden="1">#REF!</definedName>
    <definedName name="BEx1TUPQAYGAI13ZC7FU1FJXFAPM" localSheetId="14" hidden="1">#REF!</definedName>
    <definedName name="BEx1TUPQAYGAI13ZC7FU1FJXFAPM" localSheetId="15" hidden="1">#REF!</definedName>
    <definedName name="BEx1TUPQAYGAI13ZC7FU1FJXFAPM" localSheetId="18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7" hidden="1">#REF!</definedName>
    <definedName name="BEx1TY0F9W7EOF31FZXITWEYBSRT" localSheetId="11" hidden="1">#REF!</definedName>
    <definedName name="BEx1TY0F9W7EOF31FZXITWEYBSRT" localSheetId="21" hidden="1">#REF!</definedName>
    <definedName name="BEx1TY0F9W7EOF31FZXITWEYBSRT" localSheetId="22" hidden="1">#REF!</definedName>
    <definedName name="BEx1TY0F9W7EOF31FZXITWEYBSRT" localSheetId="23" hidden="1">#REF!</definedName>
    <definedName name="BEx1TY0F9W7EOF31FZXITWEYBSRT" localSheetId="24" hidden="1">#REF!</definedName>
    <definedName name="BEx1TY0F9W7EOF31FZXITWEYBSRT" localSheetId="14" hidden="1">#REF!</definedName>
    <definedName name="BEx1TY0F9W7EOF31FZXITWEYBSRT" localSheetId="15" hidden="1">#REF!</definedName>
    <definedName name="BEx1TY0F9W7EOF31FZXITWEYBSRT" localSheetId="18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7" hidden="1">#REF!</definedName>
    <definedName name="BEx1U7WFO8OZKB1EBF4H386JW91L" localSheetId="11" hidden="1">#REF!</definedName>
    <definedName name="BEx1U7WFO8OZKB1EBF4H386JW91L" localSheetId="21" hidden="1">#REF!</definedName>
    <definedName name="BEx1U7WFO8OZKB1EBF4H386JW91L" localSheetId="22" hidden="1">#REF!</definedName>
    <definedName name="BEx1U7WFO8OZKB1EBF4H386JW91L" localSheetId="23" hidden="1">#REF!</definedName>
    <definedName name="BEx1U7WFO8OZKB1EBF4H386JW91L" localSheetId="24" hidden="1">#REF!</definedName>
    <definedName name="BEx1U7WFO8OZKB1EBF4H386JW91L" localSheetId="14" hidden="1">#REF!</definedName>
    <definedName name="BEx1U7WFO8OZKB1EBF4H386JW91L" localSheetId="15" hidden="1">#REF!</definedName>
    <definedName name="BEx1U7WFO8OZKB1EBF4H386JW91L" localSheetId="18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7" hidden="1">#REF!</definedName>
    <definedName name="BEx1U87938YR9N6HYI24KVBKLOS3" localSheetId="11" hidden="1">#REF!</definedName>
    <definedName name="BEx1U87938YR9N6HYI24KVBKLOS3" localSheetId="21" hidden="1">#REF!</definedName>
    <definedName name="BEx1U87938YR9N6HYI24KVBKLOS3" localSheetId="22" hidden="1">#REF!</definedName>
    <definedName name="BEx1U87938YR9N6HYI24KVBKLOS3" localSheetId="23" hidden="1">#REF!</definedName>
    <definedName name="BEx1U87938YR9N6HYI24KVBKLOS3" localSheetId="24" hidden="1">#REF!</definedName>
    <definedName name="BEx1U87938YR9N6HYI24KVBKLOS3" localSheetId="14" hidden="1">#REF!</definedName>
    <definedName name="BEx1U87938YR9N6HYI24KVBKLOS3" localSheetId="15" hidden="1">#REF!</definedName>
    <definedName name="BEx1U87938YR9N6HYI24KVBKLOS3" localSheetId="18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7" hidden="1">#REF!</definedName>
    <definedName name="BEx1U9P6VQWSVRICLZR9DYRMN61U" localSheetId="11" hidden="1">#REF!</definedName>
    <definedName name="BEx1U9P6VQWSVRICLZR9DYRMN61U" localSheetId="21" hidden="1">#REF!</definedName>
    <definedName name="BEx1U9P6VQWSVRICLZR9DYRMN61U" localSheetId="22" hidden="1">#REF!</definedName>
    <definedName name="BEx1U9P6VQWSVRICLZR9DYRMN61U" localSheetId="23" hidden="1">#REF!</definedName>
    <definedName name="BEx1U9P6VQWSVRICLZR9DYRMN61U" localSheetId="24" hidden="1">#REF!</definedName>
    <definedName name="BEx1U9P6VQWSVRICLZR9DYRMN61U" localSheetId="14" hidden="1">#REF!</definedName>
    <definedName name="BEx1U9P6VQWSVRICLZR9DYRMN61U" localSheetId="15" hidden="1">#REF!</definedName>
    <definedName name="BEx1U9P6VQWSVRICLZR9DYRMN61U" localSheetId="18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7" hidden="1">#REF!</definedName>
    <definedName name="BEx1UESH4KDWHYESQU2IE55RS3LI" localSheetId="11" hidden="1">#REF!</definedName>
    <definedName name="BEx1UESH4KDWHYESQU2IE55RS3LI" localSheetId="21" hidden="1">#REF!</definedName>
    <definedName name="BEx1UESH4KDWHYESQU2IE55RS3LI" localSheetId="22" hidden="1">#REF!</definedName>
    <definedName name="BEx1UESH4KDWHYESQU2IE55RS3LI" localSheetId="23" hidden="1">#REF!</definedName>
    <definedName name="BEx1UESH4KDWHYESQU2IE55RS3LI" localSheetId="24" hidden="1">#REF!</definedName>
    <definedName name="BEx1UESH4KDWHYESQU2IE55RS3LI" localSheetId="14" hidden="1">#REF!</definedName>
    <definedName name="BEx1UESH4KDWHYESQU2IE55RS3LI" localSheetId="15" hidden="1">#REF!</definedName>
    <definedName name="BEx1UESH4KDWHYESQU2IE55RS3LI" localSheetId="18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7" hidden="1">#REF!</definedName>
    <definedName name="BEx1UI8N9KTCPSOJ7RDW0T8UEBNP" localSheetId="11" hidden="1">#REF!</definedName>
    <definedName name="BEx1UI8N9KTCPSOJ7RDW0T8UEBNP" localSheetId="21" hidden="1">#REF!</definedName>
    <definedName name="BEx1UI8N9KTCPSOJ7RDW0T8UEBNP" localSheetId="22" hidden="1">#REF!</definedName>
    <definedName name="BEx1UI8N9KTCPSOJ7RDW0T8UEBNP" localSheetId="23" hidden="1">#REF!</definedName>
    <definedName name="BEx1UI8N9KTCPSOJ7RDW0T8UEBNP" localSheetId="24" hidden="1">#REF!</definedName>
    <definedName name="BEx1UI8N9KTCPSOJ7RDW0T8UEBNP" localSheetId="14" hidden="1">#REF!</definedName>
    <definedName name="BEx1UI8N9KTCPSOJ7RDW0T8UEBNP" localSheetId="15" hidden="1">#REF!</definedName>
    <definedName name="BEx1UI8N9KTCPSOJ7RDW0T8UEBNP" localSheetId="18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7" hidden="1">#REF!</definedName>
    <definedName name="BEx1UML0HHJFHA5TBOYQ24I3RV1W" localSheetId="11" hidden="1">#REF!</definedName>
    <definedName name="BEx1UML0HHJFHA5TBOYQ24I3RV1W" localSheetId="21" hidden="1">#REF!</definedName>
    <definedName name="BEx1UML0HHJFHA5TBOYQ24I3RV1W" localSheetId="22" hidden="1">#REF!</definedName>
    <definedName name="BEx1UML0HHJFHA5TBOYQ24I3RV1W" localSheetId="23" hidden="1">#REF!</definedName>
    <definedName name="BEx1UML0HHJFHA5TBOYQ24I3RV1W" localSheetId="24" hidden="1">#REF!</definedName>
    <definedName name="BEx1UML0HHJFHA5TBOYQ24I3RV1W" localSheetId="14" hidden="1">#REF!</definedName>
    <definedName name="BEx1UML0HHJFHA5TBOYQ24I3RV1W" localSheetId="15" hidden="1">#REF!</definedName>
    <definedName name="BEx1UML0HHJFHA5TBOYQ24I3RV1W" localSheetId="18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7" hidden="1">#REF!</definedName>
    <definedName name="BEx1UO8ENOJNYCNX5Z95TBIJ3MKP" localSheetId="11" hidden="1">#REF!</definedName>
    <definedName name="BEx1UO8ENOJNYCNX5Z95TBIJ3MKP" localSheetId="21" hidden="1">#REF!</definedName>
    <definedName name="BEx1UO8ENOJNYCNX5Z95TBIJ3MKP" localSheetId="22" hidden="1">#REF!</definedName>
    <definedName name="BEx1UO8ENOJNYCNX5Z95TBIJ3MKP" localSheetId="23" hidden="1">#REF!</definedName>
    <definedName name="BEx1UO8ENOJNYCNX5Z95TBIJ3MKP" localSheetId="24" hidden="1">#REF!</definedName>
    <definedName name="BEx1UO8ENOJNYCNX5Z95TBIJ3MKP" localSheetId="14" hidden="1">#REF!</definedName>
    <definedName name="BEx1UO8ENOJNYCNX5Z95TBIJ3MKP" localSheetId="15" hidden="1">#REF!</definedName>
    <definedName name="BEx1UO8ENOJNYCNX5Z95TBIJ3MKP" localSheetId="18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7" hidden="1">#REF!</definedName>
    <definedName name="BEx1UUDIQPZ23XQ79GUL0RAWRSCK" localSheetId="11" hidden="1">#REF!</definedName>
    <definedName name="BEx1UUDIQPZ23XQ79GUL0RAWRSCK" localSheetId="21" hidden="1">#REF!</definedName>
    <definedName name="BEx1UUDIQPZ23XQ79GUL0RAWRSCK" localSheetId="22" hidden="1">#REF!</definedName>
    <definedName name="BEx1UUDIQPZ23XQ79GUL0RAWRSCK" localSheetId="23" hidden="1">#REF!</definedName>
    <definedName name="BEx1UUDIQPZ23XQ79GUL0RAWRSCK" localSheetId="24" hidden="1">#REF!</definedName>
    <definedName name="BEx1UUDIQPZ23XQ79GUL0RAWRSCK" localSheetId="14" hidden="1">#REF!</definedName>
    <definedName name="BEx1UUDIQPZ23XQ79GUL0RAWRSCK" localSheetId="15" hidden="1">#REF!</definedName>
    <definedName name="BEx1UUDIQPZ23XQ79GUL0RAWRSCK" localSheetId="18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7" hidden="1">#REF!</definedName>
    <definedName name="BEx1V67SEV778NVW68J8W5SND1J7" localSheetId="11" hidden="1">#REF!</definedName>
    <definedName name="BEx1V67SEV778NVW68J8W5SND1J7" localSheetId="21" hidden="1">#REF!</definedName>
    <definedName name="BEx1V67SEV778NVW68J8W5SND1J7" localSheetId="22" hidden="1">#REF!</definedName>
    <definedName name="BEx1V67SEV778NVW68J8W5SND1J7" localSheetId="23" hidden="1">#REF!</definedName>
    <definedName name="BEx1V67SEV778NVW68J8W5SND1J7" localSheetId="24" hidden="1">#REF!</definedName>
    <definedName name="BEx1V67SEV778NVW68J8W5SND1J7" localSheetId="14" hidden="1">#REF!</definedName>
    <definedName name="BEx1V67SEV778NVW68J8W5SND1J7" localSheetId="15" hidden="1">#REF!</definedName>
    <definedName name="BEx1V67SEV778NVW68J8W5SND1J7" localSheetId="18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7" hidden="1">#REF!</definedName>
    <definedName name="BEx1VIY9SQLRESD11CC4PHYT0XSG" localSheetId="11" hidden="1">#REF!</definedName>
    <definedName name="BEx1VIY9SQLRESD11CC4PHYT0XSG" localSheetId="21" hidden="1">#REF!</definedName>
    <definedName name="BEx1VIY9SQLRESD11CC4PHYT0XSG" localSheetId="22" hidden="1">#REF!</definedName>
    <definedName name="BEx1VIY9SQLRESD11CC4PHYT0XSG" localSheetId="23" hidden="1">#REF!</definedName>
    <definedName name="BEx1VIY9SQLRESD11CC4PHYT0XSG" localSheetId="24" hidden="1">#REF!</definedName>
    <definedName name="BEx1VIY9SQLRESD11CC4PHYT0XSG" localSheetId="14" hidden="1">#REF!</definedName>
    <definedName name="BEx1VIY9SQLRESD11CC4PHYT0XSG" localSheetId="15" hidden="1">#REF!</definedName>
    <definedName name="BEx1VIY9SQLRESD11CC4PHYT0XSG" localSheetId="18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7" hidden="1">#REF!</definedName>
    <definedName name="BEx1W3170EJU6QEJR4F8E2ULUU2U" localSheetId="11" hidden="1">#REF!</definedName>
    <definedName name="BEx1W3170EJU6QEJR4F8E2ULUU2U" localSheetId="21" hidden="1">#REF!</definedName>
    <definedName name="BEx1W3170EJU6QEJR4F8E2ULUU2U" localSheetId="22" hidden="1">#REF!</definedName>
    <definedName name="BEx1W3170EJU6QEJR4F8E2ULUU2U" localSheetId="23" hidden="1">#REF!</definedName>
    <definedName name="BEx1W3170EJU6QEJR4F8E2ULUU2U" localSheetId="24" hidden="1">#REF!</definedName>
    <definedName name="BEx1W3170EJU6QEJR4F8E2ULUU2U" localSheetId="14" hidden="1">#REF!</definedName>
    <definedName name="BEx1W3170EJU6QEJR4F8E2ULUU2U" localSheetId="15" hidden="1">#REF!</definedName>
    <definedName name="BEx1W3170EJU6QEJR4F8E2ULUU2U" localSheetId="18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7" hidden="1">#REF!</definedName>
    <definedName name="BEx1WC67EH10SC38QWX3WEA5KH3A" localSheetId="11" hidden="1">#REF!</definedName>
    <definedName name="BEx1WC67EH10SC38QWX3WEA5KH3A" localSheetId="21" hidden="1">#REF!</definedName>
    <definedName name="BEx1WC67EH10SC38QWX3WEA5KH3A" localSheetId="22" hidden="1">#REF!</definedName>
    <definedName name="BEx1WC67EH10SC38QWX3WEA5KH3A" localSheetId="23" hidden="1">#REF!</definedName>
    <definedName name="BEx1WC67EH10SC38QWX3WEA5KH3A" localSheetId="24" hidden="1">#REF!</definedName>
    <definedName name="BEx1WC67EH10SC38QWX3WEA5KH3A" localSheetId="14" hidden="1">#REF!</definedName>
    <definedName name="BEx1WC67EH10SC38QWX3WEA5KH3A" localSheetId="15" hidden="1">#REF!</definedName>
    <definedName name="BEx1WC67EH10SC38QWX3WEA5KH3A" localSheetId="18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7" hidden="1">#REF!</definedName>
    <definedName name="BEx1WDTMC6W73PJPTY0JYLKOA883" localSheetId="11" hidden="1">#REF!</definedName>
    <definedName name="BEx1WDTMC6W73PJPTY0JYLKOA883" localSheetId="21" hidden="1">#REF!</definedName>
    <definedName name="BEx1WDTMC6W73PJPTY0JYLKOA883" localSheetId="22" hidden="1">#REF!</definedName>
    <definedName name="BEx1WDTMC6W73PJPTY0JYLKOA883" localSheetId="23" hidden="1">#REF!</definedName>
    <definedName name="BEx1WDTMC6W73PJPTY0JYLKOA883" localSheetId="24" hidden="1">#REF!</definedName>
    <definedName name="BEx1WDTMC6W73PJPTY0JYLKOA883" localSheetId="14" hidden="1">#REF!</definedName>
    <definedName name="BEx1WDTMC6W73PJPTY0JYLKOA883" localSheetId="15" hidden="1">#REF!</definedName>
    <definedName name="BEx1WDTMC6W73PJPTY0JYLKOA883" localSheetId="18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7" hidden="1">#REF!</definedName>
    <definedName name="BEx1WGYTKZZIPM1577W5FEYKFH3V" localSheetId="11" hidden="1">#REF!</definedName>
    <definedName name="BEx1WGYTKZZIPM1577W5FEYKFH3V" localSheetId="21" hidden="1">#REF!</definedName>
    <definedName name="BEx1WGYTKZZIPM1577W5FEYKFH3V" localSheetId="22" hidden="1">#REF!</definedName>
    <definedName name="BEx1WGYTKZZIPM1577W5FEYKFH3V" localSheetId="23" hidden="1">#REF!</definedName>
    <definedName name="BEx1WGYTKZZIPM1577W5FEYKFH3V" localSheetId="24" hidden="1">#REF!</definedName>
    <definedName name="BEx1WGYTKZZIPM1577W5FEYKFH3V" localSheetId="14" hidden="1">#REF!</definedName>
    <definedName name="BEx1WGYTKZZIPM1577W5FEYKFH3V" localSheetId="15" hidden="1">#REF!</definedName>
    <definedName name="BEx1WGYTKZZIPM1577W5FEYKFH3V" localSheetId="18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7" hidden="1">#REF!</definedName>
    <definedName name="BEx1WHPURIV3D3PTJJ359H1OP7ZV" localSheetId="11" hidden="1">#REF!</definedName>
    <definedName name="BEx1WHPURIV3D3PTJJ359H1OP7ZV" localSheetId="21" hidden="1">#REF!</definedName>
    <definedName name="BEx1WHPURIV3D3PTJJ359H1OP7ZV" localSheetId="22" hidden="1">#REF!</definedName>
    <definedName name="BEx1WHPURIV3D3PTJJ359H1OP7ZV" localSheetId="23" hidden="1">#REF!</definedName>
    <definedName name="BEx1WHPURIV3D3PTJJ359H1OP7ZV" localSheetId="24" hidden="1">#REF!</definedName>
    <definedName name="BEx1WHPURIV3D3PTJJ359H1OP7ZV" localSheetId="14" hidden="1">#REF!</definedName>
    <definedName name="BEx1WHPURIV3D3PTJJ359H1OP7ZV" localSheetId="15" hidden="1">#REF!</definedName>
    <definedName name="BEx1WHPURIV3D3PTJJ359H1OP7ZV" localSheetId="18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7" hidden="1">#REF!</definedName>
    <definedName name="BEx1WLBBR45RLDQX9FCLJWUUQX5R" localSheetId="11" hidden="1">#REF!</definedName>
    <definedName name="BEx1WLBBR45RLDQX9FCLJWUUQX5R" localSheetId="21" hidden="1">#REF!</definedName>
    <definedName name="BEx1WLBBR45RLDQX9FCLJWUUQX5R" localSheetId="22" hidden="1">#REF!</definedName>
    <definedName name="BEx1WLBBR45RLDQX9FCLJWUUQX5R" localSheetId="23" hidden="1">#REF!</definedName>
    <definedName name="BEx1WLBBR45RLDQX9FCLJWUUQX5R" localSheetId="24" hidden="1">#REF!</definedName>
    <definedName name="BEx1WLBBR45RLDQX9FCLJWUUQX5R" localSheetId="14" hidden="1">#REF!</definedName>
    <definedName name="BEx1WLBBR45RLDQX9FCLJWUUQX5R" localSheetId="15" hidden="1">#REF!</definedName>
    <definedName name="BEx1WLBBR45RLDQX9FCLJWUUQX5R" localSheetId="18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7" hidden="1">#REF!</definedName>
    <definedName name="BEx1WLWY2CR1WRD694JJSWSDFAIR" localSheetId="11" hidden="1">#REF!</definedName>
    <definedName name="BEx1WLWY2CR1WRD694JJSWSDFAIR" localSheetId="21" hidden="1">#REF!</definedName>
    <definedName name="BEx1WLWY2CR1WRD694JJSWSDFAIR" localSheetId="22" hidden="1">#REF!</definedName>
    <definedName name="BEx1WLWY2CR1WRD694JJSWSDFAIR" localSheetId="23" hidden="1">#REF!</definedName>
    <definedName name="BEx1WLWY2CR1WRD694JJSWSDFAIR" localSheetId="24" hidden="1">#REF!</definedName>
    <definedName name="BEx1WLWY2CR1WRD694JJSWSDFAIR" localSheetId="14" hidden="1">#REF!</definedName>
    <definedName name="BEx1WLWY2CR1WRD694JJSWSDFAIR" localSheetId="15" hidden="1">#REF!</definedName>
    <definedName name="BEx1WLWY2CR1WRD694JJSWSDFAIR" localSheetId="18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7" hidden="1">#REF!</definedName>
    <definedName name="BEx1WMD1LWPWRIK6GGAJRJAHJM8I" localSheetId="11" hidden="1">#REF!</definedName>
    <definedName name="BEx1WMD1LWPWRIK6GGAJRJAHJM8I" localSheetId="21" hidden="1">#REF!</definedName>
    <definedName name="BEx1WMD1LWPWRIK6GGAJRJAHJM8I" localSheetId="22" hidden="1">#REF!</definedName>
    <definedName name="BEx1WMD1LWPWRIK6GGAJRJAHJM8I" localSheetId="23" hidden="1">#REF!</definedName>
    <definedName name="BEx1WMD1LWPWRIK6GGAJRJAHJM8I" localSheetId="24" hidden="1">#REF!</definedName>
    <definedName name="BEx1WMD1LWPWRIK6GGAJRJAHJM8I" localSheetId="14" hidden="1">#REF!</definedName>
    <definedName name="BEx1WMD1LWPWRIK6GGAJRJAHJM8I" localSheetId="15" hidden="1">#REF!</definedName>
    <definedName name="BEx1WMD1LWPWRIK6GGAJRJAHJM8I" localSheetId="18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7" hidden="1">#REF!</definedName>
    <definedName name="BEx1WR0D41MR174LBF3P9E3K0J51" localSheetId="11" hidden="1">#REF!</definedName>
    <definedName name="BEx1WR0D41MR174LBF3P9E3K0J51" localSheetId="21" hidden="1">#REF!</definedName>
    <definedName name="BEx1WR0D41MR174LBF3P9E3K0J51" localSheetId="22" hidden="1">#REF!</definedName>
    <definedName name="BEx1WR0D41MR174LBF3P9E3K0J51" localSheetId="23" hidden="1">#REF!</definedName>
    <definedName name="BEx1WR0D41MR174LBF3P9E3K0J51" localSheetId="24" hidden="1">#REF!</definedName>
    <definedName name="BEx1WR0D41MR174LBF3P9E3K0J51" localSheetId="14" hidden="1">#REF!</definedName>
    <definedName name="BEx1WR0D41MR174LBF3P9E3K0J51" localSheetId="15" hidden="1">#REF!</definedName>
    <definedName name="BEx1WR0D41MR174LBF3P9E3K0J51" localSheetId="18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7" hidden="1">#REF!</definedName>
    <definedName name="BEx1WT3VU2F7OSUQZHBIV4KTTFJ4" localSheetId="11" hidden="1">#REF!</definedName>
    <definedName name="BEx1WT3VU2F7OSUQZHBIV4KTTFJ4" localSheetId="21" hidden="1">#REF!</definedName>
    <definedName name="BEx1WT3VU2F7OSUQZHBIV4KTTFJ4" localSheetId="22" hidden="1">#REF!</definedName>
    <definedName name="BEx1WT3VU2F7OSUQZHBIV4KTTFJ4" localSheetId="23" hidden="1">#REF!</definedName>
    <definedName name="BEx1WT3VU2F7OSUQZHBIV4KTTFJ4" localSheetId="24" hidden="1">#REF!</definedName>
    <definedName name="BEx1WT3VU2F7OSUQZHBIV4KTTFJ4" localSheetId="14" hidden="1">#REF!</definedName>
    <definedName name="BEx1WT3VU2F7OSUQZHBIV4KTTFJ4" localSheetId="15" hidden="1">#REF!</definedName>
    <definedName name="BEx1WT3VU2F7OSUQZHBIV4KTTFJ4" localSheetId="18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7" hidden="1">#REF!</definedName>
    <definedName name="BEx1WUB1FAS5PHU33TJ60SUHR618" localSheetId="11" hidden="1">#REF!</definedName>
    <definedName name="BEx1WUB1FAS5PHU33TJ60SUHR618" localSheetId="21" hidden="1">#REF!</definedName>
    <definedName name="BEx1WUB1FAS5PHU33TJ60SUHR618" localSheetId="22" hidden="1">#REF!</definedName>
    <definedName name="BEx1WUB1FAS5PHU33TJ60SUHR618" localSheetId="23" hidden="1">#REF!</definedName>
    <definedName name="BEx1WUB1FAS5PHU33TJ60SUHR618" localSheetId="24" hidden="1">#REF!</definedName>
    <definedName name="BEx1WUB1FAS5PHU33TJ60SUHR618" localSheetId="14" hidden="1">#REF!</definedName>
    <definedName name="BEx1WUB1FAS5PHU33TJ60SUHR618" localSheetId="15" hidden="1">#REF!</definedName>
    <definedName name="BEx1WUB1FAS5PHU33TJ60SUHR618" localSheetId="18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7" hidden="1">#REF!</definedName>
    <definedName name="BEx1WX04G0INSPPG9NTNR3DYR6PZ" localSheetId="11" hidden="1">#REF!</definedName>
    <definedName name="BEx1WX04G0INSPPG9NTNR3DYR6PZ" localSheetId="21" hidden="1">#REF!</definedName>
    <definedName name="BEx1WX04G0INSPPG9NTNR3DYR6PZ" localSheetId="22" hidden="1">#REF!</definedName>
    <definedName name="BEx1WX04G0INSPPG9NTNR3DYR6PZ" localSheetId="23" hidden="1">#REF!</definedName>
    <definedName name="BEx1WX04G0INSPPG9NTNR3DYR6PZ" localSheetId="24" hidden="1">#REF!</definedName>
    <definedName name="BEx1WX04G0INSPPG9NTNR3DYR6PZ" localSheetId="14" hidden="1">#REF!</definedName>
    <definedName name="BEx1WX04G0INSPPG9NTNR3DYR6PZ" localSheetId="15" hidden="1">#REF!</definedName>
    <definedName name="BEx1WX04G0INSPPG9NTNR3DYR6PZ" localSheetId="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7" hidden="1">#REF!</definedName>
    <definedName name="BEx1X3LHU9DPG01VWX2IF65TRATF" localSheetId="11" hidden="1">#REF!</definedName>
    <definedName name="BEx1X3LHU9DPG01VWX2IF65TRATF" localSheetId="21" hidden="1">#REF!</definedName>
    <definedName name="BEx1X3LHU9DPG01VWX2IF65TRATF" localSheetId="22" hidden="1">#REF!</definedName>
    <definedName name="BEx1X3LHU9DPG01VWX2IF65TRATF" localSheetId="23" hidden="1">#REF!</definedName>
    <definedName name="BEx1X3LHU9DPG01VWX2IF65TRATF" localSheetId="24" hidden="1">#REF!</definedName>
    <definedName name="BEx1X3LHU9DPG01VWX2IF65TRATF" localSheetId="14" hidden="1">#REF!</definedName>
    <definedName name="BEx1X3LHU9DPG01VWX2IF65TRATF" localSheetId="15" hidden="1">#REF!</definedName>
    <definedName name="BEx1X3LHU9DPG01VWX2IF65TRATF" localSheetId="18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7" hidden="1">#REF!</definedName>
    <definedName name="BEx1XFL3ISYW3FU1DQ3US0DYA8NQ" localSheetId="11" hidden="1">#REF!</definedName>
    <definedName name="BEx1XFL3ISYW3FU1DQ3US0DYA8NQ" localSheetId="21" hidden="1">#REF!</definedName>
    <definedName name="BEx1XFL3ISYW3FU1DQ3US0DYA8NQ" localSheetId="22" hidden="1">#REF!</definedName>
    <definedName name="BEx1XFL3ISYW3FU1DQ3US0DYA8NQ" localSheetId="23" hidden="1">#REF!</definedName>
    <definedName name="BEx1XFL3ISYW3FU1DQ3US0DYA8NQ" localSheetId="24" hidden="1">#REF!</definedName>
    <definedName name="BEx1XFL3ISYW3FU1DQ3US0DYA8NQ" localSheetId="14" hidden="1">#REF!</definedName>
    <definedName name="BEx1XFL3ISYW3FU1DQ3US0DYA8NQ" localSheetId="15" hidden="1">#REF!</definedName>
    <definedName name="BEx1XFL3ISYW3FU1DQ3US0DYA8NQ" localSheetId="18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7" hidden="1">#REF!</definedName>
    <definedName name="BEx1XK8AAMO0AH0Z1OUKW30CA7EQ" localSheetId="11" hidden="1">#REF!</definedName>
    <definedName name="BEx1XK8AAMO0AH0Z1OUKW30CA7EQ" localSheetId="21" hidden="1">#REF!</definedName>
    <definedName name="BEx1XK8AAMO0AH0Z1OUKW30CA7EQ" localSheetId="22" hidden="1">#REF!</definedName>
    <definedName name="BEx1XK8AAMO0AH0Z1OUKW30CA7EQ" localSheetId="23" hidden="1">#REF!</definedName>
    <definedName name="BEx1XK8AAMO0AH0Z1OUKW30CA7EQ" localSheetId="24" hidden="1">#REF!</definedName>
    <definedName name="BEx1XK8AAMO0AH0Z1OUKW30CA7EQ" localSheetId="14" hidden="1">#REF!</definedName>
    <definedName name="BEx1XK8AAMO0AH0Z1OUKW30CA7EQ" localSheetId="15" hidden="1">#REF!</definedName>
    <definedName name="BEx1XK8AAMO0AH0Z1OUKW30CA7EQ" localSheetId="18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7" hidden="1">#REF!</definedName>
    <definedName name="BEx1XL4MZ7C80495GHQRWOBS16PQ" localSheetId="11" hidden="1">#REF!</definedName>
    <definedName name="BEx1XL4MZ7C80495GHQRWOBS16PQ" localSheetId="21" hidden="1">#REF!</definedName>
    <definedName name="BEx1XL4MZ7C80495GHQRWOBS16PQ" localSheetId="22" hidden="1">#REF!</definedName>
    <definedName name="BEx1XL4MZ7C80495GHQRWOBS16PQ" localSheetId="23" hidden="1">#REF!</definedName>
    <definedName name="BEx1XL4MZ7C80495GHQRWOBS16PQ" localSheetId="24" hidden="1">#REF!</definedName>
    <definedName name="BEx1XL4MZ7C80495GHQRWOBS16PQ" localSheetId="14" hidden="1">#REF!</definedName>
    <definedName name="BEx1XL4MZ7C80495GHQRWOBS16PQ" localSheetId="15" hidden="1">#REF!</definedName>
    <definedName name="BEx1XL4MZ7C80495GHQRWOBS16PQ" localSheetId="18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7" hidden="1">#REF!</definedName>
    <definedName name="BEx1Y2IGS2K95E1M51PEF9KJZ0KB" localSheetId="11" hidden="1">#REF!</definedName>
    <definedName name="BEx1Y2IGS2K95E1M51PEF9KJZ0KB" localSheetId="21" hidden="1">#REF!</definedName>
    <definedName name="BEx1Y2IGS2K95E1M51PEF9KJZ0KB" localSheetId="22" hidden="1">#REF!</definedName>
    <definedName name="BEx1Y2IGS2K95E1M51PEF9KJZ0KB" localSheetId="23" hidden="1">#REF!</definedName>
    <definedName name="BEx1Y2IGS2K95E1M51PEF9KJZ0KB" localSheetId="24" hidden="1">#REF!</definedName>
    <definedName name="BEx1Y2IGS2K95E1M51PEF9KJZ0KB" localSheetId="14" hidden="1">#REF!</definedName>
    <definedName name="BEx1Y2IGS2K95E1M51PEF9KJZ0KB" localSheetId="15" hidden="1">#REF!</definedName>
    <definedName name="BEx1Y2IGS2K95E1M51PEF9KJZ0KB" localSheetId="18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7" hidden="1">#REF!</definedName>
    <definedName name="BEx1Y3PKK83X2FN9SAALFHOWKMRQ" localSheetId="11" hidden="1">#REF!</definedName>
    <definedName name="BEx1Y3PKK83X2FN9SAALFHOWKMRQ" localSheetId="21" hidden="1">#REF!</definedName>
    <definedName name="BEx1Y3PKK83X2FN9SAALFHOWKMRQ" localSheetId="22" hidden="1">#REF!</definedName>
    <definedName name="BEx1Y3PKK83X2FN9SAALFHOWKMRQ" localSheetId="23" hidden="1">#REF!</definedName>
    <definedName name="BEx1Y3PKK83X2FN9SAALFHOWKMRQ" localSheetId="24" hidden="1">#REF!</definedName>
    <definedName name="BEx1Y3PKK83X2FN9SAALFHOWKMRQ" localSheetId="14" hidden="1">#REF!</definedName>
    <definedName name="BEx1Y3PKK83X2FN9SAALFHOWKMRQ" localSheetId="15" hidden="1">#REF!</definedName>
    <definedName name="BEx1Y3PKK83X2FN9SAALFHOWKMRQ" localSheetId="18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7" hidden="1">#REF!</definedName>
    <definedName name="BEx1YL3DJ7Y4AZ01ERCOGW0FJ26T" localSheetId="11" hidden="1">#REF!</definedName>
    <definedName name="BEx1YL3DJ7Y4AZ01ERCOGW0FJ26T" localSheetId="21" hidden="1">#REF!</definedName>
    <definedName name="BEx1YL3DJ7Y4AZ01ERCOGW0FJ26T" localSheetId="22" hidden="1">#REF!</definedName>
    <definedName name="BEx1YL3DJ7Y4AZ01ERCOGW0FJ26T" localSheetId="23" hidden="1">#REF!</definedName>
    <definedName name="BEx1YL3DJ7Y4AZ01ERCOGW0FJ26T" localSheetId="24" hidden="1">#REF!</definedName>
    <definedName name="BEx1YL3DJ7Y4AZ01ERCOGW0FJ26T" localSheetId="14" hidden="1">#REF!</definedName>
    <definedName name="BEx1YL3DJ7Y4AZ01ERCOGW0FJ26T" localSheetId="15" hidden="1">#REF!</definedName>
    <definedName name="BEx1YL3DJ7Y4AZ01ERCOGW0FJ26T" localSheetId="18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7" hidden="1">#REF!</definedName>
    <definedName name="BEx1Z2RYHSVD1H37817SN93VMURZ" localSheetId="11" hidden="1">#REF!</definedName>
    <definedName name="BEx1Z2RYHSVD1H37817SN93VMURZ" localSheetId="21" hidden="1">#REF!</definedName>
    <definedName name="BEx1Z2RYHSVD1H37817SN93VMURZ" localSheetId="22" hidden="1">#REF!</definedName>
    <definedName name="BEx1Z2RYHSVD1H37817SN93VMURZ" localSheetId="23" hidden="1">#REF!</definedName>
    <definedName name="BEx1Z2RYHSVD1H37817SN93VMURZ" localSheetId="24" hidden="1">#REF!</definedName>
    <definedName name="BEx1Z2RYHSVD1H37817SN93VMURZ" localSheetId="14" hidden="1">#REF!</definedName>
    <definedName name="BEx1Z2RYHSVD1H37817SN93VMURZ" localSheetId="15" hidden="1">#REF!</definedName>
    <definedName name="BEx1Z2RYHSVD1H37817SN93VMURZ" localSheetId="18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7" hidden="1">#REF!</definedName>
    <definedName name="BEx3AMAKWI6458B67VKZO56MCNJW" localSheetId="11" hidden="1">#REF!</definedName>
    <definedName name="BEx3AMAKWI6458B67VKZO56MCNJW" localSheetId="21" hidden="1">#REF!</definedName>
    <definedName name="BEx3AMAKWI6458B67VKZO56MCNJW" localSheetId="22" hidden="1">#REF!</definedName>
    <definedName name="BEx3AMAKWI6458B67VKZO56MCNJW" localSheetId="23" hidden="1">#REF!</definedName>
    <definedName name="BEx3AMAKWI6458B67VKZO56MCNJW" localSheetId="24" hidden="1">#REF!</definedName>
    <definedName name="BEx3AMAKWI6458B67VKZO56MCNJW" localSheetId="14" hidden="1">#REF!</definedName>
    <definedName name="BEx3AMAKWI6458B67VKZO56MCNJW" localSheetId="15" hidden="1">#REF!</definedName>
    <definedName name="BEx3AMAKWI6458B67VKZO56MCNJW" localSheetId="18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7" hidden="1">#REF!</definedName>
    <definedName name="BEx3AOOVM42G82TNF53W0EKXLUSI" localSheetId="11" hidden="1">#REF!</definedName>
    <definedName name="BEx3AOOVM42G82TNF53W0EKXLUSI" localSheetId="21" hidden="1">#REF!</definedName>
    <definedName name="BEx3AOOVM42G82TNF53W0EKXLUSI" localSheetId="22" hidden="1">#REF!</definedName>
    <definedName name="BEx3AOOVM42G82TNF53W0EKXLUSI" localSheetId="23" hidden="1">#REF!</definedName>
    <definedName name="BEx3AOOVM42G82TNF53W0EKXLUSI" localSheetId="24" hidden="1">#REF!</definedName>
    <definedName name="BEx3AOOVM42G82TNF53W0EKXLUSI" localSheetId="14" hidden="1">#REF!</definedName>
    <definedName name="BEx3AOOVM42G82TNF53W0EKXLUSI" localSheetId="15" hidden="1">#REF!</definedName>
    <definedName name="BEx3AOOVM42G82TNF53W0EKXLUSI" localSheetId="18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7" hidden="1">#REF!</definedName>
    <definedName name="BEx3AZH9W4SUFCAHNDOQ728R9V4L" localSheetId="11" hidden="1">#REF!</definedName>
    <definedName name="BEx3AZH9W4SUFCAHNDOQ728R9V4L" localSheetId="21" hidden="1">#REF!</definedName>
    <definedName name="BEx3AZH9W4SUFCAHNDOQ728R9V4L" localSheetId="22" hidden="1">#REF!</definedName>
    <definedName name="BEx3AZH9W4SUFCAHNDOQ728R9V4L" localSheetId="23" hidden="1">#REF!</definedName>
    <definedName name="BEx3AZH9W4SUFCAHNDOQ728R9V4L" localSheetId="24" hidden="1">#REF!</definedName>
    <definedName name="BEx3AZH9W4SUFCAHNDOQ728R9V4L" localSheetId="14" hidden="1">#REF!</definedName>
    <definedName name="BEx3AZH9W4SUFCAHNDOQ728R9V4L" localSheetId="15" hidden="1">#REF!</definedName>
    <definedName name="BEx3AZH9W4SUFCAHNDOQ728R9V4L" localSheetId="18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7" hidden="1">#REF!</definedName>
    <definedName name="BEx3BNR9ES4KY7Q1DK83KC5NDGL8" localSheetId="11" hidden="1">#REF!</definedName>
    <definedName name="BEx3BNR9ES4KY7Q1DK83KC5NDGL8" localSheetId="21" hidden="1">#REF!</definedName>
    <definedName name="BEx3BNR9ES4KY7Q1DK83KC5NDGL8" localSheetId="22" hidden="1">#REF!</definedName>
    <definedName name="BEx3BNR9ES4KY7Q1DK83KC5NDGL8" localSheetId="23" hidden="1">#REF!</definedName>
    <definedName name="BEx3BNR9ES4KY7Q1DK83KC5NDGL8" localSheetId="24" hidden="1">#REF!</definedName>
    <definedName name="BEx3BNR9ES4KY7Q1DK83KC5NDGL8" localSheetId="14" hidden="1">#REF!</definedName>
    <definedName name="BEx3BNR9ES4KY7Q1DK83KC5NDGL8" localSheetId="15" hidden="1">#REF!</definedName>
    <definedName name="BEx3BNR9ES4KY7Q1DK83KC5NDGL8" localSheetId="18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7" hidden="1">#REF!</definedName>
    <definedName name="BEx3BQR5VZXNQ4H949ORM8ESU3B3" localSheetId="11" hidden="1">#REF!</definedName>
    <definedName name="BEx3BQR5VZXNQ4H949ORM8ESU3B3" localSheetId="21" hidden="1">#REF!</definedName>
    <definedName name="BEx3BQR5VZXNQ4H949ORM8ESU3B3" localSheetId="22" hidden="1">#REF!</definedName>
    <definedName name="BEx3BQR5VZXNQ4H949ORM8ESU3B3" localSheetId="23" hidden="1">#REF!</definedName>
    <definedName name="BEx3BQR5VZXNQ4H949ORM8ESU3B3" localSheetId="24" hidden="1">#REF!</definedName>
    <definedName name="BEx3BQR5VZXNQ4H949ORM8ESU3B3" localSheetId="14" hidden="1">#REF!</definedName>
    <definedName name="BEx3BQR5VZXNQ4H949ORM8ESU3B3" localSheetId="15" hidden="1">#REF!</definedName>
    <definedName name="BEx3BQR5VZXNQ4H949ORM8ESU3B3" localSheetId="1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7" hidden="1">#REF!</definedName>
    <definedName name="BEx3BTLL3ASJN134DLEQTQM70VZM" localSheetId="11" hidden="1">#REF!</definedName>
    <definedName name="BEx3BTLL3ASJN134DLEQTQM70VZM" localSheetId="21" hidden="1">#REF!</definedName>
    <definedName name="BEx3BTLL3ASJN134DLEQTQM70VZM" localSheetId="22" hidden="1">#REF!</definedName>
    <definedName name="BEx3BTLL3ASJN134DLEQTQM70VZM" localSheetId="23" hidden="1">#REF!</definedName>
    <definedName name="BEx3BTLL3ASJN134DLEQTQM70VZM" localSheetId="24" hidden="1">#REF!</definedName>
    <definedName name="BEx3BTLL3ASJN134DLEQTQM70VZM" localSheetId="14" hidden="1">#REF!</definedName>
    <definedName name="BEx3BTLL3ASJN134DLEQTQM70VZM" localSheetId="15" hidden="1">#REF!</definedName>
    <definedName name="BEx3BTLL3ASJN134DLEQTQM70VZM" localSheetId="18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7" hidden="1">#REF!</definedName>
    <definedName name="BEx3BW5CTV0DJU5AQS3ZQFK2VLF3" localSheetId="11" hidden="1">#REF!</definedName>
    <definedName name="BEx3BW5CTV0DJU5AQS3ZQFK2VLF3" localSheetId="21" hidden="1">#REF!</definedName>
    <definedName name="BEx3BW5CTV0DJU5AQS3ZQFK2VLF3" localSheetId="22" hidden="1">#REF!</definedName>
    <definedName name="BEx3BW5CTV0DJU5AQS3ZQFK2VLF3" localSheetId="23" hidden="1">#REF!</definedName>
    <definedName name="BEx3BW5CTV0DJU5AQS3ZQFK2VLF3" localSheetId="24" hidden="1">#REF!</definedName>
    <definedName name="BEx3BW5CTV0DJU5AQS3ZQFK2VLF3" localSheetId="14" hidden="1">#REF!</definedName>
    <definedName name="BEx3BW5CTV0DJU5AQS3ZQFK2VLF3" localSheetId="15" hidden="1">#REF!</definedName>
    <definedName name="BEx3BW5CTV0DJU5AQS3ZQFK2VLF3" localSheetId="18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7" hidden="1">#REF!</definedName>
    <definedName name="BEx3BYP0FG369M7G3JEFLMMXAKTS" localSheetId="11" hidden="1">#REF!</definedName>
    <definedName name="BEx3BYP0FG369M7G3JEFLMMXAKTS" localSheetId="21" hidden="1">#REF!</definedName>
    <definedName name="BEx3BYP0FG369M7G3JEFLMMXAKTS" localSheetId="22" hidden="1">#REF!</definedName>
    <definedName name="BEx3BYP0FG369M7G3JEFLMMXAKTS" localSheetId="23" hidden="1">#REF!</definedName>
    <definedName name="BEx3BYP0FG369M7G3JEFLMMXAKTS" localSheetId="24" hidden="1">#REF!</definedName>
    <definedName name="BEx3BYP0FG369M7G3JEFLMMXAKTS" localSheetId="14" hidden="1">#REF!</definedName>
    <definedName name="BEx3BYP0FG369M7G3JEFLMMXAKTS" localSheetId="15" hidden="1">#REF!</definedName>
    <definedName name="BEx3BYP0FG369M7G3JEFLMMXAKTS" localSheetId="18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7" hidden="1">#REF!</definedName>
    <definedName name="BEx3C2QR0WUD19QSVO8EMIPNQJKH" localSheetId="11" hidden="1">#REF!</definedName>
    <definedName name="BEx3C2QR0WUD19QSVO8EMIPNQJKH" localSheetId="21" hidden="1">#REF!</definedName>
    <definedName name="BEx3C2QR0WUD19QSVO8EMIPNQJKH" localSheetId="22" hidden="1">#REF!</definedName>
    <definedName name="BEx3C2QR0WUD19QSVO8EMIPNQJKH" localSheetId="23" hidden="1">#REF!</definedName>
    <definedName name="BEx3C2QR0WUD19QSVO8EMIPNQJKH" localSheetId="24" hidden="1">#REF!</definedName>
    <definedName name="BEx3C2QR0WUD19QSVO8EMIPNQJKH" localSheetId="14" hidden="1">#REF!</definedName>
    <definedName name="BEx3C2QR0WUD19QSVO8EMIPNQJKH" localSheetId="15" hidden="1">#REF!</definedName>
    <definedName name="BEx3C2QR0WUD19QSVO8EMIPNQJKH" localSheetId="18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7" hidden="1">#REF!</definedName>
    <definedName name="BEx3CKFCCPZZ6ROLAT5C1DZNIC1U" localSheetId="11" hidden="1">#REF!</definedName>
    <definedName name="BEx3CKFCCPZZ6ROLAT5C1DZNIC1U" localSheetId="21" hidden="1">#REF!</definedName>
    <definedName name="BEx3CKFCCPZZ6ROLAT5C1DZNIC1U" localSheetId="22" hidden="1">#REF!</definedName>
    <definedName name="BEx3CKFCCPZZ6ROLAT5C1DZNIC1U" localSheetId="23" hidden="1">#REF!</definedName>
    <definedName name="BEx3CKFCCPZZ6ROLAT5C1DZNIC1U" localSheetId="24" hidden="1">#REF!</definedName>
    <definedName name="BEx3CKFCCPZZ6ROLAT5C1DZNIC1U" localSheetId="14" hidden="1">#REF!</definedName>
    <definedName name="BEx3CKFCCPZZ6ROLAT5C1DZNIC1U" localSheetId="15" hidden="1">#REF!</definedName>
    <definedName name="BEx3CKFCCPZZ6ROLAT5C1DZNIC1U" localSheetId="18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7" hidden="1">#REF!</definedName>
    <definedName name="BEx3CO0SVO4WLH0DO43DCHYDTH1P" localSheetId="11" hidden="1">#REF!</definedName>
    <definedName name="BEx3CO0SVO4WLH0DO43DCHYDTH1P" localSheetId="21" hidden="1">#REF!</definedName>
    <definedName name="BEx3CO0SVO4WLH0DO43DCHYDTH1P" localSheetId="22" hidden="1">#REF!</definedName>
    <definedName name="BEx3CO0SVO4WLH0DO43DCHYDTH1P" localSheetId="23" hidden="1">#REF!</definedName>
    <definedName name="BEx3CO0SVO4WLH0DO43DCHYDTH1P" localSheetId="24" hidden="1">#REF!</definedName>
    <definedName name="BEx3CO0SVO4WLH0DO43DCHYDTH1P" localSheetId="14" hidden="1">#REF!</definedName>
    <definedName name="BEx3CO0SVO4WLH0DO43DCHYDTH1P" localSheetId="15" hidden="1">#REF!</definedName>
    <definedName name="BEx3CO0SVO4WLH0DO43DCHYDTH1P" localSheetId="18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7" hidden="1">#REF!</definedName>
    <definedName name="BEx3CPDAEBC12450MVHX6S78ILBS" localSheetId="11" hidden="1">#REF!</definedName>
    <definedName name="BEx3CPDAEBC12450MVHX6S78ILBS" localSheetId="21" hidden="1">#REF!</definedName>
    <definedName name="BEx3CPDAEBC12450MVHX6S78ILBS" localSheetId="22" hidden="1">#REF!</definedName>
    <definedName name="BEx3CPDAEBC12450MVHX6S78ILBS" localSheetId="23" hidden="1">#REF!</definedName>
    <definedName name="BEx3CPDAEBC12450MVHX6S78ILBS" localSheetId="24" hidden="1">#REF!</definedName>
    <definedName name="BEx3CPDAEBC12450MVHX6S78ILBS" localSheetId="14" hidden="1">#REF!</definedName>
    <definedName name="BEx3CPDAEBC12450MVHX6S78ILBS" localSheetId="15" hidden="1">#REF!</definedName>
    <definedName name="BEx3CPDAEBC12450MVHX6S78ILBS" localSheetId="18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7" hidden="1">#REF!</definedName>
    <definedName name="BEx3CQ9OQ7E1YH93NADGWWEH0HD5" localSheetId="11" hidden="1">#REF!</definedName>
    <definedName name="BEx3CQ9OQ7E1YH93NADGWWEH0HD5" localSheetId="21" hidden="1">#REF!</definedName>
    <definedName name="BEx3CQ9OQ7E1YH93NADGWWEH0HD5" localSheetId="22" hidden="1">#REF!</definedName>
    <definedName name="BEx3CQ9OQ7E1YH93NADGWWEH0HD5" localSheetId="23" hidden="1">#REF!</definedName>
    <definedName name="BEx3CQ9OQ7E1YH93NADGWWEH0HD5" localSheetId="24" hidden="1">#REF!</definedName>
    <definedName name="BEx3CQ9OQ7E1YH93NADGWWEH0HD5" localSheetId="14" hidden="1">#REF!</definedName>
    <definedName name="BEx3CQ9OQ7E1YH93NADGWWEH0HD5" localSheetId="15" hidden="1">#REF!</definedName>
    <definedName name="BEx3CQ9OQ7E1YH93NADGWWEH0HD5" localSheetId="18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7" hidden="1">#REF!</definedName>
    <definedName name="BEx3D9G6QTSPF9UYI4X0XY0VE896" localSheetId="11" hidden="1">#REF!</definedName>
    <definedName name="BEx3D9G6QTSPF9UYI4X0XY0VE896" localSheetId="21" hidden="1">#REF!</definedName>
    <definedName name="BEx3D9G6QTSPF9UYI4X0XY0VE896" localSheetId="22" hidden="1">#REF!</definedName>
    <definedName name="BEx3D9G6QTSPF9UYI4X0XY0VE896" localSheetId="23" hidden="1">#REF!</definedName>
    <definedName name="BEx3D9G6QTSPF9UYI4X0XY0VE896" localSheetId="24" hidden="1">#REF!</definedName>
    <definedName name="BEx3D9G6QTSPF9UYI4X0XY0VE896" localSheetId="14" hidden="1">#REF!</definedName>
    <definedName name="BEx3D9G6QTSPF9UYI4X0XY0VE896" localSheetId="15" hidden="1">#REF!</definedName>
    <definedName name="BEx3D9G6QTSPF9UYI4X0XY0VE896" localSheetId="18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7" hidden="1">#REF!</definedName>
    <definedName name="BEx3DCQU9PBRXIMLO62KS5RLH447" localSheetId="11" hidden="1">#REF!</definedName>
    <definedName name="BEx3DCQU9PBRXIMLO62KS5RLH447" localSheetId="21" hidden="1">#REF!</definedName>
    <definedName name="BEx3DCQU9PBRXIMLO62KS5RLH447" localSheetId="22" hidden="1">#REF!</definedName>
    <definedName name="BEx3DCQU9PBRXIMLO62KS5RLH447" localSheetId="23" hidden="1">#REF!</definedName>
    <definedName name="BEx3DCQU9PBRXIMLO62KS5RLH447" localSheetId="24" hidden="1">#REF!</definedName>
    <definedName name="BEx3DCQU9PBRXIMLO62KS5RLH447" localSheetId="14" hidden="1">#REF!</definedName>
    <definedName name="BEx3DCQU9PBRXIMLO62KS5RLH447" localSheetId="15" hidden="1">#REF!</definedName>
    <definedName name="BEx3DCQU9PBRXIMLO62KS5RLH447" localSheetId="18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7" hidden="1">#REF!</definedName>
    <definedName name="BEx3DQ8EH7C7L4XQAOL3NRRVRRT3" localSheetId="11" hidden="1">#REF!</definedName>
    <definedName name="BEx3DQ8EH7C7L4XQAOL3NRRVRRT3" localSheetId="21" hidden="1">#REF!</definedName>
    <definedName name="BEx3DQ8EH7C7L4XQAOL3NRRVRRT3" localSheetId="22" hidden="1">#REF!</definedName>
    <definedName name="BEx3DQ8EH7C7L4XQAOL3NRRVRRT3" localSheetId="23" hidden="1">#REF!</definedName>
    <definedName name="BEx3DQ8EH7C7L4XQAOL3NRRVRRT3" localSheetId="24" hidden="1">#REF!</definedName>
    <definedName name="BEx3DQ8EH7C7L4XQAOL3NRRVRRT3" localSheetId="14" hidden="1">#REF!</definedName>
    <definedName name="BEx3DQ8EH7C7L4XQAOL3NRRVRRT3" localSheetId="15" hidden="1">#REF!</definedName>
    <definedName name="BEx3DQ8EH7C7L4XQAOL3NRRVRRT3" localSheetId="18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7" hidden="1">#REF!</definedName>
    <definedName name="BEx3EF99FD6QNNCNOKDEE67JHTUJ" localSheetId="11" hidden="1">#REF!</definedName>
    <definedName name="BEx3EF99FD6QNNCNOKDEE67JHTUJ" localSheetId="21" hidden="1">#REF!</definedName>
    <definedName name="BEx3EF99FD6QNNCNOKDEE67JHTUJ" localSheetId="22" hidden="1">#REF!</definedName>
    <definedName name="BEx3EF99FD6QNNCNOKDEE67JHTUJ" localSheetId="23" hidden="1">#REF!</definedName>
    <definedName name="BEx3EF99FD6QNNCNOKDEE67JHTUJ" localSheetId="24" hidden="1">#REF!</definedName>
    <definedName name="BEx3EF99FD6QNNCNOKDEE67JHTUJ" localSheetId="14" hidden="1">#REF!</definedName>
    <definedName name="BEx3EF99FD6QNNCNOKDEE67JHTUJ" localSheetId="15" hidden="1">#REF!</definedName>
    <definedName name="BEx3EF99FD6QNNCNOKDEE67JHTUJ" localSheetId="18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7" hidden="1">#REF!</definedName>
    <definedName name="BEx3EGLXG4AU8GXIFP26DZ61E6EP" localSheetId="11" hidden="1">#REF!</definedName>
    <definedName name="BEx3EGLXG4AU8GXIFP26DZ61E6EP" localSheetId="21" hidden="1">#REF!</definedName>
    <definedName name="BEx3EGLXG4AU8GXIFP26DZ61E6EP" localSheetId="22" hidden="1">#REF!</definedName>
    <definedName name="BEx3EGLXG4AU8GXIFP26DZ61E6EP" localSheetId="23" hidden="1">#REF!</definedName>
    <definedName name="BEx3EGLXG4AU8GXIFP26DZ61E6EP" localSheetId="24" hidden="1">#REF!</definedName>
    <definedName name="BEx3EGLXG4AU8GXIFP26DZ61E6EP" localSheetId="14" hidden="1">#REF!</definedName>
    <definedName name="BEx3EGLXG4AU8GXIFP26DZ61E6EP" localSheetId="15" hidden="1">#REF!</definedName>
    <definedName name="BEx3EGLXG4AU8GXIFP26DZ61E6EP" localSheetId="18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7" hidden="1">#REF!</definedName>
    <definedName name="BEx3EHCSERZ2O2OAG8Y95UPG2IY9" localSheetId="11" hidden="1">#REF!</definedName>
    <definedName name="BEx3EHCSERZ2O2OAG8Y95UPG2IY9" localSheetId="21" hidden="1">#REF!</definedName>
    <definedName name="BEx3EHCSERZ2O2OAG8Y95UPG2IY9" localSheetId="22" hidden="1">#REF!</definedName>
    <definedName name="BEx3EHCSERZ2O2OAG8Y95UPG2IY9" localSheetId="23" hidden="1">#REF!</definedName>
    <definedName name="BEx3EHCSERZ2O2OAG8Y95UPG2IY9" localSheetId="24" hidden="1">#REF!</definedName>
    <definedName name="BEx3EHCSERZ2O2OAG8Y95UPG2IY9" localSheetId="14" hidden="1">#REF!</definedName>
    <definedName name="BEx3EHCSERZ2O2OAG8Y95UPG2IY9" localSheetId="15" hidden="1">#REF!</definedName>
    <definedName name="BEx3EHCSERZ2O2OAG8Y95UPG2IY9" localSheetId="18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7" hidden="1">#REF!</definedName>
    <definedName name="BEx3EJR3TCJDYS7ZXNDS5N9KTGIK" localSheetId="11" hidden="1">#REF!</definedName>
    <definedName name="BEx3EJR3TCJDYS7ZXNDS5N9KTGIK" localSheetId="21" hidden="1">#REF!</definedName>
    <definedName name="BEx3EJR3TCJDYS7ZXNDS5N9KTGIK" localSheetId="22" hidden="1">#REF!</definedName>
    <definedName name="BEx3EJR3TCJDYS7ZXNDS5N9KTGIK" localSheetId="23" hidden="1">#REF!</definedName>
    <definedName name="BEx3EJR3TCJDYS7ZXNDS5N9KTGIK" localSheetId="24" hidden="1">#REF!</definedName>
    <definedName name="BEx3EJR3TCJDYS7ZXNDS5N9KTGIK" localSheetId="14" hidden="1">#REF!</definedName>
    <definedName name="BEx3EJR3TCJDYS7ZXNDS5N9KTGIK" localSheetId="15" hidden="1">#REF!</definedName>
    <definedName name="BEx3EJR3TCJDYS7ZXNDS5N9KTGIK" localSheetId="18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7" hidden="1">#REF!</definedName>
    <definedName name="BEx3ELJTTBS6P05CNISMGOJOA60V" localSheetId="11" hidden="1">#REF!</definedName>
    <definedName name="BEx3ELJTTBS6P05CNISMGOJOA60V" localSheetId="21" hidden="1">#REF!</definedName>
    <definedName name="BEx3ELJTTBS6P05CNISMGOJOA60V" localSheetId="22" hidden="1">#REF!</definedName>
    <definedName name="BEx3ELJTTBS6P05CNISMGOJOA60V" localSheetId="23" hidden="1">#REF!</definedName>
    <definedName name="BEx3ELJTTBS6P05CNISMGOJOA60V" localSheetId="24" hidden="1">#REF!</definedName>
    <definedName name="BEx3ELJTTBS6P05CNISMGOJOA60V" localSheetId="14" hidden="1">#REF!</definedName>
    <definedName name="BEx3ELJTTBS6P05CNISMGOJOA60V" localSheetId="15" hidden="1">#REF!</definedName>
    <definedName name="BEx3ELJTTBS6P05CNISMGOJOA60V" localSheetId="18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7" hidden="1">#REF!</definedName>
    <definedName name="BEx3EQSLJBDDJRHNX19PBFCKNY2I" localSheetId="11" hidden="1">#REF!</definedName>
    <definedName name="BEx3EQSLJBDDJRHNX19PBFCKNY2I" localSheetId="21" hidden="1">#REF!</definedName>
    <definedName name="BEx3EQSLJBDDJRHNX19PBFCKNY2I" localSheetId="22" hidden="1">#REF!</definedName>
    <definedName name="BEx3EQSLJBDDJRHNX19PBFCKNY2I" localSheetId="23" hidden="1">#REF!</definedName>
    <definedName name="BEx3EQSLJBDDJRHNX19PBFCKNY2I" localSheetId="24" hidden="1">#REF!</definedName>
    <definedName name="BEx3EQSLJBDDJRHNX19PBFCKNY2I" localSheetId="14" hidden="1">#REF!</definedName>
    <definedName name="BEx3EQSLJBDDJRHNX19PBFCKNY2I" localSheetId="15" hidden="1">#REF!</definedName>
    <definedName name="BEx3EQSLJBDDJRHNX19PBFCKNY2I" localSheetId="18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7" hidden="1">#REF!</definedName>
    <definedName name="BEx3EUUAX947Q5N6MY6W0KSNY78Y" localSheetId="11" hidden="1">#REF!</definedName>
    <definedName name="BEx3EUUAX947Q5N6MY6W0KSNY78Y" localSheetId="21" hidden="1">#REF!</definedName>
    <definedName name="BEx3EUUAX947Q5N6MY6W0KSNY78Y" localSheetId="22" hidden="1">#REF!</definedName>
    <definedName name="BEx3EUUAX947Q5N6MY6W0KSNY78Y" localSheetId="23" hidden="1">#REF!</definedName>
    <definedName name="BEx3EUUAX947Q5N6MY6W0KSNY78Y" localSheetId="24" hidden="1">#REF!</definedName>
    <definedName name="BEx3EUUAX947Q5N6MY6W0KSNY78Y" localSheetId="14" hidden="1">#REF!</definedName>
    <definedName name="BEx3EUUAX947Q5N6MY6W0KSNY78Y" localSheetId="15" hidden="1">#REF!</definedName>
    <definedName name="BEx3EUUAX947Q5N6MY6W0KSNY78Y" localSheetId="18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7" hidden="1">#REF!</definedName>
    <definedName name="BEx3F3OJYKFH63TY4TBS69H5CI8M" localSheetId="11" hidden="1">#REF!</definedName>
    <definedName name="BEx3F3OJYKFH63TY4TBS69H5CI8M" localSheetId="21" hidden="1">#REF!</definedName>
    <definedName name="BEx3F3OJYKFH63TY4TBS69H5CI8M" localSheetId="22" hidden="1">#REF!</definedName>
    <definedName name="BEx3F3OJYKFH63TY4TBS69H5CI8M" localSheetId="23" hidden="1">#REF!</definedName>
    <definedName name="BEx3F3OJYKFH63TY4TBS69H5CI8M" localSheetId="24" hidden="1">#REF!</definedName>
    <definedName name="BEx3F3OJYKFH63TY4TBS69H5CI8M" localSheetId="14" hidden="1">#REF!</definedName>
    <definedName name="BEx3F3OJYKFH63TY4TBS69H5CI8M" localSheetId="15" hidden="1">#REF!</definedName>
    <definedName name="BEx3F3OJYKFH63TY4TBS69H5CI8M" localSheetId="18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7" hidden="1">#REF!</definedName>
    <definedName name="BEx3FHMD1P5XBCH23ZKIFO6ZTCNB" localSheetId="11" hidden="1">#REF!</definedName>
    <definedName name="BEx3FHMD1P5XBCH23ZKIFO6ZTCNB" localSheetId="21" hidden="1">#REF!</definedName>
    <definedName name="BEx3FHMD1P5XBCH23ZKIFO6ZTCNB" localSheetId="22" hidden="1">#REF!</definedName>
    <definedName name="BEx3FHMD1P5XBCH23ZKIFO6ZTCNB" localSheetId="23" hidden="1">#REF!</definedName>
    <definedName name="BEx3FHMD1P5XBCH23ZKIFO6ZTCNB" localSheetId="24" hidden="1">#REF!</definedName>
    <definedName name="BEx3FHMD1P5XBCH23ZKIFO6ZTCNB" localSheetId="14" hidden="1">#REF!</definedName>
    <definedName name="BEx3FHMD1P5XBCH23ZKIFO6ZTCNB" localSheetId="15" hidden="1">#REF!</definedName>
    <definedName name="BEx3FHMD1P5XBCH23ZKIFO6ZTCNB" localSheetId="18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7" hidden="1">#REF!</definedName>
    <definedName name="BEx3FI2G3YYIACQHXNXEA15M8ZK5" localSheetId="11" hidden="1">#REF!</definedName>
    <definedName name="BEx3FI2G3YYIACQHXNXEA15M8ZK5" localSheetId="21" hidden="1">#REF!</definedName>
    <definedName name="BEx3FI2G3YYIACQHXNXEA15M8ZK5" localSheetId="22" hidden="1">#REF!</definedName>
    <definedName name="BEx3FI2G3YYIACQHXNXEA15M8ZK5" localSheetId="23" hidden="1">#REF!</definedName>
    <definedName name="BEx3FI2G3YYIACQHXNXEA15M8ZK5" localSheetId="24" hidden="1">#REF!</definedName>
    <definedName name="BEx3FI2G3YYIACQHXNXEA15M8ZK5" localSheetId="14" hidden="1">#REF!</definedName>
    <definedName name="BEx3FI2G3YYIACQHXNXEA15M8ZK5" localSheetId="15" hidden="1">#REF!</definedName>
    <definedName name="BEx3FI2G3YYIACQHXNXEA15M8ZK5" localSheetId="18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7" hidden="1">#REF!</definedName>
    <definedName name="BEx3FJ9MHSLDK8W91GO85FX1GX57" localSheetId="11" hidden="1">#REF!</definedName>
    <definedName name="BEx3FJ9MHSLDK8W91GO85FX1GX57" localSheetId="21" hidden="1">#REF!</definedName>
    <definedName name="BEx3FJ9MHSLDK8W91GO85FX1GX57" localSheetId="22" hidden="1">#REF!</definedName>
    <definedName name="BEx3FJ9MHSLDK8W91GO85FX1GX57" localSheetId="23" hidden="1">#REF!</definedName>
    <definedName name="BEx3FJ9MHSLDK8W91GO85FX1GX57" localSheetId="24" hidden="1">#REF!</definedName>
    <definedName name="BEx3FJ9MHSLDK8W91GO85FX1GX57" localSheetId="14" hidden="1">#REF!</definedName>
    <definedName name="BEx3FJ9MHSLDK8W91GO85FX1GX57" localSheetId="15" hidden="1">#REF!</definedName>
    <definedName name="BEx3FJ9MHSLDK8W91GO85FX1GX57" localSheetId="18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7" hidden="1">#REF!</definedName>
    <definedName name="BEx3FR251HFU7A33PU01SJUENL2B" localSheetId="11" hidden="1">#REF!</definedName>
    <definedName name="BEx3FR251HFU7A33PU01SJUENL2B" localSheetId="21" hidden="1">#REF!</definedName>
    <definedName name="BEx3FR251HFU7A33PU01SJUENL2B" localSheetId="22" hidden="1">#REF!</definedName>
    <definedName name="BEx3FR251HFU7A33PU01SJUENL2B" localSheetId="23" hidden="1">#REF!</definedName>
    <definedName name="BEx3FR251HFU7A33PU01SJUENL2B" localSheetId="24" hidden="1">#REF!</definedName>
    <definedName name="BEx3FR251HFU7A33PU01SJUENL2B" localSheetId="14" hidden="1">#REF!</definedName>
    <definedName name="BEx3FR251HFU7A33PU01SJUENL2B" localSheetId="15" hidden="1">#REF!</definedName>
    <definedName name="BEx3FR251HFU7A33PU01SJUENL2B" localSheetId="18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7" hidden="1">#REF!</definedName>
    <definedName name="BEx3FX7EJL47JSLSWP3EOC265WAE" localSheetId="11" hidden="1">#REF!</definedName>
    <definedName name="BEx3FX7EJL47JSLSWP3EOC265WAE" localSheetId="21" hidden="1">#REF!</definedName>
    <definedName name="BEx3FX7EJL47JSLSWP3EOC265WAE" localSheetId="22" hidden="1">#REF!</definedName>
    <definedName name="BEx3FX7EJL47JSLSWP3EOC265WAE" localSheetId="23" hidden="1">#REF!</definedName>
    <definedName name="BEx3FX7EJL47JSLSWP3EOC265WAE" localSheetId="24" hidden="1">#REF!</definedName>
    <definedName name="BEx3FX7EJL47JSLSWP3EOC265WAE" localSheetId="14" hidden="1">#REF!</definedName>
    <definedName name="BEx3FX7EJL47JSLSWP3EOC265WAE" localSheetId="15" hidden="1">#REF!</definedName>
    <definedName name="BEx3FX7EJL47JSLSWP3EOC265WAE" localSheetId="18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7" hidden="1">#REF!</definedName>
    <definedName name="BEx3G201R8NLJ6FIHO2QS0SW9QVV" localSheetId="11" hidden="1">#REF!</definedName>
    <definedName name="BEx3G201R8NLJ6FIHO2QS0SW9QVV" localSheetId="21" hidden="1">#REF!</definedName>
    <definedName name="BEx3G201R8NLJ6FIHO2QS0SW9QVV" localSheetId="22" hidden="1">#REF!</definedName>
    <definedName name="BEx3G201R8NLJ6FIHO2QS0SW9QVV" localSheetId="23" hidden="1">#REF!</definedName>
    <definedName name="BEx3G201R8NLJ6FIHO2QS0SW9QVV" localSheetId="24" hidden="1">#REF!</definedName>
    <definedName name="BEx3G201R8NLJ6FIHO2QS0SW9QVV" localSheetId="14" hidden="1">#REF!</definedName>
    <definedName name="BEx3G201R8NLJ6FIHO2QS0SW9QVV" localSheetId="15" hidden="1">#REF!</definedName>
    <definedName name="BEx3G201R8NLJ6FIHO2QS0SW9QVV" localSheetId="18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7" hidden="1">#REF!</definedName>
    <definedName name="BEx3G2LL2II66XY5YCDPG4JE13A3" localSheetId="11" hidden="1">#REF!</definedName>
    <definedName name="BEx3G2LL2II66XY5YCDPG4JE13A3" localSheetId="21" hidden="1">#REF!</definedName>
    <definedName name="BEx3G2LL2II66XY5YCDPG4JE13A3" localSheetId="22" hidden="1">#REF!</definedName>
    <definedName name="BEx3G2LL2II66XY5YCDPG4JE13A3" localSheetId="23" hidden="1">#REF!</definedName>
    <definedName name="BEx3G2LL2II66XY5YCDPG4JE13A3" localSheetId="24" hidden="1">#REF!</definedName>
    <definedName name="BEx3G2LL2II66XY5YCDPG4JE13A3" localSheetId="14" hidden="1">#REF!</definedName>
    <definedName name="BEx3G2LL2II66XY5YCDPG4JE13A3" localSheetId="15" hidden="1">#REF!</definedName>
    <definedName name="BEx3G2LL2II66XY5YCDPG4JE13A3" localSheetId="18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7" hidden="1">#REF!</definedName>
    <definedName name="BEx3G2WA0DTYY9D8AGHHOBTPE2B2" localSheetId="11" hidden="1">#REF!</definedName>
    <definedName name="BEx3G2WA0DTYY9D8AGHHOBTPE2B2" localSheetId="21" hidden="1">#REF!</definedName>
    <definedName name="BEx3G2WA0DTYY9D8AGHHOBTPE2B2" localSheetId="22" hidden="1">#REF!</definedName>
    <definedName name="BEx3G2WA0DTYY9D8AGHHOBTPE2B2" localSheetId="23" hidden="1">#REF!</definedName>
    <definedName name="BEx3G2WA0DTYY9D8AGHHOBTPE2B2" localSheetId="24" hidden="1">#REF!</definedName>
    <definedName name="BEx3G2WA0DTYY9D8AGHHOBTPE2B2" localSheetId="14" hidden="1">#REF!</definedName>
    <definedName name="BEx3G2WA0DTYY9D8AGHHOBTPE2B2" localSheetId="15" hidden="1">#REF!</definedName>
    <definedName name="BEx3G2WA0DTYY9D8AGHHOBTPE2B2" localSheetId="18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7" hidden="1">#REF!</definedName>
    <definedName name="BEx3GCXR6IAS0B6WJ03GJVH7CO52" localSheetId="11" hidden="1">#REF!</definedName>
    <definedName name="BEx3GCXR6IAS0B6WJ03GJVH7CO52" localSheetId="21" hidden="1">#REF!</definedName>
    <definedName name="BEx3GCXR6IAS0B6WJ03GJVH7CO52" localSheetId="22" hidden="1">#REF!</definedName>
    <definedName name="BEx3GCXR6IAS0B6WJ03GJVH7CO52" localSheetId="23" hidden="1">#REF!</definedName>
    <definedName name="BEx3GCXR6IAS0B6WJ03GJVH7CO52" localSheetId="24" hidden="1">#REF!</definedName>
    <definedName name="BEx3GCXR6IAS0B6WJ03GJVH7CO52" localSheetId="14" hidden="1">#REF!</definedName>
    <definedName name="BEx3GCXR6IAS0B6WJ03GJVH7CO52" localSheetId="15" hidden="1">#REF!</definedName>
    <definedName name="BEx3GCXR6IAS0B6WJ03GJVH7CO52" localSheetId="18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7" hidden="1">#REF!</definedName>
    <definedName name="BEx3GEVV18SEQDI1JGY7EN6D1GT1" localSheetId="11" hidden="1">#REF!</definedName>
    <definedName name="BEx3GEVV18SEQDI1JGY7EN6D1GT1" localSheetId="21" hidden="1">#REF!</definedName>
    <definedName name="BEx3GEVV18SEQDI1JGY7EN6D1GT1" localSheetId="22" hidden="1">#REF!</definedName>
    <definedName name="BEx3GEVV18SEQDI1JGY7EN6D1GT1" localSheetId="23" hidden="1">#REF!</definedName>
    <definedName name="BEx3GEVV18SEQDI1JGY7EN6D1GT1" localSheetId="24" hidden="1">#REF!</definedName>
    <definedName name="BEx3GEVV18SEQDI1JGY7EN6D1GT1" localSheetId="14" hidden="1">#REF!</definedName>
    <definedName name="BEx3GEVV18SEQDI1JGY7EN6D1GT1" localSheetId="15" hidden="1">#REF!</definedName>
    <definedName name="BEx3GEVV18SEQDI1JGY7EN6D1GT1" localSheetId="18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7" hidden="1">#REF!</definedName>
    <definedName name="BEx3GKFH64MKQX61S7DYTZ15JCPY" localSheetId="11" hidden="1">#REF!</definedName>
    <definedName name="BEx3GKFH64MKQX61S7DYTZ15JCPY" localSheetId="21" hidden="1">#REF!</definedName>
    <definedName name="BEx3GKFH64MKQX61S7DYTZ15JCPY" localSheetId="22" hidden="1">#REF!</definedName>
    <definedName name="BEx3GKFH64MKQX61S7DYTZ15JCPY" localSheetId="23" hidden="1">#REF!</definedName>
    <definedName name="BEx3GKFH64MKQX61S7DYTZ15JCPY" localSheetId="24" hidden="1">#REF!</definedName>
    <definedName name="BEx3GKFH64MKQX61S7DYTZ15JCPY" localSheetId="14" hidden="1">#REF!</definedName>
    <definedName name="BEx3GKFH64MKQX61S7DYTZ15JCPY" localSheetId="15" hidden="1">#REF!</definedName>
    <definedName name="BEx3GKFH64MKQX61S7DYTZ15JCPY" localSheetId="18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7" hidden="1">#REF!</definedName>
    <definedName name="BEx3GMJ1Y6UU02DLRL0QXCEKDA6C" localSheetId="11" hidden="1">#REF!</definedName>
    <definedName name="BEx3GMJ1Y6UU02DLRL0QXCEKDA6C" localSheetId="21" hidden="1">#REF!</definedName>
    <definedName name="BEx3GMJ1Y6UU02DLRL0QXCEKDA6C" localSheetId="22" hidden="1">#REF!</definedName>
    <definedName name="BEx3GMJ1Y6UU02DLRL0QXCEKDA6C" localSheetId="23" hidden="1">#REF!</definedName>
    <definedName name="BEx3GMJ1Y6UU02DLRL0QXCEKDA6C" localSheetId="24" hidden="1">#REF!</definedName>
    <definedName name="BEx3GMJ1Y6UU02DLRL0QXCEKDA6C" localSheetId="14" hidden="1">#REF!</definedName>
    <definedName name="BEx3GMJ1Y6UU02DLRL0QXCEKDA6C" localSheetId="15" hidden="1">#REF!</definedName>
    <definedName name="BEx3GMJ1Y6UU02DLRL0QXCEKDA6C" localSheetId="18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7" hidden="1">#REF!</definedName>
    <definedName name="BEx3GN4LY0135CBDIN1TU2UEODGF" localSheetId="11" hidden="1">#REF!</definedName>
    <definedName name="BEx3GN4LY0135CBDIN1TU2UEODGF" localSheetId="21" hidden="1">#REF!</definedName>
    <definedName name="BEx3GN4LY0135CBDIN1TU2UEODGF" localSheetId="22" hidden="1">#REF!</definedName>
    <definedName name="BEx3GN4LY0135CBDIN1TU2UEODGF" localSheetId="23" hidden="1">#REF!</definedName>
    <definedName name="BEx3GN4LY0135CBDIN1TU2UEODGF" localSheetId="24" hidden="1">#REF!</definedName>
    <definedName name="BEx3GN4LY0135CBDIN1TU2UEODGF" localSheetId="14" hidden="1">#REF!</definedName>
    <definedName name="BEx3GN4LY0135CBDIN1TU2UEODGF" localSheetId="15" hidden="1">#REF!</definedName>
    <definedName name="BEx3GN4LY0135CBDIN1TU2UEODGF" localSheetId="18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7" hidden="1">#REF!</definedName>
    <definedName name="BEx3GPDH2AH4QKT4OOSN563XUHBD" localSheetId="11" hidden="1">#REF!</definedName>
    <definedName name="BEx3GPDH2AH4QKT4OOSN563XUHBD" localSheetId="21" hidden="1">#REF!</definedName>
    <definedName name="BEx3GPDH2AH4QKT4OOSN563XUHBD" localSheetId="22" hidden="1">#REF!</definedName>
    <definedName name="BEx3GPDH2AH4QKT4OOSN563XUHBD" localSheetId="23" hidden="1">#REF!</definedName>
    <definedName name="BEx3GPDH2AH4QKT4OOSN563XUHBD" localSheetId="24" hidden="1">#REF!</definedName>
    <definedName name="BEx3GPDH2AH4QKT4OOSN563XUHBD" localSheetId="14" hidden="1">#REF!</definedName>
    <definedName name="BEx3GPDH2AH4QKT4OOSN563XUHBD" localSheetId="15" hidden="1">#REF!</definedName>
    <definedName name="BEx3GPDH2AH4QKT4OOSN563XUHBD" localSheetId="18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7" hidden="1">#REF!</definedName>
    <definedName name="BEx3GRGZOH1A62SHC133FKNN9K23" localSheetId="11" hidden="1">#REF!</definedName>
    <definedName name="BEx3GRGZOH1A62SHC133FKNN9K23" localSheetId="21" hidden="1">#REF!</definedName>
    <definedName name="BEx3GRGZOH1A62SHC133FKNN9K23" localSheetId="22" hidden="1">#REF!</definedName>
    <definedName name="BEx3GRGZOH1A62SHC133FKNN9K23" localSheetId="23" hidden="1">#REF!</definedName>
    <definedName name="BEx3GRGZOH1A62SHC133FKNN9K23" localSheetId="24" hidden="1">#REF!</definedName>
    <definedName name="BEx3GRGZOH1A62SHC133FKNN9K23" localSheetId="14" hidden="1">#REF!</definedName>
    <definedName name="BEx3GRGZOH1A62SHC133FKNN9K23" localSheetId="15" hidden="1">#REF!</definedName>
    <definedName name="BEx3GRGZOH1A62SHC133FKNN9K23" localSheetId="18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7" hidden="1">#REF!</definedName>
    <definedName name="BEx3GS2LABKJSRV8GPZLJZVX7NMJ" localSheetId="11" hidden="1">#REF!</definedName>
    <definedName name="BEx3GS2LABKJSRV8GPZLJZVX7NMJ" localSheetId="21" hidden="1">#REF!</definedName>
    <definedName name="BEx3GS2LABKJSRV8GPZLJZVX7NMJ" localSheetId="22" hidden="1">#REF!</definedName>
    <definedName name="BEx3GS2LABKJSRV8GPZLJZVX7NMJ" localSheetId="23" hidden="1">#REF!</definedName>
    <definedName name="BEx3GS2LABKJSRV8GPZLJZVX7NMJ" localSheetId="24" hidden="1">#REF!</definedName>
    <definedName name="BEx3GS2LABKJSRV8GPZLJZVX7NMJ" localSheetId="14" hidden="1">#REF!</definedName>
    <definedName name="BEx3GS2LABKJSRV8GPZLJZVX7NMJ" localSheetId="15" hidden="1">#REF!</definedName>
    <definedName name="BEx3GS2LABKJSRV8GPZLJZVX7NMJ" localSheetId="18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7" hidden="1">#REF!</definedName>
    <definedName name="BEx3H05W7OEBR6W6YJKGD6W5M3I1" localSheetId="11" hidden="1">#REF!</definedName>
    <definedName name="BEx3H05W7OEBR6W6YJKGD6W5M3I1" localSheetId="21" hidden="1">#REF!</definedName>
    <definedName name="BEx3H05W7OEBR6W6YJKGD6W5M3I1" localSheetId="22" hidden="1">#REF!</definedName>
    <definedName name="BEx3H05W7OEBR6W6YJKGD6W5M3I1" localSheetId="23" hidden="1">#REF!</definedName>
    <definedName name="BEx3H05W7OEBR6W6YJKGD6W5M3I1" localSheetId="24" hidden="1">#REF!</definedName>
    <definedName name="BEx3H05W7OEBR6W6YJKGD6W5M3I1" localSheetId="14" hidden="1">#REF!</definedName>
    <definedName name="BEx3H05W7OEBR6W6YJKGD6W5M3I1" localSheetId="15" hidden="1">#REF!</definedName>
    <definedName name="BEx3H05W7OEBR6W6YJKGD6W5M3I1" localSheetId="18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7" hidden="1">#REF!</definedName>
    <definedName name="BEx3H244GCME7ZDNAXG6ZSJ64ZRE" localSheetId="11" hidden="1">#REF!</definedName>
    <definedName name="BEx3H244GCME7ZDNAXG6ZSJ64ZRE" localSheetId="21" hidden="1">#REF!</definedName>
    <definedName name="BEx3H244GCME7ZDNAXG6ZSJ64ZRE" localSheetId="22" hidden="1">#REF!</definedName>
    <definedName name="BEx3H244GCME7ZDNAXG6ZSJ64ZRE" localSheetId="23" hidden="1">#REF!</definedName>
    <definedName name="BEx3H244GCME7ZDNAXG6ZSJ64ZRE" localSheetId="24" hidden="1">#REF!</definedName>
    <definedName name="BEx3H244GCME7ZDNAXG6ZSJ64ZRE" localSheetId="14" hidden="1">#REF!</definedName>
    <definedName name="BEx3H244GCME7ZDNAXG6ZSJ64ZRE" localSheetId="15" hidden="1">#REF!</definedName>
    <definedName name="BEx3H244GCME7ZDNAXG6ZSJ64ZRE" localSheetId="18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7" hidden="1">#REF!</definedName>
    <definedName name="BEx3H5UX2GZFZZT657YR76RHW5I6" localSheetId="11" hidden="1">#REF!</definedName>
    <definedName name="BEx3H5UX2GZFZZT657YR76RHW5I6" localSheetId="21" hidden="1">#REF!</definedName>
    <definedName name="BEx3H5UX2GZFZZT657YR76RHW5I6" localSheetId="22" hidden="1">#REF!</definedName>
    <definedName name="BEx3H5UX2GZFZZT657YR76RHW5I6" localSheetId="23" hidden="1">#REF!</definedName>
    <definedName name="BEx3H5UX2GZFZZT657YR76RHW5I6" localSheetId="24" hidden="1">#REF!</definedName>
    <definedName name="BEx3H5UX2GZFZZT657YR76RHW5I6" localSheetId="14" hidden="1">#REF!</definedName>
    <definedName name="BEx3H5UX2GZFZZT657YR76RHW5I6" localSheetId="15" hidden="1">#REF!</definedName>
    <definedName name="BEx3H5UX2GZFZZT657YR76RHW5I6" localSheetId="18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7" hidden="1">#REF!</definedName>
    <definedName name="BEx3HACPKDZVUOS9WBDCCFJB46DK" localSheetId="11" hidden="1">#REF!</definedName>
    <definedName name="BEx3HACPKDZVUOS9WBDCCFJB46DK" localSheetId="21" hidden="1">#REF!</definedName>
    <definedName name="BEx3HACPKDZVUOS9WBDCCFJB46DK" localSheetId="22" hidden="1">#REF!</definedName>
    <definedName name="BEx3HACPKDZVUOS9WBDCCFJB46DK" localSheetId="23" hidden="1">#REF!</definedName>
    <definedName name="BEx3HACPKDZVUOS9WBDCCFJB46DK" localSheetId="24" hidden="1">#REF!</definedName>
    <definedName name="BEx3HACPKDZVUOS9WBDCCFJB46DK" localSheetId="14" hidden="1">#REF!</definedName>
    <definedName name="BEx3HACPKDZVUOS9WBDCCFJB46DK" localSheetId="15" hidden="1">#REF!</definedName>
    <definedName name="BEx3HACPKDZVUOS9WBDCCFJB46DK" localSheetId="18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7" hidden="1">#REF!</definedName>
    <definedName name="BEx3HMSEFOP6DBM4R97XA6B7NFG6" localSheetId="11" hidden="1">#REF!</definedName>
    <definedName name="BEx3HMSEFOP6DBM4R97XA6B7NFG6" localSheetId="21" hidden="1">#REF!</definedName>
    <definedName name="BEx3HMSEFOP6DBM4R97XA6B7NFG6" localSheetId="22" hidden="1">#REF!</definedName>
    <definedName name="BEx3HMSEFOP6DBM4R97XA6B7NFG6" localSheetId="23" hidden="1">#REF!</definedName>
    <definedName name="BEx3HMSEFOP6DBM4R97XA6B7NFG6" localSheetId="24" hidden="1">#REF!</definedName>
    <definedName name="BEx3HMSEFOP6DBM4R97XA6B7NFG6" localSheetId="14" hidden="1">#REF!</definedName>
    <definedName name="BEx3HMSEFOP6DBM4R97XA6B7NFG6" localSheetId="15" hidden="1">#REF!</definedName>
    <definedName name="BEx3HMSEFOP6DBM4R97XA6B7NFG6" localSheetId="18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7" hidden="1">#REF!</definedName>
    <definedName name="BEx3HWJ5SQSD2CVCQNR183X44FR8" localSheetId="11" hidden="1">#REF!</definedName>
    <definedName name="BEx3HWJ5SQSD2CVCQNR183X44FR8" localSheetId="21" hidden="1">#REF!</definedName>
    <definedName name="BEx3HWJ5SQSD2CVCQNR183X44FR8" localSheetId="22" hidden="1">#REF!</definedName>
    <definedName name="BEx3HWJ5SQSD2CVCQNR183X44FR8" localSheetId="23" hidden="1">#REF!</definedName>
    <definedName name="BEx3HWJ5SQSD2CVCQNR183X44FR8" localSheetId="24" hidden="1">#REF!</definedName>
    <definedName name="BEx3HWJ5SQSD2CVCQNR183X44FR8" localSheetId="14" hidden="1">#REF!</definedName>
    <definedName name="BEx3HWJ5SQSD2CVCQNR183X44FR8" localSheetId="15" hidden="1">#REF!</definedName>
    <definedName name="BEx3HWJ5SQSD2CVCQNR183X44FR8" localSheetId="18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7" hidden="1">#REF!</definedName>
    <definedName name="BEx3I09YVXO0G4X7KGSA4WGORM35" localSheetId="11" hidden="1">#REF!</definedName>
    <definedName name="BEx3I09YVXO0G4X7KGSA4WGORM35" localSheetId="21" hidden="1">#REF!</definedName>
    <definedName name="BEx3I09YVXO0G4X7KGSA4WGORM35" localSheetId="22" hidden="1">#REF!</definedName>
    <definedName name="BEx3I09YVXO0G4X7KGSA4WGORM35" localSheetId="23" hidden="1">#REF!</definedName>
    <definedName name="BEx3I09YVXO0G4X7KGSA4WGORM35" localSheetId="24" hidden="1">#REF!</definedName>
    <definedName name="BEx3I09YVXO0G4X7KGSA4WGORM35" localSheetId="14" hidden="1">#REF!</definedName>
    <definedName name="BEx3I09YVXO0G4X7KGSA4WGORM35" localSheetId="15" hidden="1">#REF!</definedName>
    <definedName name="BEx3I09YVXO0G4X7KGSA4WGORM35" localSheetId="1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7" hidden="1">#REF!</definedName>
    <definedName name="BEx3I3KN8WAL54AYYACGCUM43J9W" localSheetId="11" hidden="1">#REF!</definedName>
    <definedName name="BEx3I3KN8WAL54AYYACGCUM43J9W" localSheetId="21" hidden="1">#REF!</definedName>
    <definedName name="BEx3I3KN8WAL54AYYACGCUM43J9W" localSheetId="22" hidden="1">#REF!</definedName>
    <definedName name="BEx3I3KN8WAL54AYYACGCUM43J9W" localSheetId="23" hidden="1">#REF!</definedName>
    <definedName name="BEx3I3KN8WAL54AYYACGCUM43J9W" localSheetId="24" hidden="1">#REF!</definedName>
    <definedName name="BEx3I3KN8WAL54AYYACGCUM43J9W" localSheetId="14" hidden="1">#REF!</definedName>
    <definedName name="BEx3I3KN8WAL54AYYACGCUM43J9W" localSheetId="15" hidden="1">#REF!</definedName>
    <definedName name="BEx3I3KN8WAL54AYYACGCUM43J9W" localSheetId="18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7" hidden="1">#REF!</definedName>
    <definedName name="BEx3ICF1GY8HQEBIU9S43PDJ90BX" localSheetId="11" hidden="1">#REF!</definedName>
    <definedName name="BEx3ICF1GY8HQEBIU9S43PDJ90BX" localSheetId="21" hidden="1">#REF!</definedName>
    <definedName name="BEx3ICF1GY8HQEBIU9S43PDJ90BX" localSheetId="22" hidden="1">#REF!</definedName>
    <definedName name="BEx3ICF1GY8HQEBIU9S43PDJ90BX" localSheetId="23" hidden="1">#REF!</definedName>
    <definedName name="BEx3ICF1GY8HQEBIU9S43PDJ90BX" localSheetId="24" hidden="1">#REF!</definedName>
    <definedName name="BEx3ICF1GY8HQEBIU9S43PDJ90BX" localSheetId="14" hidden="1">#REF!</definedName>
    <definedName name="BEx3ICF1GY8HQEBIU9S43PDJ90BX" localSheetId="15" hidden="1">#REF!</definedName>
    <definedName name="BEx3ICF1GY8HQEBIU9S43PDJ90BX" localSheetId="18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7" hidden="1">#REF!</definedName>
    <definedName name="BEx3IYAH2DEBFWO8F94H4MXE3RLY" localSheetId="11" hidden="1">#REF!</definedName>
    <definedName name="BEx3IYAH2DEBFWO8F94H4MXE3RLY" localSheetId="21" hidden="1">#REF!</definedName>
    <definedName name="BEx3IYAH2DEBFWO8F94H4MXE3RLY" localSheetId="22" hidden="1">#REF!</definedName>
    <definedName name="BEx3IYAH2DEBFWO8F94H4MXE3RLY" localSheetId="23" hidden="1">#REF!</definedName>
    <definedName name="BEx3IYAH2DEBFWO8F94H4MXE3RLY" localSheetId="24" hidden="1">#REF!</definedName>
    <definedName name="BEx3IYAH2DEBFWO8F94H4MXE3RLY" localSheetId="14" hidden="1">#REF!</definedName>
    <definedName name="BEx3IYAH2DEBFWO8F94H4MXE3RLY" localSheetId="15" hidden="1">#REF!</definedName>
    <definedName name="BEx3IYAH2DEBFWO8F94H4MXE3RLY" localSheetId="18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7" hidden="1">#REF!</definedName>
    <definedName name="BEx3IZSG3932LSWHR5YV78IVRPCK" localSheetId="11" hidden="1">#REF!</definedName>
    <definedName name="BEx3IZSG3932LSWHR5YV78IVRPCK" localSheetId="21" hidden="1">#REF!</definedName>
    <definedName name="BEx3IZSG3932LSWHR5YV78IVRPCK" localSheetId="22" hidden="1">#REF!</definedName>
    <definedName name="BEx3IZSG3932LSWHR5YV78IVRPCK" localSheetId="23" hidden="1">#REF!</definedName>
    <definedName name="BEx3IZSG3932LSWHR5YV78IVRPCK" localSheetId="24" hidden="1">#REF!</definedName>
    <definedName name="BEx3IZSG3932LSWHR5YV78IVRPCK" localSheetId="14" hidden="1">#REF!</definedName>
    <definedName name="BEx3IZSG3932LSWHR5YV78IVRPCK" localSheetId="15" hidden="1">#REF!</definedName>
    <definedName name="BEx3IZSG3932LSWHR5YV78IVRPCK" localSheetId="18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7" hidden="1">#REF!</definedName>
    <definedName name="BEx3IZXXSYEW50379N2EAFWO8DZV" localSheetId="11" hidden="1">#REF!</definedName>
    <definedName name="BEx3IZXXSYEW50379N2EAFWO8DZV" localSheetId="21" hidden="1">#REF!</definedName>
    <definedName name="BEx3IZXXSYEW50379N2EAFWO8DZV" localSheetId="22" hidden="1">#REF!</definedName>
    <definedName name="BEx3IZXXSYEW50379N2EAFWO8DZV" localSheetId="23" hidden="1">#REF!</definedName>
    <definedName name="BEx3IZXXSYEW50379N2EAFWO8DZV" localSheetId="24" hidden="1">#REF!</definedName>
    <definedName name="BEx3IZXXSYEW50379N2EAFWO8DZV" localSheetId="14" hidden="1">#REF!</definedName>
    <definedName name="BEx3IZXXSYEW50379N2EAFWO8DZV" localSheetId="15" hidden="1">#REF!</definedName>
    <definedName name="BEx3IZXXSYEW50379N2EAFWO8DZV" localSheetId="18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7" hidden="1">#REF!</definedName>
    <definedName name="BEx3J1VZVGTKT4ATPO9O5JCSFTTR" localSheetId="11" hidden="1">#REF!</definedName>
    <definedName name="BEx3J1VZVGTKT4ATPO9O5JCSFTTR" localSheetId="21" hidden="1">#REF!</definedName>
    <definedName name="BEx3J1VZVGTKT4ATPO9O5JCSFTTR" localSheetId="22" hidden="1">#REF!</definedName>
    <definedName name="BEx3J1VZVGTKT4ATPO9O5JCSFTTR" localSheetId="23" hidden="1">#REF!</definedName>
    <definedName name="BEx3J1VZVGTKT4ATPO9O5JCSFTTR" localSheetId="24" hidden="1">#REF!</definedName>
    <definedName name="BEx3J1VZVGTKT4ATPO9O5JCSFTTR" localSheetId="14" hidden="1">#REF!</definedName>
    <definedName name="BEx3J1VZVGTKT4ATPO9O5JCSFTTR" localSheetId="15" hidden="1">#REF!</definedName>
    <definedName name="BEx3J1VZVGTKT4ATPO9O5JCSFTTR" localSheetId="18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7" hidden="1">#REF!</definedName>
    <definedName name="BEx3JC2TY7JNAAC3L7QHVPQXLGQ8" localSheetId="11" hidden="1">#REF!</definedName>
    <definedName name="BEx3JC2TY7JNAAC3L7QHVPQXLGQ8" localSheetId="21" hidden="1">#REF!</definedName>
    <definedName name="BEx3JC2TY7JNAAC3L7QHVPQXLGQ8" localSheetId="22" hidden="1">#REF!</definedName>
    <definedName name="BEx3JC2TY7JNAAC3L7QHVPQXLGQ8" localSheetId="23" hidden="1">#REF!</definedName>
    <definedName name="BEx3JC2TY7JNAAC3L7QHVPQXLGQ8" localSheetId="24" hidden="1">#REF!</definedName>
    <definedName name="BEx3JC2TY7JNAAC3L7QHVPQXLGQ8" localSheetId="14" hidden="1">#REF!</definedName>
    <definedName name="BEx3JC2TY7JNAAC3L7QHVPQXLGQ8" localSheetId="15" hidden="1">#REF!</definedName>
    <definedName name="BEx3JC2TY7JNAAC3L7QHVPQXLGQ8" localSheetId="18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7" hidden="1">#REF!</definedName>
    <definedName name="BEx3JMF5D7ODCJ7THAJTC1GFSG95" localSheetId="11" hidden="1">#REF!</definedName>
    <definedName name="BEx3JMF5D7ODCJ7THAJTC1GFSG95" localSheetId="21" hidden="1">#REF!</definedName>
    <definedName name="BEx3JMF5D7ODCJ7THAJTC1GFSG95" localSheetId="22" hidden="1">#REF!</definedName>
    <definedName name="BEx3JMF5D7ODCJ7THAJTC1GFSG95" localSheetId="23" hidden="1">#REF!</definedName>
    <definedName name="BEx3JMF5D7ODCJ7THAJTC1GFSG95" localSheetId="24" hidden="1">#REF!</definedName>
    <definedName name="BEx3JMF5D7ODCJ7THAJTC1GFSG95" localSheetId="14" hidden="1">#REF!</definedName>
    <definedName name="BEx3JMF5D7ODCJ7THAJTC1GFSG95" localSheetId="15" hidden="1">#REF!</definedName>
    <definedName name="BEx3JMF5D7ODCJ7THAJTC1GFSG95" localSheetId="1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7" hidden="1">#REF!</definedName>
    <definedName name="BEx3JX23SYDIGOGM4Y0CQFBW8ZBV" localSheetId="11" hidden="1">#REF!</definedName>
    <definedName name="BEx3JX23SYDIGOGM4Y0CQFBW8ZBV" localSheetId="21" hidden="1">#REF!</definedName>
    <definedName name="BEx3JX23SYDIGOGM4Y0CQFBW8ZBV" localSheetId="22" hidden="1">#REF!</definedName>
    <definedName name="BEx3JX23SYDIGOGM4Y0CQFBW8ZBV" localSheetId="23" hidden="1">#REF!</definedName>
    <definedName name="BEx3JX23SYDIGOGM4Y0CQFBW8ZBV" localSheetId="24" hidden="1">#REF!</definedName>
    <definedName name="BEx3JX23SYDIGOGM4Y0CQFBW8ZBV" localSheetId="14" hidden="1">#REF!</definedName>
    <definedName name="BEx3JX23SYDIGOGM4Y0CQFBW8ZBV" localSheetId="15" hidden="1">#REF!</definedName>
    <definedName name="BEx3JX23SYDIGOGM4Y0CQFBW8ZBV" localSheetId="18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7" hidden="1">#REF!</definedName>
    <definedName name="BEx3JXCXCVBZJGV5VEG9MJEI01AL" localSheetId="11" hidden="1">#REF!</definedName>
    <definedName name="BEx3JXCXCVBZJGV5VEG9MJEI01AL" localSheetId="21" hidden="1">#REF!</definedName>
    <definedName name="BEx3JXCXCVBZJGV5VEG9MJEI01AL" localSheetId="22" hidden="1">#REF!</definedName>
    <definedName name="BEx3JXCXCVBZJGV5VEG9MJEI01AL" localSheetId="23" hidden="1">#REF!</definedName>
    <definedName name="BEx3JXCXCVBZJGV5VEG9MJEI01AL" localSheetId="24" hidden="1">#REF!</definedName>
    <definedName name="BEx3JXCXCVBZJGV5VEG9MJEI01AL" localSheetId="14" hidden="1">#REF!</definedName>
    <definedName name="BEx3JXCXCVBZJGV5VEG9MJEI01AL" localSheetId="15" hidden="1">#REF!</definedName>
    <definedName name="BEx3JXCXCVBZJGV5VEG9MJEI01AL" localSheetId="18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7" hidden="1">#REF!</definedName>
    <definedName name="BEx3JYK2N7X59TPJSKYZ77ENY8SS" localSheetId="11" hidden="1">#REF!</definedName>
    <definedName name="BEx3JYK2N7X59TPJSKYZ77ENY8SS" localSheetId="21" hidden="1">#REF!</definedName>
    <definedName name="BEx3JYK2N7X59TPJSKYZ77ENY8SS" localSheetId="22" hidden="1">#REF!</definedName>
    <definedName name="BEx3JYK2N7X59TPJSKYZ77ENY8SS" localSheetId="23" hidden="1">#REF!</definedName>
    <definedName name="BEx3JYK2N7X59TPJSKYZ77ENY8SS" localSheetId="24" hidden="1">#REF!</definedName>
    <definedName name="BEx3JYK2N7X59TPJSKYZ77ENY8SS" localSheetId="14" hidden="1">#REF!</definedName>
    <definedName name="BEx3JYK2N7X59TPJSKYZ77ENY8SS" localSheetId="15" hidden="1">#REF!</definedName>
    <definedName name="BEx3JYK2N7X59TPJSKYZ77ENY8SS" localSheetId="18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7" hidden="1">#REF!</definedName>
    <definedName name="BEx3K13PSDK50JLCLD0GX8L4TWAH" localSheetId="11" hidden="1">#REF!</definedName>
    <definedName name="BEx3K13PSDK50JLCLD0GX8L4TWAH" localSheetId="21" hidden="1">#REF!</definedName>
    <definedName name="BEx3K13PSDK50JLCLD0GX8L4TWAH" localSheetId="22" hidden="1">#REF!</definedName>
    <definedName name="BEx3K13PSDK50JLCLD0GX8L4TWAH" localSheetId="23" hidden="1">#REF!</definedName>
    <definedName name="BEx3K13PSDK50JLCLD0GX8L4TWAH" localSheetId="24" hidden="1">#REF!</definedName>
    <definedName name="BEx3K13PSDK50JLCLD0GX8L4TWAH" localSheetId="14" hidden="1">#REF!</definedName>
    <definedName name="BEx3K13PSDK50JLCLD0GX8L4TWAH" localSheetId="15" hidden="1">#REF!</definedName>
    <definedName name="BEx3K13PSDK50JLCLD0GX8L4TWAH" localSheetId="18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7" hidden="1">#REF!</definedName>
    <definedName name="BEx3K4EII7GU1CG0BN7UL15M6J8Z" localSheetId="11" hidden="1">#REF!</definedName>
    <definedName name="BEx3K4EII7GU1CG0BN7UL15M6J8Z" localSheetId="21" hidden="1">#REF!</definedName>
    <definedName name="BEx3K4EII7GU1CG0BN7UL15M6J8Z" localSheetId="22" hidden="1">#REF!</definedName>
    <definedName name="BEx3K4EII7GU1CG0BN7UL15M6J8Z" localSheetId="23" hidden="1">#REF!</definedName>
    <definedName name="BEx3K4EII7GU1CG0BN7UL15M6J8Z" localSheetId="24" hidden="1">#REF!</definedName>
    <definedName name="BEx3K4EII7GU1CG0BN7UL15M6J8Z" localSheetId="14" hidden="1">#REF!</definedName>
    <definedName name="BEx3K4EII7GU1CG0BN7UL15M6J8Z" localSheetId="15" hidden="1">#REF!</definedName>
    <definedName name="BEx3K4EII7GU1CG0BN7UL15M6J8Z" localSheetId="18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7" hidden="1">#REF!</definedName>
    <definedName name="BEx3K4ZXQUQ2KYZF74B84SO48XMW" localSheetId="11" hidden="1">#REF!</definedName>
    <definedName name="BEx3K4ZXQUQ2KYZF74B84SO48XMW" localSheetId="21" hidden="1">#REF!</definedName>
    <definedName name="BEx3K4ZXQUQ2KYZF74B84SO48XMW" localSheetId="22" hidden="1">#REF!</definedName>
    <definedName name="BEx3K4ZXQUQ2KYZF74B84SO48XMW" localSheetId="23" hidden="1">#REF!</definedName>
    <definedName name="BEx3K4ZXQUQ2KYZF74B84SO48XMW" localSheetId="24" hidden="1">#REF!</definedName>
    <definedName name="BEx3K4ZXQUQ2KYZF74B84SO48XMW" localSheetId="14" hidden="1">#REF!</definedName>
    <definedName name="BEx3K4ZXQUQ2KYZF74B84SO48XMW" localSheetId="15" hidden="1">#REF!</definedName>
    <definedName name="BEx3K4ZXQUQ2KYZF74B84SO48XMW" localSheetId="18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7" hidden="1">#REF!</definedName>
    <definedName name="BEx3KEFXUCVNVPH7KSEGAZYX13B5" localSheetId="11" hidden="1">#REF!</definedName>
    <definedName name="BEx3KEFXUCVNVPH7KSEGAZYX13B5" localSheetId="21" hidden="1">#REF!</definedName>
    <definedName name="BEx3KEFXUCVNVPH7KSEGAZYX13B5" localSheetId="22" hidden="1">#REF!</definedName>
    <definedName name="BEx3KEFXUCVNVPH7KSEGAZYX13B5" localSheetId="23" hidden="1">#REF!</definedName>
    <definedName name="BEx3KEFXUCVNVPH7KSEGAZYX13B5" localSheetId="24" hidden="1">#REF!</definedName>
    <definedName name="BEx3KEFXUCVNVPH7KSEGAZYX13B5" localSheetId="14" hidden="1">#REF!</definedName>
    <definedName name="BEx3KEFXUCVNVPH7KSEGAZYX13B5" localSheetId="15" hidden="1">#REF!</definedName>
    <definedName name="BEx3KEFXUCVNVPH7KSEGAZYX13B5" localSheetId="18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7" hidden="1">#REF!</definedName>
    <definedName name="BEx3KFXUAF6YXAA47B7Q6X9B3VGB" localSheetId="11" hidden="1">#REF!</definedName>
    <definedName name="BEx3KFXUAF6YXAA47B7Q6X9B3VGB" localSheetId="21" hidden="1">#REF!</definedName>
    <definedName name="BEx3KFXUAF6YXAA47B7Q6X9B3VGB" localSheetId="22" hidden="1">#REF!</definedName>
    <definedName name="BEx3KFXUAF6YXAA47B7Q6X9B3VGB" localSheetId="23" hidden="1">#REF!</definedName>
    <definedName name="BEx3KFXUAF6YXAA47B7Q6X9B3VGB" localSheetId="24" hidden="1">#REF!</definedName>
    <definedName name="BEx3KFXUAF6YXAA47B7Q6X9B3VGB" localSheetId="14" hidden="1">#REF!</definedName>
    <definedName name="BEx3KFXUAF6YXAA47B7Q6X9B3VGB" localSheetId="15" hidden="1">#REF!</definedName>
    <definedName name="BEx3KFXUAF6YXAA47B7Q6X9B3VGB" localSheetId="18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7" hidden="1">#REF!</definedName>
    <definedName name="BEx3KIXQYOGMPK4WJJAVBRX4NR28" localSheetId="11" hidden="1">#REF!</definedName>
    <definedName name="BEx3KIXQYOGMPK4WJJAVBRX4NR28" localSheetId="21" hidden="1">#REF!</definedName>
    <definedName name="BEx3KIXQYOGMPK4WJJAVBRX4NR28" localSheetId="22" hidden="1">#REF!</definedName>
    <definedName name="BEx3KIXQYOGMPK4WJJAVBRX4NR28" localSheetId="23" hidden="1">#REF!</definedName>
    <definedName name="BEx3KIXQYOGMPK4WJJAVBRX4NR28" localSheetId="24" hidden="1">#REF!</definedName>
    <definedName name="BEx3KIXQYOGMPK4WJJAVBRX4NR28" localSheetId="14" hidden="1">#REF!</definedName>
    <definedName name="BEx3KIXQYOGMPK4WJJAVBRX4NR28" localSheetId="15" hidden="1">#REF!</definedName>
    <definedName name="BEx3KIXQYOGMPK4WJJAVBRX4NR28" localSheetId="18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7" hidden="1">#REF!</definedName>
    <definedName name="BEx3KJOMVOSFZVJUL3GKCNP6DQDS" localSheetId="11" hidden="1">#REF!</definedName>
    <definedName name="BEx3KJOMVOSFZVJUL3GKCNP6DQDS" localSheetId="21" hidden="1">#REF!</definedName>
    <definedName name="BEx3KJOMVOSFZVJUL3GKCNP6DQDS" localSheetId="22" hidden="1">#REF!</definedName>
    <definedName name="BEx3KJOMVOSFZVJUL3GKCNP6DQDS" localSheetId="23" hidden="1">#REF!</definedName>
    <definedName name="BEx3KJOMVOSFZVJUL3GKCNP6DQDS" localSheetId="24" hidden="1">#REF!</definedName>
    <definedName name="BEx3KJOMVOSFZVJUL3GKCNP6DQDS" localSheetId="14" hidden="1">#REF!</definedName>
    <definedName name="BEx3KJOMVOSFZVJUL3GKCNP6DQDS" localSheetId="15" hidden="1">#REF!</definedName>
    <definedName name="BEx3KJOMVOSFZVJUL3GKCNP6DQDS" localSheetId="1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7" hidden="1">#REF!</definedName>
    <definedName name="BEx3KP2VRBMORK0QEAZUYCXL3DHJ" localSheetId="11" hidden="1">#REF!</definedName>
    <definedName name="BEx3KP2VRBMORK0QEAZUYCXL3DHJ" localSheetId="21" hidden="1">#REF!</definedName>
    <definedName name="BEx3KP2VRBMORK0QEAZUYCXL3DHJ" localSheetId="22" hidden="1">#REF!</definedName>
    <definedName name="BEx3KP2VRBMORK0QEAZUYCXL3DHJ" localSheetId="23" hidden="1">#REF!</definedName>
    <definedName name="BEx3KP2VRBMORK0QEAZUYCXL3DHJ" localSheetId="24" hidden="1">#REF!</definedName>
    <definedName name="BEx3KP2VRBMORK0QEAZUYCXL3DHJ" localSheetId="14" hidden="1">#REF!</definedName>
    <definedName name="BEx3KP2VRBMORK0QEAZUYCXL3DHJ" localSheetId="15" hidden="1">#REF!</definedName>
    <definedName name="BEx3KP2VRBMORK0QEAZUYCXL3DHJ" localSheetId="18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7" hidden="1">#REF!</definedName>
    <definedName name="BEx3L4IN3LI4C26SITKTGAH27CDU" localSheetId="11" hidden="1">#REF!</definedName>
    <definedName name="BEx3L4IN3LI4C26SITKTGAH27CDU" localSheetId="21" hidden="1">#REF!</definedName>
    <definedName name="BEx3L4IN3LI4C26SITKTGAH27CDU" localSheetId="22" hidden="1">#REF!</definedName>
    <definedName name="BEx3L4IN3LI4C26SITKTGAH27CDU" localSheetId="23" hidden="1">#REF!</definedName>
    <definedName name="BEx3L4IN3LI4C26SITKTGAH27CDU" localSheetId="24" hidden="1">#REF!</definedName>
    <definedName name="BEx3L4IN3LI4C26SITKTGAH27CDU" localSheetId="14" hidden="1">#REF!</definedName>
    <definedName name="BEx3L4IN3LI4C26SITKTGAH27CDU" localSheetId="15" hidden="1">#REF!</definedName>
    <definedName name="BEx3L4IN3LI4C26SITKTGAH27CDU" localSheetId="18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7" hidden="1">#REF!</definedName>
    <definedName name="BEx3L4YQ0J7ZU0M5QM6YIPCEYC9K" localSheetId="11" hidden="1">#REF!</definedName>
    <definedName name="BEx3L4YQ0J7ZU0M5QM6YIPCEYC9K" localSheetId="21" hidden="1">#REF!</definedName>
    <definedName name="BEx3L4YQ0J7ZU0M5QM6YIPCEYC9K" localSheetId="22" hidden="1">#REF!</definedName>
    <definedName name="BEx3L4YQ0J7ZU0M5QM6YIPCEYC9K" localSheetId="23" hidden="1">#REF!</definedName>
    <definedName name="BEx3L4YQ0J7ZU0M5QM6YIPCEYC9K" localSheetId="24" hidden="1">#REF!</definedName>
    <definedName name="BEx3L4YQ0J7ZU0M5QM6YIPCEYC9K" localSheetId="14" hidden="1">#REF!</definedName>
    <definedName name="BEx3L4YQ0J7ZU0M5QM6YIPCEYC9K" localSheetId="15" hidden="1">#REF!</definedName>
    <definedName name="BEx3L4YQ0J7ZU0M5QM6YIPCEYC9K" localSheetId="18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7" hidden="1">#REF!</definedName>
    <definedName name="BEx3L60DJOR7NQN42G7YSAODP1EX" localSheetId="11" hidden="1">#REF!</definedName>
    <definedName name="BEx3L60DJOR7NQN42G7YSAODP1EX" localSheetId="21" hidden="1">#REF!</definedName>
    <definedName name="BEx3L60DJOR7NQN42G7YSAODP1EX" localSheetId="22" hidden="1">#REF!</definedName>
    <definedName name="BEx3L60DJOR7NQN42G7YSAODP1EX" localSheetId="23" hidden="1">#REF!</definedName>
    <definedName name="BEx3L60DJOR7NQN42G7YSAODP1EX" localSheetId="24" hidden="1">#REF!</definedName>
    <definedName name="BEx3L60DJOR7NQN42G7YSAODP1EX" localSheetId="14" hidden="1">#REF!</definedName>
    <definedName name="BEx3L60DJOR7NQN42G7YSAODP1EX" localSheetId="15" hidden="1">#REF!</definedName>
    <definedName name="BEx3L60DJOR7NQN42G7YSAODP1EX" localSheetId="18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7" hidden="1">#REF!</definedName>
    <definedName name="BEx3L7D0PI38HWZ7VADU16C9E33D" localSheetId="11" hidden="1">#REF!</definedName>
    <definedName name="BEx3L7D0PI38HWZ7VADU16C9E33D" localSheetId="21" hidden="1">#REF!</definedName>
    <definedName name="BEx3L7D0PI38HWZ7VADU16C9E33D" localSheetId="22" hidden="1">#REF!</definedName>
    <definedName name="BEx3L7D0PI38HWZ7VADU16C9E33D" localSheetId="23" hidden="1">#REF!</definedName>
    <definedName name="BEx3L7D0PI38HWZ7VADU16C9E33D" localSheetId="24" hidden="1">#REF!</definedName>
    <definedName name="BEx3L7D0PI38HWZ7VADU16C9E33D" localSheetId="14" hidden="1">#REF!</definedName>
    <definedName name="BEx3L7D0PI38HWZ7VADU16C9E33D" localSheetId="15" hidden="1">#REF!</definedName>
    <definedName name="BEx3L7D0PI38HWZ7VADU16C9E33D" localSheetId="18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7" hidden="1">#REF!</definedName>
    <definedName name="BEx3LANPY1HT49TAH98H4B9RC1D4" localSheetId="11" hidden="1">#REF!</definedName>
    <definedName name="BEx3LANPY1HT49TAH98H4B9RC1D4" localSheetId="21" hidden="1">#REF!</definedName>
    <definedName name="BEx3LANPY1HT49TAH98H4B9RC1D4" localSheetId="22" hidden="1">#REF!</definedName>
    <definedName name="BEx3LANPY1HT49TAH98H4B9RC1D4" localSheetId="23" hidden="1">#REF!</definedName>
    <definedName name="BEx3LANPY1HT49TAH98H4B9RC1D4" localSheetId="24" hidden="1">#REF!</definedName>
    <definedName name="BEx3LANPY1HT49TAH98H4B9RC1D4" localSheetId="18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7" hidden="1">#REF!</definedName>
    <definedName name="BEx3LM1PR4Y7KINKMTMKR984GX8Q" localSheetId="11" hidden="1">#REF!</definedName>
    <definedName name="BEx3LM1PR4Y7KINKMTMKR984GX8Q" localSheetId="21" hidden="1">#REF!</definedName>
    <definedName name="BEx3LM1PR4Y7KINKMTMKR984GX8Q" localSheetId="22" hidden="1">#REF!</definedName>
    <definedName name="BEx3LM1PR4Y7KINKMTMKR984GX8Q" localSheetId="23" hidden="1">#REF!</definedName>
    <definedName name="BEx3LM1PR4Y7KINKMTMKR984GX8Q" localSheetId="24" hidden="1">#REF!</definedName>
    <definedName name="BEx3LM1PR4Y7KINKMTMKR984GX8Q" localSheetId="14" hidden="1">#REF!</definedName>
    <definedName name="BEx3LM1PR4Y7KINKMTMKR984GX8Q" localSheetId="15" hidden="1">#REF!</definedName>
    <definedName name="BEx3LM1PR4Y7KINKMTMKR984GX8Q" localSheetId="18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7" hidden="1">#REF!</definedName>
    <definedName name="BEx3LM1PWWC9WH0R5TX5K06V559U" localSheetId="11" hidden="1">#REF!</definedName>
    <definedName name="BEx3LM1PWWC9WH0R5TX5K06V559U" localSheetId="21" hidden="1">#REF!</definedName>
    <definedName name="BEx3LM1PWWC9WH0R5TX5K06V559U" localSheetId="22" hidden="1">#REF!</definedName>
    <definedName name="BEx3LM1PWWC9WH0R5TX5K06V559U" localSheetId="23" hidden="1">#REF!</definedName>
    <definedName name="BEx3LM1PWWC9WH0R5TX5K06V559U" localSheetId="24" hidden="1">#REF!</definedName>
    <definedName name="BEx3LM1PWWC9WH0R5TX5K06V559U" localSheetId="14" hidden="1">#REF!</definedName>
    <definedName name="BEx3LM1PWWC9WH0R5TX5K06V559U" localSheetId="15" hidden="1">#REF!</definedName>
    <definedName name="BEx3LM1PWWC9WH0R5TX5K06V559U" localSheetId="18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7" hidden="1">#REF!</definedName>
    <definedName name="BEx3LPCEZ1C0XEKNCM3YT09JWCUO" localSheetId="11" hidden="1">#REF!</definedName>
    <definedName name="BEx3LPCEZ1C0XEKNCM3YT09JWCUO" localSheetId="21" hidden="1">#REF!</definedName>
    <definedName name="BEx3LPCEZ1C0XEKNCM3YT09JWCUO" localSheetId="22" hidden="1">#REF!</definedName>
    <definedName name="BEx3LPCEZ1C0XEKNCM3YT09JWCUO" localSheetId="23" hidden="1">#REF!</definedName>
    <definedName name="BEx3LPCEZ1C0XEKNCM3YT09JWCUO" localSheetId="24" hidden="1">#REF!</definedName>
    <definedName name="BEx3LPCEZ1C0XEKNCM3YT09JWCUO" localSheetId="14" hidden="1">#REF!</definedName>
    <definedName name="BEx3LPCEZ1C0XEKNCM3YT09JWCUO" localSheetId="15" hidden="1">#REF!</definedName>
    <definedName name="BEx3LPCEZ1C0XEKNCM3YT09JWCUO" localSheetId="18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7" hidden="1">#REF!</definedName>
    <definedName name="BEx3LSXW33WR1ECIMRYUPFBJXGGH" localSheetId="11" hidden="1">#REF!</definedName>
    <definedName name="BEx3LSXW33WR1ECIMRYUPFBJXGGH" localSheetId="21" hidden="1">#REF!</definedName>
    <definedName name="BEx3LSXW33WR1ECIMRYUPFBJXGGH" localSheetId="22" hidden="1">#REF!</definedName>
    <definedName name="BEx3LSXW33WR1ECIMRYUPFBJXGGH" localSheetId="23" hidden="1">#REF!</definedName>
    <definedName name="BEx3LSXW33WR1ECIMRYUPFBJXGGH" localSheetId="24" hidden="1">#REF!</definedName>
    <definedName name="BEx3LSXW33WR1ECIMRYUPFBJXGGH" localSheetId="14" hidden="1">#REF!</definedName>
    <definedName name="BEx3LSXW33WR1ECIMRYUPFBJXGGH" localSheetId="15" hidden="1">#REF!</definedName>
    <definedName name="BEx3LSXW33WR1ECIMRYUPFBJXGGH" localSheetId="18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7" hidden="1">#REF!</definedName>
    <definedName name="BEx3M1MR1K1NQD03H74BFWOK4MWQ" localSheetId="11" hidden="1">#REF!</definedName>
    <definedName name="BEx3M1MR1K1NQD03H74BFWOK4MWQ" localSheetId="21" hidden="1">#REF!</definedName>
    <definedName name="BEx3M1MR1K1NQD03H74BFWOK4MWQ" localSheetId="22" hidden="1">#REF!</definedName>
    <definedName name="BEx3M1MR1K1NQD03H74BFWOK4MWQ" localSheetId="23" hidden="1">#REF!</definedName>
    <definedName name="BEx3M1MR1K1NQD03H74BFWOK4MWQ" localSheetId="24" hidden="1">#REF!</definedName>
    <definedName name="BEx3M1MR1K1NQD03H74BFWOK4MWQ" localSheetId="14" hidden="1">#REF!</definedName>
    <definedName name="BEx3M1MR1K1NQD03H74BFWOK4MWQ" localSheetId="15" hidden="1">#REF!</definedName>
    <definedName name="BEx3M1MR1K1NQD03H74BFWOK4MWQ" localSheetId="18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7" hidden="1">#REF!</definedName>
    <definedName name="BEx3M4H77MYUKOOD31H9F80NMVK8" localSheetId="11" hidden="1">#REF!</definedName>
    <definedName name="BEx3M4H77MYUKOOD31H9F80NMVK8" localSheetId="21" hidden="1">#REF!</definedName>
    <definedName name="BEx3M4H77MYUKOOD31H9F80NMVK8" localSheetId="22" hidden="1">#REF!</definedName>
    <definedName name="BEx3M4H77MYUKOOD31H9F80NMVK8" localSheetId="23" hidden="1">#REF!</definedName>
    <definedName name="BEx3M4H77MYUKOOD31H9F80NMVK8" localSheetId="24" hidden="1">#REF!</definedName>
    <definedName name="BEx3M4H77MYUKOOD31H9F80NMVK8" localSheetId="14" hidden="1">#REF!</definedName>
    <definedName name="BEx3M4H77MYUKOOD31H9F80NMVK8" localSheetId="15" hidden="1">#REF!</definedName>
    <definedName name="BEx3M4H77MYUKOOD31H9F80NMVK8" localSheetId="18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7" hidden="1">#REF!</definedName>
    <definedName name="BEx3M9VFX329PZWYC4DMZ6P3W9R2" localSheetId="11" hidden="1">#REF!</definedName>
    <definedName name="BEx3M9VFX329PZWYC4DMZ6P3W9R2" localSheetId="21" hidden="1">#REF!</definedName>
    <definedName name="BEx3M9VFX329PZWYC4DMZ6P3W9R2" localSheetId="22" hidden="1">#REF!</definedName>
    <definedName name="BEx3M9VFX329PZWYC4DMZ6P3W9R2" localSheetId="23" hidden="1">#REF!</definedName>
    <definedName name="BEx3M9VFX329PZWYC4DMZ6P3W9R2" localSheetId="24" hidden="1">#REF!</definedName>
    <definedName name="BEx3M9VFX329PZWYC4DMZ6P3W9R2" localSheetId="14" hidden="1">#REF!</definedName>
    <definedName name="BEx3M9VFX329PZWYC4DMZ6P3W9R2" localSheetId="15" hidden="1">#REF!</definedName>
    <definedName name="BEx3M9VFX329PZWYC4DMZ6P3W9R2" localSheetId="1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7" hidden="1">#REF!</definedName>
    <definedName name="BEx3MCQ0VEBV0CZXDS505L38EQ8N" localSheetId="11" hidden="1">#REF!</definedName>
    <definedName name="BEx3MCQ0VEBV0CZXDS505L38EQ8N" localSheetId="21" hidden="1">#REF!</definedName>
    <definedName name="BEx3MCQ0VEBV0CZXDS505L38EQ8N" localSheetId="22" hidden="1">#REF!</definedName>
    <definedName name="BEx3MCQ0VEBV0CZXDS505L38EQ8N" localSheetId="23" hidden="1">#REF!</definedName>
    <definedName name="BEx3MCQ0VEBV0CZXDS505L38EQ8N" localSheetId="24" hidden="1">#REF!</definedName>
    <definedName name="BEx3MCQ0VEBV0CZXDS505L38EQ8N" localSheetId="14" hidden="1">#REF!</definedName>
    <definedName name="BEx3MCQ0VEBV0CZXDS505L38EQ8N" localSheetId="15" hidden="1">#REF!</definedName>
    <definedName name="BEx3MCQ0VEBV0CZXDS505L38EQ8N" localSheetId="18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7" hidden="1">#REF!</definedName>
    <definedName name="BEx3MEYV5LQY0BAL7V3CFAFVOM3T" localSheetId="11" hidden="1">#REF!</definedName>
    <definedName name="BEx3MEYV5LQY0BAL7V3CFAFVOM3T" localSheetId="21" hidden="1">#REF!</definedName>
    <definedName name="BEx3MEYV5LQY0BAL7V3CFAFVOM3T" localSheetId="22" hidden="1">#REF!</definedName>
    <definedName name="BEx3MEYV5LQY0BAL7V3CFAFVOM3T" localSheetId="23" hidden="1">#REF!</definedName>
    <definedName name="BEx3MEYV5LQY0BAL7V3CFAFVOM3T" localSheetId="24" hidden="1">#REF!</definedName>
    <definedName name="BEx3MEYV5LQY0BAL7V3CFAFVOM3T" localSheetId="14" hidden="1">#REF!</definedName>
    <definedName name="BEx3MEYV5LQY0BAL7V3CFAFVOM3T" localSheetId="15" hidden="1">#REF!</definedName>
    <definedName name="BEx3MEYV5LQY0BAL7V3CFAFVOM3T" localSheetId="18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7" hidden="1">#REF!</definedName>
    <definedName name="BEx3MF9LX8G8DXGARRYNTDH542WG" localSheetId="11" hidden="1">#REF!</definedName>
    <definedName name="BEx3MF9LX8G8DXGARRYNTDH542WG" localSheetId="21" hidden="1">#REF!</definedName>
    <definedName name="BEx3MF9LX8G8DXGARRYNTDH542WG" localSheetId="22" hidden="1">#REF!</definedName>
    <definedName name="BEx3MF9LX8G8DXGARRYNTDH542WG" localSheetId="23" hidden="1">#REF!</definedName>
    <definedName name="BEx3MF9LX8G8DXGARRYNTDH542WG" localSheetId="24" hidden="1">#REF!</definedName>
    <definedName name="BEx3MF9LX8G8DXGARRYNTDH542WG" localSheetId="14" hidden="1">#REF!</definedName>
    <definedName name="BEx3MF9LX8G8DXGARRYNTDH542WG" localSheetId="15" hidden="1">#REF!</definedName>
    <definedName name="BEx3MF9LX8G8DXGARRYNTDH542WG" localSheetId="18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7" hidden="1">#REF!</definedName>
    <definedName name="BEx3MREOFWJQEYMCMBL7ZE06NBN6" localSheetId="11" hidden="1">#REF!</definedName>
    <definedName name="BEx3MREOFWJQEYMCMBL7ZE06NBN6" localSheetId="21" hidden="1">#REF!</definedName>
    <definedName name="BEx3MREOFWJQEYMCMBL7ZE06NBN6" localSheetId="22" hidden="1">#REF!</definedName>
    <definedName name="BEx3MREOFWJQEYMCMBL7ZE06NBN6" localSheetId="23" hidden="1">#REF!</definedName>
    <definedName name="BEx3MREOFWJQEYMCMBL7ZE06NBN6" localSheetId="24" hidden="1">#REF!</definedName>
    <definedName name="BEx3MREOFWJQEYMCMBL7ZE06NBN6" localSheetId="14" hidden="1">#REF!</definedName>
    <definedName name="BEx3MREOFWJQEYMCMBL7ZE06NBN6" localSheetId="15" hidden="1">#REF!</definedName>
    <definedName name="BEx3MREOFWJQEYMCMBL7ZE06NBN6" localSheetId="18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7" hidden="1">#REF!</definedName>
    <definedName name="BEx3MSGD8I6KBFD4XFWYGH3DKUK3" localSheetId="11" hidden="1">#REF!</definedName>
    <definedName name="BEx3MSGD8I6KBFD4XFWYGH3DKUK3" localSheetId="21" hidden="1">#REF!</definedName>
    <definedName name="BEx3MSGD8I6KBFD4XFWYGH3DKUK3" localSheetId="22" hidden="1">#REF!</definedName>
    <definedName name="BEx3MSGD8I6KBFD4XFWYGH3DKUK3" localSheetId="23" hidden="1">#REF!</definedName>
    <definedName name="BEx3MSGD8I6KBFD4XFWYGH3DKUK3" localSheetId="24" hidden="1">#REF!</definedName>
    <definedName name="BEx3MSGD8I6KBFD4XFWYGH3DKUK3" localSheetId="14" hidden="1">#REF!</definedName>
    <definedName name="BEx3MSGD8I6KBFD4XFWYGH3DKUK3" localSheetId="15" hidden="1">#REF!</definedName>
    <definedName name="BEx3MSGD8I6KBFD4XFWYGH3DKUK3" localSheetId="18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7" hidden="1">#REF!</definedName>
    <definedName name="BEx3NDQFYEWZAUGWFMGT2R7E7RBT" localSheetId="11" hidden="1">#REF!</definedName>
    <definedName name="BEx3NDQFYEWZAUGWFMGT2R7E7RBT" localSheetId="21" hidden="1">#REF!</definedName>
    <definedName name="BEx3NDQFYEWZAUGWFMGT2R7E7RBT" localSheetId="22" hidden="1">#REF!</definedName>
    <definedName name="BEx3NDQFYEWZAUGWFMGT2R7E7RBT" localSheetId="23" hidden="1">#REF!</definedName>
    <definedName name="BEx3NDQFYEWZAUGWFMGT2R7E7RBT" localSheetId="24" hidden="1">#REF!</definedName>
    <definedName name="BEx3NDQFYEWZAUGWFMGT2R7E7RBT" localSheetId="14" hidden="1">#REF!</definedName>
    <definedName name="BEx3NDQFYEWZAUGWFMGT2R7E7RBT" localSheetId="15" hidden="1">#REF!</definedName>
    <definedName name="BEx3NDQFYEWZAUGWFMGT2R7E7RBT" localSheetId="18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7" hidden="1">#REF!</definedName>
    <definedName name="BEx3NGQBX2HEDKOCDX0TX1TGBB3P" localSheetId="11" hidden="1">#REF!</definedName>
    <definedName name="BEx3NGQBX2HEDKOCDX0TX1TGBB3P" localSheetId="21" hidden="1">#REF!</definedName>
    <definedName name="BEx3NGQBX2HEDKOCDX0TX1TGBB3P" localSheetId="22" hidden="1">#REF!</definedName>
    <definedName name="BEx3NGQBX2HEDKOCDX0TX1TGBB3P" localSheetId="23" hidden="1">#REF!</definedName>
    <definedName name="BEx3NGQBX2HEDKOCDX0TX1TGBB3P" localSheetId="24" hidden="1">#REF!</definedName>
    <definedName name="BEx3NGQBX2HEDKOCDX0TX1TGBB3P" localSheetId="14" hidden="1">#REF!</definedName>
    <definedName name="BEx3NGQBX2HEDKOCDX0TX1TGBB3P" localSheetId="15" hidden="1">#REF!</definedName>
    <definedName name="BEx3NGQBX2HEDKOCDX0TX1TGBB3P" localSheetId="18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7" hidden="1">#REF!</definedName>
    <definedName name="BEx3NLIZ7PHF2XE59ECZ3MD04ZG1" localSheetId="11" hidden="1">#REF!</definedName>
    <definedName name="BEx3NLIZ7PHF2XE59ECZ3MD04ZG1" localSheetId="21" hidden="1">#REF!</definedName>
    <definedName name="BEx3NLIZ7PHF2XE59ECZ3MD04ZG1" localSheetId="22" hidden="1">#REF!</definedName>
    <definedName name="BEx3NLIZ7PHF2XE59ECZ3MD04ZG1" localSheetId="23" hidden="1">#REF!</definedName>
    <definedName name="BEx3NLIZ7PHF2XE59ECZ3MD04ZG1" localSheetId="24" hidden="1">#REF!</definedName>
    <definedName name="BEx3NLIZ7PHF2XE59ECZ3MD04ZG1" localSheetId="14" hidden="1">#REF!</definedName>
    <definedName name="BEx3NLIZ7PHF2XE59ECZ3MD04ZG1" localSheetId="15" hidden="1">#REF!</definedName>
    <definedName name="BEx3NLIZ7PHF2XE59ECZ3MD04ZG1" localSheetId="18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7" hidden="1">#REF!</definedName>
    <definedName name="BEx3NMQ4BVC94728AUM7CCX7UHTU" localSheetId="11" hidden="1">#REF!</definedName>
    <definedName name="BEx3NMQ4BVC94728AUM7CCX7UHTU" localSheetId="21" hidden="1">#REF!</definedName>
    <definedName name="BEx3NMQ4BVC94728AUM7CCX7UHTU" localSheetId="22" hidden="1">#REF!</definedName>
    <definedName name="BEx3NMQ4BVC94728AUM7CCX7UHTU" localSheetId="23" hidden="1">#REF!</definedName>
    <definedName name="BEx3NMQ4BVC94728AUM7CCX7UHTU" localSheetId="24" hidden="1">#REF!</definedName>
    <definedName name="BEx3NMQ4BVC94728AUM7CCX7UHTU" localSheetId="14" hidden="1">#REF!</definedName>
    <definedName name="BEx3NMQ4BVC94728AUM7CCX7UHTU" localSheetId="15" hidden="1">#REF!</definedName>
    <definedName name="BEx3NMQ4BVC94728AUM7CCX7UHTU" localSheetId="18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7" hidden="1">#REF!</definedName>
    <definedName name="BEx3NR2I4OUFP3Z2QZEDU2PIFIDI" localSheetId="11" hidden="1">#REF!</definedName>
    <definedName name="BEx3NR2I4OUFP3Z2QZEDU2PIFIDI" localSheetId="21" hidden="1">#REF!</definedName>
    <definedName name="BEx3NR2I4OUFP3Z2QZEDU2PIFIDI" localSheetId="22" hidden="1">#REF!</definedName>
    <definedName name="BEx3NR2I4OUFP3Z2QZEDU2PIFIDI" localSheetId="23" hidden="1">#REF!</definedName>
    <definedName name="BEx3NR2I4OUFP3Z2QZEDU2PIFIDI" localSheetId="24" hidden="1">#REF!</definedName>
    <definedName name="BEx3NR2I4OUFP3Z2QZEDU2PIFIDI" localSheetId="14" hidden="1">#REF!</definedName>
    <definedName name="BEx3NR2I4OUFP3Z2QZEDU2PIFIDI" localSheetId="15" hidden="1">#REF!</definedName>
    <definedName name="BEx3NR2I4OUFP3Z2QZEDU2PIFIDI" localSheetId="18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7" hidden="1">#REF!</definedName>
    <definedName name="BEx3O19B8FTTAPVT5DZXQGQXWFR8" localSheetId="11" hidden="1">#REF!</definedName>
    <definedName name="BEx3O19B8FTTAPVT5DZXQGQXWFR8" localSheetId="21" hidden="1">#REF!</definedName>
    <definedName name="BEx3O19B8FTTAPVT5DZXQGQXWFR8" localSheetId="22" hidden="1">#REF!</definedName>
    <definedName name="BEx3O19B8FTTAPVT5DZXQGQXWFR8" localSheetId="23" hidden="1">#REF!</definedName>
    <definedName name="BEx3O19B8FTTAPVT5DZXQGQXWFR8" localSheetId="24" hidden="1">#REF!</definedName>
    <definedName name="BEx3O19B8FTTAPVT5DZXQGQXWFR8" localSheetId="14" hidden="1">#REF!</definedName>
    <definedName name="BEx3O19B8FTTAPVT5DZXQGQXWFR8" localSheetId="15" hidden="1">#REF!</definedName>
    <definedName name="BEx3O19B8FTTAPVT5DZXQGQXWFR8" localSheetId="18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10" hidden="1">[40]ZZCOOM_M03_Q004!#REF!</definedName>
    <definedName name="BEx3O85IKWARA6NCJOLRBRJFMEWW" localSheetId="7" hidden="1">[40]ZZCOOM_M03_Q004!#REF!</definedName>
    <definedName name="BEx3O85IKWARA6NCJOLRBRJFMEWW" localSheetId="11" hidden="1">#REF!</definedName>
    <definedName name="BEx3O85IKWARA6NCJOLRBRJFMEWW" localSheetId="21" hidden="1">[40]ZZCOOM_M03_Q004!#REF!</definedName>
    <definedName name="BEx3O85IKWARA6NCJOLRBRJFMEWW" localSheetId="22" hidden="1">[40]ZZCOOM_M03_Q004!#REF!</definedName>
    <definedName name="BEx3O85IKWARA6NCJOLRBRJFMEWW" localSheetId="23" hidden="1">[40]ZZCOOM_M03_Q004!#REF!</definedName>
    <definedName name="BEx3O85IKWARA6NCJOLRBRJFMEWW" localSheetId="24" hidden="1">[40]ZZCOOM_M03_Q004!#REF!</definedName>
    <definedName name="BEx3O85IKWARA6NCJOLRBRJFMEWW" localSheetId="14" hidden="1">#REF!</definedName>
    <definedName name="BEx3O85IKWARA6NCJOLRBRJFMEWW" localSheetId="15" hidden="1">#REF!</definedName>
    <definedName name="BEx3O85IKWARA6NCJOLRBRJFMEWW" localSheetId="18" hidden="1">[40]ZZCOOM_M03_Q004!#REF!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7" hidden="1">#REF!</definedName>
    <definedName name="BEx3OJZSCGFRW7SVGBFI0X9DNVMM" localSheetId="11" hidden="1">#REF!</definedName>
    <definedName name="BEx3OJZSCGFRW7SVGBFI0X9DNVMM" localSheetId="21" hidden="1">#REF!</definedName>
    <definedName name="BEx3OJZSCGFRW7SVGBFI0X9DNVMM" localSheetId="22" hidden="1">#REF!</definedName>
    <definedName name="BEx3OJZSCGFRW7SVGBFI0X9DNVMM" localSheetId="23" hidden="1">#REF!</definedName>
    <definedName name="BEx3OJZSCGFRW7SVGBFI0X9DNVMM" localSheetId="24" hidden="1">#REF!</definedName>
    <definedName name="BEx3OJZSCGFRW7SVGBFI0X9DNVMM" localSheetId="14" hidden="1">#REF!</definedName>
    <definedName name="BEx3OJZSCGFRW7SVGBFI0X9DNVMM" localSheetId="15" hidden="1">#REF!</definedName>
    <definedName name="BEx3OJZSCGFRW7SVGBFI0X9DNVMM" localSheetId="18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7" hidden="1">#REF!</definedName>
    <definedName name="BEx3ORSBUXAF21MKEY90YJV9AY9A" localSheetId="11" hidden="1">#REF!</definedName>
    <definedName name="BEx3ORSBUXAF21MKEY90YJV9AY9A" localSheetId="21" hidden="1">#REF!</definedName>
    <definedName name="BEx3ORSBUXAF21MKEY90YJV9AY9A" localSheetId="22" hidden="1">#REF!</definedName>
    <definedName name="BEx3ORSBUXAF21MKEY90YJV9AY9A" localSheetId="23" hidden="1">#REF!</definedName>
    <definedName name="BEx3ORSBUXAF21MKEY90YJV9AY9A" localSheetId="24" hidden="1">#REF!</definedName>
    <definedName name="BEx3ORSBUXAF21MKEY90YJV9AY9A" localSheetId="14" hidden="1">#REF!</definedName>
    <definedName name="BEx3ORSBUXAF21MKEY90YJV9AY9A" localSheetId="15" hidden="1">#REF!</definedName>
    <definedName name="BEx3ORSBUXAF21MKEY90YJV9AY9A" localSheetId="18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7" hidden="1">#REF!</definedName>
    <definedName name="BEx3OUS0N576NJN078Y1BWUWQK6B" localSheetId="11" hidden="1">#REF!</definedName>
    <definedName name="BEx3OUS0N576NJN078Y1BWUWQK6B" localSheetId="21" hidden="1">#REF!</definedName>
    <definedName name="BEx3OUS0N576NJN078Y1BWUWQK6B" localSheetId="22" hidden="1">#REF!</definedName>
    <definedName name="BEx3OUS0N576NJN078Y1BWUWQK6B" localSheetId="23" hidden="1">#REF!</definedName>
    <definedName name="BEx3OUS0N576NJN078Y1BWUWQK6B" localSheetId="24" hidden="1">#REF!</definedName>
    <definedName name="BEx3OUS0N576NJN078Y1BWUWQK6B" localSheetId="14" hidden="1">#REF!</definedName>
    <definedName name="BEx3OUS0N576NJN078Y1BWUWQK6B" localSheetId="15" hidden="1">#REF!</definedName>
    <definedName name="BEx3OUS0N576NJN078Y1BWUWQK6B" localSheetId="18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7" hidden="1">#REF!</definedName>
    <definedName name="BEx3OV8BH6PYNZT7C246LOAU9SVX" localSheetId="11" hidden="1">#REF!</definedName>
    <definedName name="BEx3OV8BH6PYNZT7C246LOAU9SVX" localSheetId="21" hidden="1">#REF!</definedName>
    <definedName name="BEx3OV8BH6PYNZT7C246LOAU9SVX" localSheetId="22" hidden="1">#REF!</definedName>
    <definedName name="BEx3OV8BH6PYNZT7C246LOAU9SVX" localSheetId="23" hidden="1">#REF!</definedName>
    <definedName name="BEx3OV8BH6PYNZT7C246LOAU9SVX" localSheetId="24" hidden="1">#REF!</definedName>
    <definedName name="BEx3OV8BH6PYNZT7C246LOAU9SVX" localSheetId="14" hidden="1">#REF!</definedName>
    <definedName name="BEx3OV8BH6PYNZT7C246LOAU9SVX" localSheetId="15" hidden="1">#REF!</definedName>
    <definedName name="BEx3OV8BH6PYNZT7C246LOAU9SVX" localSheetId="18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7" hidden="1">#REF!</definedName>
    <definedName name="BEx3OXRYJZUEY6E72UJU0PHLMYAR" localSheetId="11" hidden="1">#REF!</definedName>
    <definedName name="BEx3OXRYJZUEY6E72UJU0PHLMYAR" localSheetId="21" hidden="1">#REF!</definedName>
    <definedName name="BEx3OXRYJZUEY6E72UJU0PHLMYAR" localSheetId="22" hidden="1">#REF!</definedName>
    <definedName name="BEx3OXRYJZUEY6E72UJU0PHLMYAR" localSheetId="23" hidden="1">#REF!</definedName>
    <definedName name="BEx3OXRYJZUEY6E72UJU0PHLMYAR" localSheetId="24" hidden="1">#REF!</definedName>
    <definedName name="BEx3OXRYJZUEY6E72UJU0PHLMYAR" localSheetId="14" hidden="1">#REF!</definedName>
    <definedName name="BEx3OXRYJZUEY6E72UJU0PHLMYAR" localSheetId="15" hidden="1">#REF!</definedName>
    <definedName name="BEx3OXRYJZUEY6E72UJU0PHLMYAR" localSheetId="18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7" hidden="1">#REF!</definedName>
    <definedName name="BEx3P3RP5PYI4BJVYGNU1V7KT5EH" localSheetId="11" hidden="1">#REF!</definedName>
    <definedName name="BEx3P3RP5PYI4BJVYGNU1V7KT5EH" localSheetId="21" hidden="1">#REF!</definedName>
    <definedName name="BEx3P3RP5PYI4BJVYGNU1V7KT5EH" localSheetId="22" hidden="1">#REF!</definedName>
    <definedName name="BEx3P3RP5PYI4BJVYGNU1V7KT5EH" localSheetId="23" hidden="1">#REF!</definedName>
    <definedName name="BEx3P3RP5PYI4BJVYGNU1V7KT5EH" localSheetId="24" hidden="1">#REF!</definedName>
    <definedName name="BEx3P3RP5PYI4BJVYGNU1V7KT5EH" localSheetId="14" hidden="1">#REF!</definedName>
    <definedName name="BEx3P3RP5PYI4BJVYGNU1V7KT5EH" localSheetId="15" hidden="1">#REF!</definedName>
    <definedName name="BEx3P3RP5PYI4BJVYGNU1V7KT5EH" localSheetId="18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7" hidden="1">#REF!</definedName>
    <definedName name="BEx3P59TTRSGQY888P5C1O7M2PQT" localSheetId="11" hidden="1">#REF!</definedName>
    <definedName name="BEx3P59TTRSGQY888P5C1O7M2PQT" localSheetId="21" hidden="1">#REF!</definedName>
    <definedName name="BEx3P59TTRSGQY888P5C1O7M2PQT" localSheetId="22" hidden="1">#REF!</definedName>
    <definedName name="BEx3P59TTRSGQY888P5C1O7M2PQT" localSheetId="23" hidden="1">#REF!</definedName>
    <definedName name="BEx3P59TTRSGQY888P5C1O7M2PQT" localSheetId="24" hidden="1">#REF!</definedName>
    <definedName name="BEx3P59TTRSGQY888P5C1O7M2PQT" localSheetId="14" hidden="1">#REF!</definedName>
    <definedName name="BEx3P59TTRSGQY888P5C1O7M2PQT" localSheetId="15" hidden="1">#REF!</definedName>
    <definedName name="BEx3P59TTRSGQY888P5C1O7M2PQT" localSheetId="18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7" hidden="1">#REF!</definedName>
    <definedName name="BEx3PDNRRNKD5GOUBUQFXAHIXLD9" localSheetId="11" hidden="1">#REF!</definedName>
    <definedName name="BEx3PDNRRNKD5GOUBUQFXAHIXLD9" localSheetId="21" hidden="1">#REF!</definedName>
    <definedName name="BEx3PDNRRNKD5GOUBUQFXAHIXLD9" localSheetId="22" hidden="1">#REF!</definedName>
    <definedName name="BEx3PDNRRNKD5GOUBUQFXAHIXLD9" localSheetId="23" hidden="1">#REF!</definedName>
    <definedName name="BEx3PDNRRNKD5GOUBUQFXAHIXLD9" localSheetId="24" hidden="1">#REF!</definedName>
    <definedName name="BEx3PDNRRNKD5GOUBUQFXAHIXLD9" localSheetId="14" hidden="1">#REF!</definedName>
    <definedName name="BEx3PDNRRNKD5GOUBUQFXAHIXLD9" localSheetId="15" hidden="1">#REF!</definedName>
    <definedName name="BEx3PDNRRNKD5GOUBUQFXAHIXLD9" localSheetId="18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7" hidden="1">#REF!</definedName>
    <definedName name="BEx3PDT8GNPWLLN02IH1XPV90XYK" localSheetId="11" hidden="1">#REF!</definedName>
    <definedName name="BEx3PDT8GNPWLLN02IH1XPV90XYK" localSheetId="21" hidden="1">#REF!</definedName>
    <definedName name="BEx3PDT8GNPWLLN02IH1XPV90XYK" localSheetId="22" hidden="1">#REF!</definedName>
    <definedName name="BEx3PDT8GNPWLLN02IH1XPV90XYK" localSheetId="23" hidden="1">#REF!</definedName>
    <definedName name="BEx3PDT8GNPWLLN02IH1XPV90XYK" localSheetId="24" hidden="1">#REF!</definedName>
    <definedName name="BEx3PDT8GNPWLLN02IH1XPV90XYK" localSheetId="14" hidden="1">#REF!</definedName>
    <definedName name="BEx3PDT8GNPWLLN02IH1XPV90XYK" localSheetId="15" hidden="1">#REF!</definedName>
    <definedName name="BEx3PDT8GNPWLLN02IH1XPV90XYK" localSheetId="18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7" hidden="1">#REF!</definedName>
    <definedName name="BEx3PKEMDW8KZEP11IL927C5O7I2" localSheetId="11" hidden="1">#REF!</definedName>
    <definedName name="BEx3PKEMDW8KZEP11IL927C5O7I2" localSheetId="21" hidden="1">#REF!</definedName>
    <definedName name="BEx3PKEMDW8KZEP11IL927C5O7I2" localSheetId="22" hidden="1">#REF!</definedName>
    <definedName name="BEx3PKEMDW8KZEP11IL927C5O7I2" localSheetId="23" hidden="1">#REF!</definedName>
    <definedName name="BEx3PKEMDW8KZEP11IL927C5O7I2" localSheetId="24" hidden="1">#REF!</definedName>
    <definedName name="BEx3PKEMDW8KZEP11IL927C5O7I2" localSheetId="14" hidden="1">#REF!</definedName>
    <definedName name="BEx3PKEMDW8KZEP11IL927C5O7I2" localSheetId="15" hidden="1">#REF!</definedName>
    <definedName name="BEx3PKEMDW8KZEP11IL927C5O7I2" localSheetId="18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7" hidden="1">#REF!</definedName>
    <definedName name="BEx3PKJZ1Z7L9S6KV8KXVS6B2FX4" localSheetId="11" hidden="1">#REF!</definedName>
    <definedName name="BEx3PKJZ1Z7L9S6KV8KXVS6B2FX4" localSheetId="21" hidden="1">#REF!</definedName>
    <definedName name="BEx3PKJZ1Z7L9S6KV8KXVS6B2FX4" localSheetId="22" hidden="1">#REF!</definedName>
    <definedName name="BEx3PKJZ1Z7L9S6KV8KXVS6B2FX4" localSheetId="23" hidden="1">#REF!</definedName>
    <definedName name="BEx3PKJZ1Z7L9S6KV8KXVS6B2FX4" localSheetId="24" hidden="1">#REF!</definedName>
    <definedName name="BEx3PKJZ1Z7L9S6KV8KXVS6B2FX4" localSheetId="14" hidden="1">#REF!</definedName>
    <definedName name="BEx3PKJZ1Z7L9S6KV8KXVS6B2FX4" localSheetId="15" hidden="1">#REF!</definedName>
    <definedName name="BEx3PKJZ1Z7L9S6KV8KXVS6B2FX4" localSheetId="18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7" hidden="1">#REF!</definedName>
    <definedName name="BEx3PMNG53Z5HY138H99QOMTX8W3" localSheetId="11" hidden="1">#REF!</definedName>
    <definedName name="BEx3PMNG53Z5HY138H99QOMTX8W3" localSheetId="21" hidden="1">#REF!</definedName>
    <definedName name="BEx3PMNG53Z5HY138H99QOMTX8W3" localSheetId="22" hidden="1">#REF!</definedName>
    <definedName name="BEx3PMNG53Z5HY138H99QOMTX8W3" localSheetId="23" hidden="1">#REF!</definedName>
    <definedName name="BEx3PMNG53Z5HY138H99QOMTX8W3" localSheetId="24" hidden="1">#REF!</definedName>
    <definedName name="BEx3PMNG53Z5HY138H99QOMTX8W3" localSheetId="14" hidden="1">#REF!</definedName>
    <definedName name="BEx3PMNG53Z5HY138H99QOMTX8W3" localSheetId="15" hidden="1">#REF!</definedName>
    <definedName name="BEx3PMNG53Z5HY138H99QOMTX8W3" localSheetId="18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7" hidden="1">#REF!</definedName>
    <definedName name="BEx3PP1RRSFZ8UC0JC9R91W6LNKW" localSheetId="11" hidden="1">#REF!</definedName>
    <definedName name="BEx3PP1RRSFZ8UC0JC9R91W6LNKW" localSheetId="21" hidden="1">#REF!</definedName>
    <definedName name="BEx3PP1RRSFZ8UC0JC9R91W6LNKW" localSheetId="22" hidden="1">#REF!</definedName>
    <definedName name="BEx3PP1RRSFZ8UC0JC9R91W6LNKW" localSheetId="23" hidden="1">#REF!</definedName>
    <definedName name="BEx3PP1RRSFZ8UC0JC9R91W6LNKW" localSheetId="24" hidden="1">#REF!</definedName>
    <definedName name="BEx3PP1RRSFZ8UC0JC9R91W6LNKW" localSheetId="14" hidden="1">#REF!</definedName>
    <definedName name="BEx3PP1RRSFZ8UC0JC9R91W6LNKW" localSheetId="15" hidden="1">#REF!</definedName>
    <definedName name="BEx3PP1RRSFZ8UC0JC9R91W6LNKW" localSheetId="18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7" hidden="1">#REF!</definedName>
    <definedName name="BEx3PRQW017D7T1X732WDV7L1KP8" localSheetId="11" hidden="1">#REF!</definedName>
    <definedName name="BEx3PRQW017D7T1X732WDV7L1KP8" localSheetId="21" hidden="1">#REF!</definedName>
    <definedName name="BEx3PRQW017D7T1X732WDV7L1KP8" localSheetId="22" hidden="1">#REF!</definedName>
    <definedName name="BEx3PRQW017D7T1X732WDV7L1KP8" localSheetId="23" hidden="1">#REF!</definedName>
    <definedName name="BEx3PRQW017D7T1X732WDV7L1KP8" localSheetId="24" hidden="1">#REF!</definedName>
    <definedName name="BEx3PRQW017D7T1X732WDV7L1KP8" localSheetId="14" hidden="1">#REF!</definedName>
    <definedName name="BEx3PRQW017D7T1X732WDV7L1KP8" localSheetId="15" hidden="1">#REF!</definedName>
    <definedName name="BEx3PRQW017D7T1X732WDV7L1KP8" localSheetId="18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7" hidden="1">#REF!</definedName>
    <definedName name="BEx3PVXYZC8WB9ZJE7OCKUXZ46EA" localSheetId="11" hidden="1">#REF!</definedName>
    <definedName name="BEx3PVXYZC8WB9ZJE7OCKUXZ46EA" localSheetId="21" hidden="1">#REF!</definedName>
    <definedName name="BEx3PVXYZC8WB9ZJE7OCKUXZ46EA" localSheetId="22" hidden="1">#REF!</definedName>
    <definedName name="BEx3PVXYZC8WB9ZJE7OCKUXZ46EA" localSheetId="23" hidden="1">#REF!</definedName>
    <definedName name="BEx3PVXYZC8WB9ZJE7OCKUXZ46EA" localSheetId="24" hidden="1">#REF!</definedName>
    <definedName name="BEx3PVXYZC8WB9ZJE7OCKUXZ46EA" localSheetId="14" hidden="1">#REF!</definedName>
    <definedName name="BEx3PVXYZC8WB9ZJE7OCKUXZ46EA" localSheetId="15" hidden="1">#REF!</definedName>
    <definedName name="BEx3PVXYZC8WB9ZJE7OCKUXZ46EA" localSheetId="1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7" hidden="1">#REF!</definedName>
    <definedName name="BEx3Q0VWPU5EQECK7MQ47TYJ3SWW" localSheetId="11" hidden="1">#REF!</definedName>
    <definedName name="BEx3Q0VWPU5EQECK7MQ47TYJ3SWW" localSheetId="21" hidden="1">#REF!</definedName>
    <definedName name="BEx3Q0VWPU5EQECK7MQ47TYJ3SWW" localSheetId="22" hidden="1">#REF!</definedName>
    <definedName name="BEx3Q0VWPU5EQECK7MQ47TYJ3SWW" localSheetId="23" hidden="1">#REF!</definedName>
    <definedName name="BEx3Q0VWPU5EQECK7MQ47TYJ3SWW" localSheetId="24" hidden="1">#REF!</definedName>
    <definedName name="BEx3Q0VWPU5EQECK7MQ47TYJ3SWW" localSheetId="14" hidden="1">#REF!</definedName>
    <definedName name="BEx3Q0VWPU5EQECK7MQ47TYJ3SWW" localSheetId="15" hidden="1">#REF!</definedName>
    <definedName name="BEx3Q0VWPU5EQECK7MQ47TYJ3SWW" localSheetId="18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7" hidden="1">#REF!</definedName>
    <definedName name="BEx3Q7BZ9PUXK2RLIOFSIS9AHU1B" localSheetId="11" hidden="1">#REF!</definedName>
    <definedName name="BEx3Q7BZ9PUXK2RLIOFSIS9AHU1B" localSheetId="21" hidden="1">#REF!</definedName>
    <definedName name="BEx3Q7BZ9PUXK2RLIOFSIS9AHU1B" localSheetId="22" hidden="1">#REF!</definedName>
    <definedName name="BEx3Q7BZ9PUXK2RLIOFSIS9AHU1B" localSheetId="23" hidden="1">#REF!</definedName>
    <definedName name="BEx3Q7BZ9PUXK2RLIOFSIS9AHU1B" localSheetId="24" hidden="1">#REF!</definedName>
    <definedName name="BEx3Q7BZ9PUXK2RLIOFSIS9AHU1B" localSheetId="14" hidden="1">#REF!</definedName>
    <definedName name="BEx3Q7BZ9PUXK2RLIOFSIS9AHU1B" localSheetId="15" hidden="1">#REF!</definedName>
    <definedName name="BEx3Q7BZ9PUXK2RLIOFSIS9AHU1B" localSheetId="18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7" hidden="1">#REF!</definedName>
    <definedName name="BEx3Q8J42S9VU6EAN2Y28MR6DF88" localSheetId="11" hidden="1">#REF!</definedName>
    <definedName name="BEx3Q8J42S9VU6EAN2Y28MR6DF88" localSheetId="21" hidden="1">#REF!</definedName>
    <definedName name="BEx3Q8J42S9VU6EAN2Y28MR6DF88" localSheetId="22" hidden="1">#REF!</definedName>
    <definedName name="BEx3Q8J42S9VU6EAN2Y28MR6DF88" localSheetId="23" hidden="1">#REF!</definedName>
    <definedName name="BEx3Q8J42S9VU6EAN2Y28MR6DF88" localSheetId="24" hidden="1">#REF!</definedName>
    <definedName name="BEx3Q8J42S9VU6EAN2Y28MR6DF88" localSheetId="14" hidden="1">#REF!</definedName>
    <definedName name="BEx3Q8J42S9VU6EAN2Y28MR6DF88" localSheetId="15" hidden="1">#REF!</definedName>
    <definedName name="BEx3Q8J42S9VU6EAN2Y28MR6DF88" localSheetId="18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7" hidden="1">#REF!</definedName>
    <definedName name="BEx3QCFD2TBUF95ZN83Q7JPV97FK" localSheetId="11" hidden="1">#REF!</definedName>
    <definedName name="BEx3QCFD2TBUF95ZN83Q7JPV97FK" localSheetId="21" hidden="1">#REF!</definedName>
    <definedName name="BEx3QCFD2TBUF95ZN83Q7JPV97FK" localSheetId="22" hidden="1">#REF!</definedName>
    <definedName name="BEx3QCFD2TBUF95ZN83Q7JPV97FK" localSheetId="23" hidden="1">#REF!</definedName>
    <definedName name="BEx3QCFD2TBUF95ZN83Q7JPV97FK" localSheetId="24" hidden="1">#REF!</definedName>
    <definedName name="BEx3QCFD2TBUF95ZN83Q7JPV97FK" localSheetId="14" hidden="1">#REF!</definedName>
    <definedName name="BEx3QCFD2TBUF95ZN83Q7JPV97FK" localSheetId="15" hidden="1">#REF!</definedName>
    <definedName name="BEx3QCFD2TBUF95ZN83Q7JPV97FK" localSheetId="1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7" hidden="1">#REF!</definedName>
    <definedName name="BEx3QEDFOYFY5NBTININ5W4RLD4Q" localSheetId="11" hidden="1">#REF!</definedName>
    <definedName name="BEx3QEDFOYFY5NBTININ5W4RLD4Q" localSheetId="21" hidden="1">#REF!</definedName>
    <definedName name="BEx3QEDFOYFY5NBTININ5W4RLD4Q" localSheetId="22" hidden="1">#REF!</definedName>
    <definedName name="BEx3QEDFOYFY5NBTININ5W4RLD4Q" localSheetId="23" hidden="1">#REF!</definedName>
    <definedName name="BEx3QEDFOYFY5NBTININ5W4RLD4Q" localSheetId="24" hidden="1">#REF!</definedName>
    <definedName name="BEx3QEDFOYFY5NBTININ5W4RLD4Q" localSheetId="14" hidden="1">#REF!</definedName>
    <definedName name="BEx3QEDFOYFY5NBTININ5W4RLD4Q" localSheetId="15" hidden="1">#REF!</definedName>
    <definedName name="BEx3QEDFOYFY5NBTININ5W4RLD4Q" localSheetId="18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7" hidden="1">#REF!</definedName>
    <definedName name="BEx3QIKJ3U962US1Q564NZDLU8LD" localSheetId="11" hidden="1">#REF!</definedName>
    <definedName name="BEx3QIKJ3U962US1Q564NZDLU8LD" localSheetId="21" hidden="1">#REF!</definedName>
    <definedName name="BEx3QIKJ3U962US1Q564NZDLU8LD" localSheetId="22" hidden="1">#REF!</definedName>
    <definedName name="BEx3QIKJ3U962US1Q564NZDLU8LD" localSheetId="23" hidden="1">#REF!</definedName>
    <definedName name="BEx3QIKJ3U962US1Q564NZDLU8LD" localSheetId="24" hidden="1">#REF!</definedName>
    <definedName name="BEx3QIKJ3U962US1Q564NZDLU8LD" localSheetId="14" hidden="1">#REF!</definedName>
    <definedName name="BEx3QIKJ3U962US1Q564NZDLU8LD" localSheetId="15" hidden="1">#REF!</definedName>
    <definedName name="BEx3QIKJ3U962US1Q564NZDLU8LD" localSheetId="18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7" hidden="1">#REF!</definedName>
    <definedName name="BEx3QLF3RHHBNUFLUWEROBZDF1U4" localSheetId="11" hidden="1">#REF!</definedName>
    <definedName name="BEx3QLF3RHHBNUFLUWEROBZDF1U4" localSheetId="21" hidden="1">#REF!</definedName>
    <definedName name="BEx3QLF3RHHBNUFLUWEROBZDF1U4" localSheetId="22" hidden="1">#REF!</definedName>
    <definedName name="BEx3QLF3RHHBNUFLUWEROBZDF1U4" localSheetId="23" hidden="1">#REF!</definedName>
    <definedName name="BEx3QLF3RHHBNUFLUWEROBZDF1U4" localSheetId="24" hidden="1">#REF!</definedName>
    <definedName name="BEx3QLF3RHHBNUFLUWEROBZDF1U4" localSheetId="14" hidden="1">#REF!</definedName>
    <definedName name="BEx3QLF3RHHBNUFLUWEROBZDF1U4" localSheetId="15" hidden="1">#REF!</definedName>
    <definedName name="BEx3QLF3RHHBNUFLUWEROBZDF1U4" localSheetId="18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7" hidden="1">#REF!</definedName>
    <definedName name="BEx3QR9D45DHW50VQ7Y3Q1AXPOB9" localSheetId="11" hidden="1">#REF!</definedName>
    <definedName name="BEx3QR9D45DHW50VQ7Y3Q1AXPOB9" localSheetId="21" hidden="1">#REF!</definedName>
    <definedName name="BEx3QR9D45DHW50VQ7Y3Q1AXPOB9" localSheetId="22" hidden="1">#REF!</definedName>
    <definedName name="BEx3QR9D45DHW50VQ7Y3Q1AXPOB9" localSheetId="23" hidden="1">#REF!</definedName>
    <definedName name="BEx3QR9D45DHW50VQ7Y3Q1AXPOB9" localSheetId="24" hidden="1">#REF!</definedName>
    <definedName name="BEx3QR9D45DHW50VQ7Y3Q1AXPOB9" localSheetId="14" hidden="1">#REF!</definedName>
    <definedName name="BEx3QR9D45DHW50VQ7Y3Q1AXPOB9" localSheetId="15" hidden="1">#REF!</definedName>
    <definedName name="BEx3QR9D45DHW50VQ7Y3Q1AXPOB9" localSheetId="18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7" hidden="1">#REF!</definedName>
    <definedName name="BEx3QSWT2S5KWG6U2V9711IYDQBM" localSheetId="11" hidden="1">#REF!</definedName>
    <definedName name="BEx3QSWT2S5KWG6U2V9711IYDQBM" localSheetId="21" hidden="1">#REF!</definedName>
    <definedName name="BEx3QSWT2S5KWG6U2V9711IYDQBM" localSheetId="22" hidden="1">#REF!</definedName>
    <definedName name="BEx3QSWT2S5KWG6U2V9711IYDQBM" localSheetId="23" hidden="1">#REF!</definedName>
    <definedName name="BEx3QSWT2S5KWG6U2V9711IYDQBM" localSheetId="24" hidden="1">#REF!</definedName>
    <definedName name="BEx3QSWT2S5KWG6U2V9711IYDQBM" localSheetId="14" hidden="1">#REF!</definedName>
    <definedName name="BEx3QSWT2S5KWG6U2V9711IYDQBM" localSheetId="15" hidden="1">#REF!</definedName>
    <definedName name="BEx3QSWT2S5KWG6U2V9711IYDQBM" localSheetId="18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7" hidden="1">#REF!</definedName>
    <definedName name="BEx3QVGG7Q2X4HZHJAM35A8T3VR7" localSheetId="11" hidden="1">#REF!</definedName>
    <definedName name="BEx3QVGG7Q2X4HZHJAM35A8T3VR7" localSheetId="21" hidden="1">#REF!</definedName>
    <definedName name="BEx3QVGG7Q2X4HZHJAM35A8T3VR7" localSheetId="22" hidden="1">#REF!</definedName>
    <definedName name="BEx3QVGG7Q2X4HZHJAM35A8T3VR7" localSheetId="23" hidden="1">#REF!</definedName>
    <definedName name="BEx3QVGG7Q2X4HZHJAM35A8T3VR7" localSheetId="24" hidden="1">#REF!</definedName>
    <definedName name="BEx3QVGG7Q2X4HZHJAM35A8T3VR7" localSheetId="14" hidden="1">#REF!</definedName>
    <definedName name="BEx3QVGG7Q2X4HZHJAM35A8T3VR7" localSheetId="15" hidden="1">#REF!</definedName>
    <definedName name="BEx3QVGG7Q2X4HZHJAM35A8T3VR7" localSheetId="18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7" hidden="1">#REF!</definedName>
    <definedName name="BEx3R0JUB9YN8PHPPQTAMIT1IHWK" localSheetId="11" hidden="1">#REF!</definedName>
    <definedName name="BEx3R0JUB9YN8PHPPQTAMIT1IHWK" localSheetId="21" hidden="1">#REF!</definedName>
    <definedName name="BEx3R0JUB9YN8PHPPQTAMIT1IHWK" localSheetId="22" hidden="1">#REF!</definedName>
    <definedName name="BEx3R0JUB9YN8PHPPQTAMIT1IHWK" localSheetId="23" hidden="1">#REF!</definedName>
    <definedName name="BEx3R0JUB9YN8PHPPQTAMIT1IHWK" localSheetId="24" hidden="1">#REF!</definedName>
    <definedName name="BEx3R0JUB9YN8PHPPQTAMIT1IHWK" localSheetId="14" hidden="1">#REF!</definedName>
    <definedName name="BEx3R0JUB9YN8PHPPQTAMIT1IHWK" localSheetId="15" hidden="1">#REF!</definedName>
    <definedName name="BEx3R0JUB9YN8PHPPQTAMIT1IHWK" localSheetId="18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7" hidden="1">#REF!</definedName>
    <definedName name="BEx3R81NFRO7M81VHVKOBFT0QBIL" localSheetId="11" hidden="1">#REF!</definedName>
    <definedName name="BEx3R81NFRO7M81VHVKOBFT0QBIL" localSheetId="21" hidden="1">#REF!</definedName>
    <definedName name="BEx3R81NFRO7M81VHVKOBFT0QBIL" localSheetId="22" hidden="1">#REF!</definedName>
    <definedName name="BEx3R81NFRO7M81VHVKOBFT0QBIL" localSheetId="23" hidden="1">#REF!</definedName>
    <definedName name="BEx3R81NFRO7M81VHVKOBFT0QBIL" localSheetId="24" hidden="1">#REF!</definedName>
    <definedName name="BEx3R81NFRO7M81VHVKOBFT0QBIL" localSheetId="14" hidden="1">#REF!</definedName>
    <definedName name="BEx3R81NFRO7M81VHVKOBFT0QBIL" localSheetId="15" hidden="1">#REF!</definedName>
    <definedName name="BEx3R81NFRO7M81VHVKOBFT0QBIL" localSheetId="18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7" hidden="1">#REF!</definedName>
    <definedName name="BEx3RHC2ZD5UFS6QD4OPFCNNMWH1" localSheetId="11" hidden="1">#REF!</definedName>
    <definedName name="BEx3RHC2ZD5UFS6QD4OPFCNNMWH1" localSheetId="21" hidden="1">#REF!</definedName>
    <definedName name="BEx3RHC2ZD5UFS6QD4OPFCNNMWH1" localSheetId="22" hidden="1">#REF!</definedName>
    <definedName name="BEx3RHC2ZD5UFS6QD4OPFCNNMWH1" localSheetId="23" hidden="1">#REF!</definedName>
    <definedName name="BEx3RHC2ZD5UFS6QD4OPFCNNMWH1" localSheetId="24" hidden="1">#REF!</definedName>
    <definedName name="BEx3RHC2ZD5UFS6QD4OPFCNNMWH1" localSheetId="14" hidden="1">#REF!</definedName>
    <definedName name="BEx3RHC2ZD5UFS6QD4OPFCNNMWH1" localSheetId="15" hidden="1">#REF!</definedName>
    <definedName name="BEx3RHC2ZD5UFS6QD4OPFCNNMWH1" localSheetId="18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7" hidden="1">#REF!</definedName>
    <definedName name="BEx3RQ10QIWBAPHALAA91BUUCM2X" localSheetId="11" hidden="1">#REF!</definedName>
    <definedName name="BEx3RQ10QIWBAPHALAA91BUUCM2X" localSheetId="21" hidden="1">#REF!</definedName>
    <definedName name="BEx3RQ10QIWBAPHALAA91BUUCM2X" localSheetId="22" hidden="1">#REF!</definedName>
    <definedName name="BEx3RQ10QIWBAPHALAA91BUUCM2X" localSheetId="23" hidden="1">#REF!</definedName>
    <definedName name="BEx3RQ10QIWBAPHALAA91BUUCM2X" localSheetId="24" hidden="1">#REF!</definedName>
    <definedName name="BEx3RQ10QIWBAPHALAA91BUUCM2X" localSheetId="14" hidden="1">#REF!</definedName>
    <definedName name="BEx3RQ10QIWBAPHALAA91BUUCM2X" localSheetId="15" hidden="1">#REF!</definedName>
    <definedName name="BEx3RQ10QIWBAPHALAA91BUUCM2X" localSheetId="18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7" hidden="1">#REF!</definedName>
    <definedName name="BEx3RV4E1WT43SZBUN09RTB8EK1O" localSheetId="11" hidden="1">#REF!</definedName>
    <definedName name="BEx3RV4E1WT43SZBUN09RTB8EK1O" localSheetId="21" hidden="1">#REF!</definedName>
    <definedName name="BEx3RV4E1WT43SZBUN09RTB8EK1O" localSheetId="22" hidden="1">#REF!</definedName>
    <definedName name="BEx3RV4E1WT43SZBUN09RTB8EK1O" localSheetId="23" hidden="1">#REF!</definedName>
    <definedName name="BEx3RV4E1WT43SZBUN09RTB8EK1O" localSheetId="24" hidden="1">#REF!</definedName>
    <definedName name="BEx3RV4E1WT43SZBUN09RTB8EK1O" localSheetId="14" hidden="1">#REF!</definedName>
    <definedName name="BEx3RV4E1WT43SZBUN09RTB8EK1O" localSheetId="15" hidden="1">#REF!</definedName>
    <definedName name="BEx3RV4E1WT43SZBUN09RTB8EK1O" localSheetId="18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7" hidden="1">#REF!</definedName>
    <definedName name="BEx3RXYU0QLFXSFTM5EB20GD03W5" localSheetId="11" hidden="1">#REF!</definedName>
    <definedName name="BEx3RXYU0QLFXSFTM5EB20GD03W5" localSheetId="21" hidden="1">#REF!</definedName>
    <definedName name="BEx3RXYU0QLFXSFTM5EB20GD03W5" localSheetId="22" hidden="1">#REF!</definedName>
    <definedName name="BEx3RXYU0QLFXSFTM5EB20GD03W5" localSheetId="23" hidden="1">#REF!</definedName>
    <definedName name="BEx3RXYU0QLFXSFTM5EB20GD03W5" localSheetId="24" hidden="1">#REF!</definedName>
    <definedName name="BEx3RXYU0QLFXSFTM5EB20GD03W5" localSheetId="14" hidden="1">#REF!</definedName>
    <definedName name="BEx3RXYU0QLFXSFTM5EB20GD03W5" localSheetId="15" hidden="1">#REF!</definedName>
    <definedName name="BEx3RXYU0QLFXSFTM5EB20GD03W5" localSheetId="18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7" hidden="1">#REF!</definedName>
    <definedName name="BEx3RYKLC3QQO3XTUN7BEW2AQL98" localSheetId="11" hidden="1">#REF!</definedName>
    <definedName name="BEx3RYKLC3QQO3XTUN7BEW2AQL98" localSheetId="21" hidden="1">#REF!</definedName>
    <definedName name="BEx3RYKLC3QQO3XTUN7BEW2AQL98" localSheetId="22" hidden="1">#REF!</definedName>
    <definedName name="BEx3RYKLC3QQO3XTUN7BEW2AQL98" localSheetId="23" hidden="1">#REF!</definedName>
    <definedName name="BEx3RYKLC3QQO3XTUN7BEW2AQL98" localSheetId="24" hidden="1">#REF!</definedName>
    <definedName name="BEx3RYKLC3QQO3XTUN7BEW2AQL98" localSheetId="14" hidden="1">#REF!</definedName>
    <definedName name="BEx3RYKLC3QQO3XTUN7BEW2AQL98" localSheetId="15" hidden="1">#REF!</definedName>
    <definedName name="BEx3RYKLC3QQO3XTUN7BEW2AQL98" localSheetId="18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7" hidden="1">#REF!</definedName>
    <definedName name="BEx3S37QNFSKW3DGRH5YVVEZLJI7" localSheetId="11" hidden="1">#REF!</definedName>
    <definedName name="BEx3S37QNFSKW3DGRH5YVVEZLJI7" localSheetId="21" hidden="1">#REF!</definedName>
    <definedName name="BEx3S37QNFSKW3DGRH5YVVEZLJI7" localSheetId="22" hidden="1">#REF!</definedName>
    <definedName name="BEx3S37QNFSKW3DGRH5YVVEZLJI7" localSheetId="23" hidden="1">#REF!</definedName>
    <definedName name="BEx3S37QNFSKW3DGRH5YVVEZLJI7" localSheetId="24" hidden="1">#REF!</definedName>
    <definedName name="BEx3S37QNFSKW3DGRH5YVVEZLJI7" localSheetId="14" hidden="1">#REF!</definedName>
    <definedName name="BEx3S37QNFSKW3DGRH5YVVEZLJI7" localSheetId="15" hidden="1">#REF!</definedName>
    <definedName name="BEx3S37QNFSKW3DGRH5YVVEZLJI7" localSheetId="1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7" hidden="1">#REF!</definedName>
    <definedName name="BEx3SICJ45BYT6FHBER86PJT25FC" localSheetId="11" hidden="1">#REF!</definedName>
    <definedName name="BEx3SICJ45BYT6FHBER86PJT25FC" localSheetId="21" hidden="1">#REF!</definedName>
    <definedName name="BEx3SICJ45BYT6FHBER86PJT25FC" localSheetId="22" hidden="1">#REF!</definedName>
    <definedName name="BEx3SICJ45BYT6FHBER86PJT25FC" localSheetId="23" hidden="1">#REF!</definedName>
    <definedName name="BEx3SICJ45BYT6FHBER86PJT25FC" localSheetId="24" hidden="1">#REF!</definedName>
    <definedName name="BEx3SICJ45BYT6FHBER86PJT25FC" localSheetId="14" hidden="1">#REF!</definedName>
    <definedName name="BEx3SICJ45BYT6FHBER86PJT25FC" localSheetId="15" hidden="1">#REF!</definedName>
    <definedName name="BEx3SICJ45BYT6FHBER86PJT25FC" localSheetId="18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7" hidden="1">#REF!</definedName>
    <definedName name="BEx3SMUCMJVGQ2H4EHQI5ZFHEF0P" localSheetId="11" hidden="1">#REF!</definedName>
    <definedName name="BEx3SMUCMJVGQ2H4EHQI5ZFHEF0P" localSheetId="21" hidden="1">#REF!</definedName>
    <definedName name="BEx3SMUCMJVGQ2H4EHQI5ZFHEF0P" localSheetId="22" hidden="1">#REF!</definedName>
    <definedName name="BEx3SMUCMJVGQ2H4EHQI5ZFHEF0P" localSheetId="23" hidden="1">#REF!</definedName>
    <definedName name="BEx3SMUCMJVGQ2H4EHQI5ZFHEF0P" localSheetId="24" hidden="1">#REF!</definedName>
    <definedName name="BEx3SMUCMJVGQ2H4EHQI5ZFHEF0P" localSheetId="14" hidden="1">#REF!</definedName>
    <definedName name="BEx3SMUCMJVGQ2H4EHQI5ZFHEF0P" localSheetId="15" hidden="1">#REF!</definedName>
    <definedName name="BEx3SMUCMJVGQ2H4EHQI5ZFHEF0P" localSheetId="18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7" hidden="1">#REF!</definedName>
    <definedName name="BEx3SN56F03CPDRDA7LZ763V0N4I" localSheetId="11" hidden="1">#REF!</definedName>
    <definedName name="BEx3SN56F03CPDRDA7LZ763V0N4I" localSheetId="21" hidden="1">#REF!</definedName>
    <definedName name="BEx3SN56F03CPDRDA7LZ763V0N4I" localSheetId="22" hidden="1">#REF!</definedName>
    <definedName name="BEx3SN56F03CPDRDA7LZ763V0N4I" localSheetId="23" hidden="1">#REF!</definedName>
    <definedName name="BEx3SN56F03CPDRDA7LZ763V0N4I" localSheetId="24" hidden="1">#REF!</definedName>
    <definedName name="BEx3SN56F03CPDRDA7LZ763V0N4I" localSheetId="14" hidden="1">#REF!</definedName>
    <definedName name="BEx3SN56F03CPDRDA7LZ763V0N4I" localSheetId="15" hidden="1">#REF!</definedName>
    <definedName name="BEx3SN56F03CPDRDA7LZ763V0N4I" localSheetId="18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7" hidden="1">#REF!</definedName>
    <definedName name="BEx3SPE6N1ORXPRCDL3JPZD73Z9F" localSheetId="11" hidden="1">#REF!</definedName>
    <definedName name="BEx3SPE6N1ORXPRCDL3JPZD73Z9F" localSheetId="21" hidden="1">#REF!</definedName>
    <definedName name="BEx3SPE6N1ORXPRCDL3JPZD73Z9F" localSheetId="22" hidden="1">#REF!</definedName>
    <definedName name="BEx3SPE6N1ORXPRCDL3JPZD73Z9F" localSheetId="23" hidden="1">#REF!</definedName>
    <definedName name="BEx3SPE6N1ORXPRCDL3JPZD73Z9F" localSheetId="24" hidden="1">#REF!</definedName>
    <definedName name="BEx3SPE6N1ORXPRCDL3JPZD73Z9F" localSheetId="14" hidden="1">#REF!</definedName>
    <definedName name="BEx3SPE6N1ORXPRCDL3JPZD73Z9F" localSheetId="15" hidden="1">#REF!</definedName>
    <definedName name="BEx3SPE6N1ORXPRCDL3JPZD73Z9F" localSheetId="18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7" hidden="1">#REF!</definedName>
    <definedName name="BEx3T29ZTULQE0OMSMWUMZDU9ZZ0" localSheetId="11" hidden="1">#REF!</definedName>
    <definedName name="BEx3T29ZTULQE0OMSMWUMZDU9ZZ0" localSheetId="21" hidden="1">#REF!</definedName>
    <definedName name="BEx3T29ZTULQE0OMSMWUMZDU9ZZ0" localSheetId="22" hidden="1">#REF!</definedName>
    <definedName name="BEx3T29ZTULQE0OMSMWUMZDU9ZZ0" localSheetId="23" hidden="1">#REF!</definedName>
    <definedName name="BEx3T29ZTULQE0OMSMWUMZDU9ZZ0" localSheetId="24" hidden="1">#REF!</definedName>
    <definedName name="BEx3T29ZTULQE0OMSMWUMZDU9ZZ0" localSheetId="14" hidden="1">#REF!</definedName>
    <definedName name="BEx3T29ZTULQE0OMSMWUMZDU9ZZ0" localSheetId="15" hidden="1">#REF!</definedName>
    <definedName name="BEx3T29ZTULQE0OMSMWUMZDU9ZZ0" localSheetId="18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7" hidden="1">#REF!</definedName>
    <definedName name="BEx3T6MJ1QDJ929WMUDVZ0O3UW0Y" localSheetId="11" hidden="1">#REF!</definedName>
    <definedName name="BEx3T6MJ1QDJ929WMUDVZ0O3UW0Y" localSheetId="21" hidden="1">#REF!</definedName>
    <definedName name="BEx3T6MJ1QDJ929WMUDVZ0O3UW0Y" localSheetId="22" hidden="1">#REF!</definedName>
    <definedName name="BEx3T6MJ1QDJ929WMUDVZ0O3UW0Y" localSheetId="23" hidden="1">#REF!</definedName>
    <definedName name="BEx3T6MJ1QDJ929WMUDVZ0O3UW0Y" localSheetId="24" hidden="1">#REF!</definedName>
    <definedName name="BEx3T6MJ1QDJ929WMUDVZ0O3UW0Y" localSheetId="14" hidden="1">#REF!</definedName>
    <definedName name="BEx3T6MJ1QDJ929WMUDVZ0O3UW0Y" localSheetId="15" hidden="1">#REF!</definedName>
    <definedName name="BEx3T6MJ1QDJ929WMUDVZ0O3UW0Y" localSheetId="18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7" hidden="1">#REF!</definedName>
    <definedName name="BEx3TD7WH1NN1OH0MRS4T8ENRU32" localSheetId="11" hidden="1">#REF!</definedName>
    <definedName name="BEx3TD7WH1NN1OH0MRS4T8ENRU32" localSheetId="21" hidden="1">#REF!</definedName>
    <definedName name="BEx3TD7WH1NN1OH0MRS4T8ENRU32" localSheetId="22" hidden="1">#REF!</definedName>
    <definedName name="BEx3TD7WH1NN1OH0MRS4T8ENRU32" localSheetId="23" hidden="1">#REF!</definedName>
    <definedName name="BEx3TD7WH1NN1OH0MRS4T8ENRU32" localSheetId="24" hidden="1">#REF!</definedName>
    <definedName name="BEx3TD7WH1NN1OH0MRS4T8ENRU32" localSheetId="14" hidden="1">#REF!</definedName>
    <definedName name="BEx3TD7WH1NN1OH0MRS4T8ENRU32" localSheetId="15" hidden="1">#REF!</definedName>
    <definedName name="BEx3TD7WH1NN1OH0MRS4T8ENRU32" localSheetId="18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7" hidden="1">#REF!</definedName>
    <definedName name="BEx3TPCSI16OAB2L9M9IULQMQ9J9" localSheetId="11" hidden="1">#REF!</definedName>
    <definedName name="BEx3TPCSI16OAB2L9M9IULQMQ9J9" localSheetId="21" hidden="1">#REF!</definedName>
    <definedName name="BEx3TPCSI16OAB2L9M9IULQMQ9J9" localSheetId="22" hidden="1">#REF!</definedName>
    <definedName name="BEx3TPCSI16OAB2L9M9IULQMQ9J9" localSheetId="23" hidden="1">#REF!</definedName>
    <definedName name="BEx3TPCSI16OAB2L9M9IULQMQ9J9" localSheetId="24" hidden="1">#REF!</definedName>
    <definedName name="BEx3TPCSI16OAB2L9M9IULQMQ9J9" localSheetId="14" hidden="1">#REF!</definedName>
    <definedName name="BEx3TPCSI16OAB2L9M9IULQMQ9J9" localSheetId="15" hidden="1">#REF!</definedName>
    <definedName name="BEx3TPCSI16OAB2L9M9IULQMQ9J9" localSheetId="18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7" hidden="1">#REF!</definedName>
    <definedName name="BEx3TQ3SFJB2WTCV0OXDE56FB46K" localSheetId="11" hidden="1">#REF!</definedName>
    <definedName name="BEx3TQ3SFJB2WTCV0OXDE56FB46K" localSheetId="21" hidden="1">#REF!</definedName>
    <definedName name="BEx3TQ3SFJB2WTCV0OXDE56FB46K" localSheetId="22" hidden="1">#REF!</definedName>
    <definedName name="BEx3TQ3SFJB2WTCV0OXDE56FB46K" localSheetId="23" hidden="1">#REF!</definedName>
    <definedName name="BEx3TQ3SFJB2WTCV0OXDE56FB46K" localSheetId="24" hidden="1">#REF!</definedName>
    <definedName name="BEx3TQ3SFJB2WTCV0OXDE56FB46K" localSheetId="14" hidden="1">#REF!</definedName>
    <definedName name="BEx3TQ3SFJB2WTCV0OXDE56FB46K" localSheetId="15" hidden="1">#REF!</definedName>
    <definedName name="BEx3TQ3SFJB2WTCV0OXDE56FB46K" localSheetId="18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7" hidden="1">#REF!</definedName>
    <definedName name="BEx3TX59M3456DDBXWFJ8X2TU37A" localSheetId="11" hidden="1">#REF!</definedName>
    <definedName name="BEx3TX59M3456DDBXWFJ8X2TU37A" localSheetId="21" hidden="1">#REF!</definedName>
    <definedName name="BEx3TX59M3456DDBXWFJ8X2TU37A" localSheetId="22" hidden="1">#REF!</definedName>
    <definedName name="BEx3TX59M3456DDBXWFJ8X2TU37A" localSheetId="23" hidden="1">#REF!</definedName>
    <definedName name="BEx3TX59M3456DDBXWFJ8X2TU37A" localSheetId="24" hidden="1">#REF!</definedName>
    <definedName name="BEx3TX59M3456DDBXWFJ8X2TU37A" localSheetId="14" hidden="1">#REF!</definedName>
    <definedName name="BEx3TX59M3456DDBXWFJ8X2TU37A" localSheetId="15" hidden="1">#REF!</definedName>
    <definedName name="BEx3TX59M3456DDBXWFJ8X2TU37A" localSheetId="18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7" hidden="1">#REF!</definedName>
    <definedName name="BEx3U2UBY80GPGSTYFGI6F8TPKCV" localSheetId="11" hidden="1">#REF!</definedName>
    <definedName name="BEx3U2UBY80GPGSTYFGI6F8TPKCV" localSheetId="21" hidden="1">#REF!</definedName>
    <definedName name="BEx3U2UBY80GPGSTYFGI6F8TPKCV" localSheetId="22" hidden="1">#REF!</definedName>
    <definedName name="BEx3U2UBY80GPGSTYFGI6F8TPKCV" localSheetId="23" hidden="1">#REF!</definedName>
    <definedName name="BEx3U2UBY80GPGSTYFGI6F8TPKCV" localSheetId="24" hidden="1">#REF!</definedName>
    <definedName name="BEx3U2UBY80GPGSTYFGI6F8TPKCV" localSheetId="14" hidden="1">#REF!</definedName>
    <definedName name="BEx3U2UBY80GPGSTYFGI6F8TPKCV" localSheetId="15" hidden="1">#REF!</definedName>
    <definedName name="BEx3U2UBY80GPGSTYFGI6F8TPKCV" localSheetId="18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7" hidden="1">#REF!</definedName>
    <definedName name="BEx3U64YUOZ419BAJS2W78UMATAW" localSheetId="11" hidden="1">#REF!</definedName>
    <definedName name="BEx3U64YUOZ419BAJS2W78UMATAW" localSheetId="21" hidden="1">#REF!</definedName>
    <definedName name="BEx3U64YUOZ419BAJS2W78UMATAW" localSheetId="22" hidden="1">#REF!</definedName>
    <definedName name="BEx3U64YUOZ419BAJS2W78UMATAW" localSheetId="23" hidden="1">#REF!</definedName>
    <definedName name="BEx3U64YUOZ419BAJS2W78UMATAW" localSheetId="24" hidden="1">#REF!</definedName>
    <definedName name="BEx3U64YUOZ419BAJS2W78UMATAW" localSheetId="14" hidden="1">#REF!</definedName>
    <definedName name="BEx3U64YUOZ419BAJS2W78UMATAW" localSheetId="15" hidden="1">#REF!</definedName>
    <definedName name="BEx3U64YUOZ419BAJS2W78UMATAW" localSheetId="18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7" hidden="1">#REF!</definedName>
    <definedName name="BEx3U94WCEA5DKMWBEX1GU0LKYG2" localSheetId="11" hidden="1">#REF!</definedName>
    <definedName name="BEx3U94WCEA5DKMWBEX1GU0LKYG2" localSheetId="21" hidden="1">#REF!</definedName>
    <definedName name="BEx3U94WCEA5DKMWBEX1GU0LKYG2" localSheetId="22" hidden="1">#REF!</definedName>
    <definedName name="BEx3U94WCEA5DKMWBEX1GU0LKYG2" localSheetId="23" hidden="1">#REF!</definedName>
    <definedName name="BEx3U94WCEA5DKMWBEX1GU0LKYG2" localSheetId="24" hidden="1">#REF!</definedName>
    <definedName name="BEx3U94WCEA5DKMWBEX1GU0LKYG2" localSheetId="14" hidden="1">#REF!</definedName>
    <definedName name="BEx3U94WCEA5DKMWBEX1GU0LKYG2" localSheetId="15" hidden="1">#REF!</definedName>
    <definedName name="BEx3U94WCEA5DKMWBEX1GU0LKYG2" localSheetId="18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7" hidden="1">#REF!</definedName>
    <definedName name="BEx3U9VZ8SQVYS6ZA038J7AP7ZGW" localSheetId="11" hidden="1">#REF!</definedName>
    <definedName name="BEx3U9VZ8SQVYS6ZA038J7AP7ZGW" localSheetId="21" hidden="1">#REF!</definedName>
    <definedName name="BEx3U9VZ8SQVYS6ZA038J7AP7ZGW" localSheetId="22" hidden="1">#REF!</definedName>
    <definedName name="BEx3U9VZ8SQVYS6ZA038J7AP7ZGW" localSheetId="23" hidden="1">#REF!</definedName>
    <definedName name="BEx3U9VZ8SQVYS6ZA038J7AP7ZGW" localSheetId="24" hidden="1">#REF!</definedName>
    <definedName name="BEx3U9VZ8SQVYS6ZA038J7AP7ZGW" localSheetId="14" hidden="1">#REF!</definedName>
    <definedName name="BEx3U9VZ8SQVYS6ZA038J7AP7ZGW" localSheetId="15" hidden="1">#REF!</definedName>
    <definedName name="BEx3U9VZ8SQVYS6ZA038J7AP7ZGW" localSheetId="18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7" hidden="1">#REF!</definedName>
    <definedName name="BEx3UIQ5WRJBGNTFCCLOR4N7B1OQ" localSheetId="11" hidden="1">#REF!</definedName>
    <definedName name="BEx3UIQ5WRJBGNTFCCLOR4N7B1OQ" localSheetId="21" hidden="1">#REF!</definedName>
    <definedName name="BEx3UIQ5WRJBGNTFCCLOR4N7B1OQ" localSheetId="22" hidden="1">#REF!</definedName>
    <definedName name="BEx3UIQ5WRJBGNTFCCLOR4N7B1OQ" localSheetId="23" hidden="1">#REF!</definedName>
    <definedName name="BEx3UIQ5WRJBGNTFCCLOR4N7B1OQ" localSheetId="24" hidden="1">#REF!</definedName>
    <definedName name="BEx3UIQ5WRJBGNTFCCLOR4N7B1OQ" localSheetId="14" hidden="1">#REF!</definedName>
    <definedName name="BEx3UIQ5WRJBGNTFCCLOR4N7B1OQ" localSheetId="15" hidden="1">#REF!</definedName>
    <definedName name="BEx3UIQ5WRJBGNTFCCLOR4N7B1OQ" localSheetId="18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7" hidden="1">#REF!</definedName>
    <definedName name="BEx3UJMIX2NUSSWGMSI25A5DM4CH" localSheetId="11" hidden="1">#REF!</definedName>
    <definedName name="BEx3UJMIX2NUSSWGMSI25A5DM4CH" localSheetId="21" hidden="1">#REF!</definedName>
    <definedName name="BEx3UJMIX2NUSSWGMSI25A5DM4CH" localSheetId="22" hidden="1">#REF!</definedName>
    <definedName name="BEx3UJMIX2NUSSWGMSI25A5DM4CH" localSheetId="23" hidden="1">#REF!</definedName>
    <definedName name="BEx3UJMIX2NUSSWGMSI25A5DM4CH" localSheetId="24" hidden="1">#REF!</definedName>
    <definedName name="BEx3UJMIX2NUSSWGMSI25A5DM4CH" localSheetId="14" hidden="1">#REF!</definedName>
    <definedName name="BEx3UJMIX2NUSSWGMSI25A5DM4CH" localSheetId="15" hidden="1">#REF!</definedName>
    <definedName name="BEx3UJMIX2NUSSWGMSI25A5DM4CH" localSheetId="18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7" hidden="1">#REF!</definedName>
    <definedName name="BEx3UKIX0UULWP3BZA8VT2SQ8WI7" localSheetId="11" hidden="1">#REF!</definedName>
    <definedName name="BEx3UKIX0UULWP3BZA8VT2SQ8WI7" localSheetId="21" hidden="1">#REF!</definedName>
    <definedName name="BEx3UKIX0UULWP3BZA8VT2SQ8WI7" localSheetId="22" hidden="1">#REF!</definedName>
    <definedName name="BEx3UKIX0UULWP3BZA8VT2SQ8WI7" localSheetId="23" hidden="1">#REF!</definedName>
    <definedName name="BEx3UKIX0UULWP3BZA8VT2SQ8WI7" localSheetId="24" hidden="1">#REF!</definedName>
    <definedName name="BEx3UKIX0UULWP3BZA8VT2SQ8WI7" localSheetId="14" hidden="1">#REF!</definedName>
    <definedName name="BEx3UKIX0UULWP3BZA8VT2SQ8WI7" localSheetId="15" hidden="1">#REF!</definedName>
    <definedName name="BEx3UKIX0UULWP3BZA8VT2SQ8WI7" localSheetId="18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7" hidden="1">#REF!</definedName>
    <definedName name="BEx3UKOCOQG7S1YQ436S997K1KWV" localSheetId="11" hidden="1">#REF!</definedName>
    <definedName name="BEx3UKOCOQG7S1YQ436S997K1KWV" localSheetId="21" hidden="1">#REF!</definedName>
    <definedName name="BEx3UKOCOQG7S1YQ436S997K1KWV" localSheetId="22" hidden="1">#REF!</definedName>
    <definedName name="BEx3UKOCOQG7S1YQ436S997K1KWV" localSheetId="23" hidden="1">#REF!</definedName>
    <definedName name="BEx3UKOCOQG7S1YQ436S997K1KWV" localSheetId="24" hidden="1">#REF!</definedName>
    <definedName name="BEx3UKOCOQG7S1YQ436S997K1KWV" localSheetId="14" hidden="1">#REF!</definedName>
    <definedName name="BEx3UKOCOQG7S1YQ436S997K1KWV" localSheetId="15" hidden="1">#REF!</definedName>
    <definedName name="BEx3UKOCOQG7S1YQ436S997K1KWV" localSheetId="18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7" hidden="1">#REF!</definedName>
    <definedName name="BEx3UNISOEXF3OFHT2BUA6P9RBIJ" localSheetId="11" hidden="1">#REF!</definedName>
    <definedName name="BEx3UNISOEXF3OFHT2BUA6P9RBIJ" localSheetId="21" hidden="1">#REF!</definedName>
    <definedName name="BEx3UNISOEXF3OFHT2BUA6P9RBIJ" localSheetId="22" hidden="1">#REF!</definedName>
    <definedName name="BEx3UNISOEXF3OFHT2BUA6P9RBIJ" localSheetId="23" hidden="1">#REF!</definedName>
    <definedName name="BEx3UNISOEXF3OFHT2BUA6P9RBIJ" localSheetId="24" hidden="1">#REF!</definedName>
    <definedName name="BEx3UNISOEXF3OFHT2BUA6P9RBIJ" localSheetId="18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7" hidden="1">#REF!</definedName>
    <definedName name="BEx3UYM19VIXLA0EU7LB9NHA77PB" localSheetId="11" hidden="1">#REF!</definedName>
    <definedName name="BEx3UYM19VIXLA0EU7LB9NHA77PB" localSheetId="21" hidden="1">#REF!</definedName>
    <definedName name="BEx3UYM19VIXLA0EU7LB9NHA77PB" localSheetId="22" hidden="1">#REF!</definedName>
    <definedName name="BEx3UYM19VIXLA0EU7LB9NHA77PB" localSheetId="23" hidden="1">#REF!</definedName>
    <definedName name="BEx3UYM19VIXLA0EU7LB9NHA77PB" localSheetId="24" hidden="1">#REF!</definedName>
    <definedName name="BEx3UYM19VIXLA0EU7LB9NHA77PB" localSheetId="14" hidden="1">#REF!</definedName>
    <definedName name="BEx3UYM19VIXLA0EU7LB9NHA77PB" localSheetId="15" hidden="1">#REF!</definedName>
    <definedName name="BEx3UYM19VIXLA0EU7LB9NHA77PB" localSheetId="18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7" hidden="1">#REF!</definedName>
    <definedName name="BEx3VML7CG70HPISMVYIUEN3711Q" localSheetId="11" hidden="1">#REF!</definedName>
    <definedName name="BEx3VML7CG70HPISMVYIUEN3711Q" localSheetId="21" hidden="1">#REF!</definedName>
    <definedName name="BEx3VML7CG70HPISMVYIUEN3711Q" localSheetId="22" hidden="1">#REF!</definedName>
    <definedName name="BEx3VML7CG70HPISMVYIUEN3711Q" localSheetId="23" hidden="1">#REF!</definedName>
    <definedName name="BEx3VML7CG70HPISMVYIUEN3711Q" localSheetId="24" hidden="1">#REF!</definedName>
    <definedName name="BEx3VML7CG70HPISMVYIUEN3711Q" localSheetId="14" hidden="1">#REF!</definedName>
    <definedName name="BEx3VML7CG70HPISMVYIUEN3711Q" localSheetId="15" hidden="1">#REF!</definedName>
    <definedName name="BEx3VML7CG70HPISMVYIUEN3711Q" localSheetId="18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7" hidden="1">#REF!</definedName>
    <definedName name="BEx56ZID5H04P9AIYLP1OASFGV56" localSheetId="11" hidden="1">#REF!</definedName>
    <definedName name="BEx56ZID5H04P9AIYLP1OASFGV56" localSheetId="21" hidden="1">#REF!</definedName>
    <definedName name="BEx56ZID5H04P9AIYLP1OASFGV56" localSheetId="22" hidden="1">#REF!</definedName>
    <definedName name="BEx56ZID5H04P9AIYLP1OASFGV56" localSheetId="23" hidden="1">#REF!</definedName>
    <definedName name="BEx56ZID5H04P9AIYLP1OASFGV56" localSheetId="24" hidden="1">#REF!</definedName>
    <definedName name="BEx56ZID5H04P9AIYLP1OASFGV56" localSheetId="14" hidden="1">#REF!</definedName>
    <definedName name="BEx56ZID5H04P9AIYLP1OASFGV56" localSheetId="15" hidden="1">#REF!</definedName>
    <definedName name="BEx56ZID5H04P9AIYLP1OASFGV56" localSheetId="18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7" hidden="1">#REF!</definedName>
    <definedName name="BEx57ROM8UIFKV5C1BOZWSQQLESO" localSheetId="11" hidden="1">#REF!</definedName>
    <definedName name="BEx57ROM8UIFKV5C1BOZWSQQLESO" localSheetId="21" hidden="1">#REF!</definedName>
    <definedName name="BEx57ROM8UIFKV5C1BOZWSQQLESO" localSheetId="22" hidden="1">#REF!</definedName>
    <definedName name="BEx57ROM8UIFKV5C1BOZWSQQLESO" localSheetId="23" hidden="1">#REF!</definedName>
    <definedName name="BEx57ROM8UIFKV5C1BOZWSQQLESO" localSheetId="24" hidden="1">#REF!</definedName>
    <definedName name="BEx57ROM8UIFKV5C1BOZWSQQLESO" localSheetId="14" hidden="1">#REF!</definedName>
    <definedName name="BEx57ROM8UIFKV5C1BOZWSQQLESO" localSheetId="15" hidden="1">#REF!</definedName>
    <definedName name="BEx57ROM8UIFKV5C1BOZWSQQLESO" localSheetId="18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7" hidden="1">#REF!</definedName>
    <definedName name="BEx587EYSS57E3PI8DT973HLJM9E" localSheetId="11" hidden="1">#REF!</definedName>
    <definedName name="BEx587EYSS57E3PI8DT973HLJM9E" localSheetId="21" hidden="1">#REF!</definedName>
    <definedName name="BEx587EYSS57E3PI8DT973HLJM9E" localSheetId="22" hidden="1">#REF!</definedName>
    <definedName name="BEx587EYSS57E3PI8DT973HLJM9E" localSheetId="23" hidden="1">#REF!</definedName>
    <definedName name="BEx587EYSS57E3PI8DT973HLJM9E" localSheetId="24" hidden="1">#REF!</definedName>
    <definedName name="BEx587EYSS57E3PI8DT973HLJM9E" localSheetId="14" hidden="1">#REF!</definedName>
    <definedName name="BEx587EYSS57E3PI8DT973HLJM9E" localSheetId="15" hidden="1">#REF!</definedName>
    <definedName name="BEx587EYSS57E3PI8DT973HLJM9E" localSheetId="18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7" hidden="1">#REF!</definedName>
    <definedName name="BEx587KFQ3VKCOCY1SA5F24PQGUI" localSheetId="11" hidden="1">#REF!</definedName>
    <definedName name="BEx587KFQ3VKCOCY1SA5F24PQGUI" localSheetId="21" hidden="1">#REF!</definedName>
    <definedName name="BEx587KFQ3VKCOCY1SA5F24PQGUI" localSheetId="22" hidden="1">#REF!</definedName>
    <definedName name="BEx587KFQ3VKCOCY1SA5F24PQGUI" localSheetId="23" hidden="1">#REF!</definedName>
    <definedName name="BEx587KFQ3VKCOCY1SA5F24PQGUI" localSheetId="24" hidden="1">#REF!</definedName>
    <definedName name="BEx587KFQ3VKCOCY1SA5F24PQGUI" localSheetId="14" hidden="1">#REF!</definedName>
    <definedName name="BEx587KFQ3VKCOCY1SA5F24PQGUI" localSheetId="15" hidden="1">#REF!</definedName>
    <definedName name="BEx587KFQ3VKCOCY1SA5F24PQGUI" localSheetId="18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7" hidden="1">#REF!</definedName>
    <definedName name="BEx58O780PQ05NF0Z1SKKRB3N099" localSheetId="11" hidden="1">#REF!</definedName>
    <definedName name="BEx58O780PQ05NF0Z1SKKRB3N099" localSheetId="21" hidden="1">#REF!</definedName>
    <definedName name="BEx58O780PQ05NF0Z1SKKRB3N099" localSheetId="22" hidden="1">#REF!</definedName>
    <definedName name="BEx58O780PQ05NF0Z1SKKRB3N099" localSheetId="23" hidden="1">#REF!</definedName>
    <definedName name="BEx58O780PQ05NF0Z1SKKRB3N099" localSheetId="24" hidden="1">#REF!</definedName>
    <definedName name="BEx58O780PQ05NF0Z1SKKRB3N099" localSheetId="14" hidden="1">#REF!</definedName>
    <definedName name="BEx58O780PQ05NF0Z1SKKRB3N099" localSheetId="15" hidden="1">#REF!</definedName>
    <definedName name="BEx58O780PQ05NF0Z1SKKRB3N099" localSheetId="18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7" hidden="1">#REF!</definedName>
    <definedName name="BEx58W57CTL8HFK3U7ZRFYZR6MXE" localSheetId="11" hidden="1">#REF!</definedName>
    <definedName name="BEx58W57CTL8HFK3U7ZRFYZR6MXE" localSheetId="21" hidden="1">#REF!</definedName>
    <definedName name="BEx58W57CTL8HFK3U7ZRFYZR6MXE" localSheetId="22" hidden="1">#REF!</definedName>
    <definedName name="BEx58W57CTL8HFK3U7ZRFYZR6MXE" localSheetId="23" hidden="1">#REF!</definedName>
    <definedName name="BEx58W57CTL8HFK3U7ZRFYZR6MXE" localSheetId="24" hidden="1">#REF!</definedName>
    <definedName name="BEx58W57CTL8HFK3U7ZRFYZR6MXE" localSheetId="14" hidden="1">#REF!</definedName>
    <definedName name="BEx58W57CTL8HFK3U7ZRFYZR6MXE" localSheetId="15" hidden="1">#REF!</definedName>
    <definedName name="BEx58W57CTL8HFK3U7ZRFYZR6MXE" localSheetId="18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7" hidden="1">#REF!</definedName>
    <definedName name="BEx58XHO7ZULLF2EUD7YIS0MGQJ5" localSheetId="11" hidden="1">#REF!</definedName>
    <definedName name="BEx58XHO7ZULLF2EUD7YIS0MGQJ5" localSheetId="21" hidden="1">#REF!</definedName>
    <definedName name="BEx58XHO7ZULLF2EUD7YIS0MGQJ5" localSheetId="22" hidden="1">#REF!</definedName>
    <definedName name="BEx58XHO7ZULLF2EUD7YIS0MGQJ5" localSheetId="23" hidden="1">#REF!</definedName>
    <definedName name="BEx58XHO7ZULLF2EUD7YIS0MGQJ5" localSheetId="24" hidden="1">#REF!</definedName>
    <definedName name="BEx58XHO7ZULLF2EUD7YIS0MGQJ5" localSheetId="14" hidden="1">#REF!</definedName>
    <definedName name="BEx58XHO7ZULLF2EUD7YIS0MGQJ5" localSheetId="15" hidden="1">#REF!</definedName>
    <definedName name="BEx58XHO7ZULLF2EUD7YIS0MGQJ5" localSheetId="18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7" hidden="1">#REF!</definedName>
    <definedName name="BEx58ZAFNTMGBNDH52VUYXLRJO7P" localSheetId="11" hidden="1">#REF!</definedName>
    <definedName name="BEx58ZAFNTMGBNDH52VUYXLRJO7P" localSheetId="21" hidden="1">#REF!</definedName>
    <definedName name="BEx58ZAFNTMGBNDH52VUYXLRJO7P" localSheetId="22" hidden="1">#REF!</definedName>
    <definedName name="BEx58ZAFNTMGBNDH52VUYXLRJO7P" localSheetId="23" hidden="1">#REF!</definedName>
    <definedName name="BEx58ZAFNTMGBNDH52VUYXLRJO7P" localSheetId="24" hidden="1">#REF!</definedName>
    <definedName name="BEx58ZAFNTMGBNDH52VUYXLRJO7P" localSheetId="14" hidden="1">#REF!</definedName>
    <definedName name="BEx58ZAFNTMGBNDH52VUYXLRJO7P" localSheetId="15" hidden="1">#REF!</definedName>
    <definedName name="BEx58ZAFNTMGBNDH52VUYXLRJO7P" localSheetId="18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7" hidden="1">#REF!</definedName>
    <definedName name="BEx58ZW0HAIGIPEX9CVA1PQQTR6X" localSheetId="11" hidden="1">#REF!</definedName>
    <definedName name="BEx58ZW0HAIGIPEX9CVA1PQQTR6X" localSheetId="21" hidden="1">#REF!</definedName>
    <definedName name="BEx58ZW0HAIGIPEX9CVA1PQQTR6X" localSheetId="22" hidden="1">#REF!</definedName>
    <definedName name="BEx58ZW0HAIGIPEX9CVA1PQQTR6X" localSheetId="23" hidden="1">#REF!</definedName>
    <definedName name="BEx58ZW0HAIGIPEX9CVA1PQQTR6X" localSheetId="24" hidden="1">#REF!</definedName>
    <definedName name="BEx58ZW0HAIGIPEX9CVA1PQQTR6X" localSheetId="14" hidden="1">#REF!</definedName>
    <definedName name="BEx58ZW0HAIGIPEX9CVA1PQQTR6X" localSheetId="15" hidden="1">#REF!</definedName>
    <definedName name="BEx58ZW0HAIGIPEX9CVA1PQQTR6X" localSheetId="18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7" hidden="1">#REF!</definedName>
    <definedName name="BEx593SAFVYKW7V61D9COEZJXDA7" localSheetId="11" hidden="1">#REF!</definedName>
    <definedName name="BEx593SAFVYKW7V61D9COEZJXDA7" localSheetId="21" hidden="1">#REF!</definedName>
    <definedName name="BEx593SAFVYKW7V61D9COEZJXDA7" localSheetId="22" hidden="1">#REF!</definedName>
    <definedName name="BEx593SAFVYKW7V61D9COEZJXDA7" localSheetId="23" hidden="1">#REF!</definedName>
    <definedName name="BEx593SAFVYKW7V61D9COEZJXDA7" localSheetId="24" hidden="1">#REF!</definedName>
    <definedName name="BEx593SAFVYKW7V61D9COEZJXDA7" localSheetId="14" hidden="1">#REF!</definedName>
    <definedName name="BEx593SAFVYKW7V61D9COEZJXDA7" localSheetId="15" hidden="1">#REF!</definedName>
    <definedName name="BEx593SAFVYKW7V61D9COEZJXDA7" localSheetId="18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7" hidden="1">#REF!</definedName>
    <definedName name="BEx59BA1KH3RG6K1LHL7YS2VB79N" localSheetId="11" hidden="1">#REF!</definedName>
    <definedName name="BEx59BA1KH3RG6K1LHL7YS2VB79N" localSheetId="21" hidden="1">#REF!</definedName>
    <definedName name="BEx59BA1KH3RG6K1LHL7YS2VB79N" localSheetId="22" hidden="1">#REF!</definedName>
    <definedName name="BEx59BA1KH3RG6K1LHL7YS2VB79N" localSheetId="23" hidden="1">#REF!</definedName>
    <definedName name="BEx59BA1KH3RG6K1LHL7YS2VB79N" localSheetId="24" hidden="1">#REF!</definedName>
    <definedName name="BEx59BA1KH3RG6K1LHL7YS2VB79N" localSheetId="14" hidden="1">#REF!</definedName>
    <definedName name="BEx59BA1KH3RG6K1LHL7YS2VB79N" localSheetId="15" hidden="1">#REF!</definedName>
    <definedName name="BEx59BA1KH3RG6K1LHL7YS2VB79N" localSheetId="18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7" hidden="1">#REF!</definedName>
    <definedName name="BEx59DDIU0AMFOY94NSP1ULST8JD" localSheetId="11" hidden="1">#REF!</definedName>
    <definedName name="BEx59DDIU0AMFOY94NSP1ULST8JD" localSheetId="21" hidden="1">#REF!</definedName>
    <definedName name="BEx59DDIU0AMFOY94NSP1ULST8JD" localSheetId="22" hidden="1">#REF!</definedName>
    <definedName name="BEx59DDIU0AMFOY94NSP1ULST8JD" localSheetId="23" hidden="1">#REF!</definedName>
    <definedName name="BEx59DDIU0AMFOY94NSP1ULST8JD" localSheetId="24" hidden="1">#REF!</definedName>
    <definedName name="BEx59DDIU0AMFOY94NSP1ULST8JD" localSheetId="14" hidden="1">#REF!</definedName>
    <definedName name="BEx59DDIU0AMFOY94NSP1ULST8JD" localSheetId="15" hidden="1">#REF!</definedName>
    <definedName name="BEx59DDIU0AMFOY94NSP1ULST8JD" localSheetId="18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7" hidden="1">#REF!</definedName>
    <definedName name="BEx59E9WABJP2TN71QAIKK79HPK9" localSheetId="11" hidden="1">#REF!</definedName>
    <definedName name="BEx59E9WABJP2TN71QAIKK79HPK9" localSheetId="21" hidden="1">#REF!</definedName>
    <definedName name="BEx59E9WABJP2TN71QAIKK79HPK9" localSheetId="22" hidden="1">#REF!</definedName>
    <definedName name="BEx59E9WABJP2TN71QAIKK79HPK9" localSheetId="23" hidden="1">#REF!</definedName>
    <definedName name="BEx59E9WABJP2TN71QAIKK79HPK9" localSheetId="24" hidden="1">#REF!</definedName>
    <definedName name="BEx59E9WABJP2TN71QAIKK79HPK9" localSheetId="14" hidden="1">#REF!</definedName>
    <definedName name="BEx59E9WABJP2TN71QAIKK79HPK9" localSheetId="15" hidden="1">#REF!</definedName>
    <definedName name="BEx59E9WABJP2TN71QAIKK79HPK9" localSheetId="18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7" hidden="1">#REF!</definedName>
    <definedName name="BEx59F0T17A80RNLNSZNFX8NAO8Y" localSheetId="11" hidden="1">#REF!</definedName>
    <definedName name="BEx59F0T17A80RNLNSZNFX8NAO8Y" localSheetId="21" hidden="1">#REF!</definedName>
    <definedName name="BEx59F0T17A80RNLNSZNFX8NAO8Y" localSheetId="22" hidden="1">#REF!</definedName>
    <definedName name="BEx59F0T17A80RNLNSZNFX8NAO8Y" localSheetId="23" hidden="1">#REF!</definedName>
    <definedName name="BEx59F0T17A80RNLNSZNFX8NAO8Y" localSheetId="24" hidden="1">#REF!</definedName>
    <definedName name="BEx59F0T17A80RNLNSZNFX8NAO8Y" localSheetId="14" hidden="1">#REF!</definedName>
    <definedName name="BEx59F0T17A80RNLNSZNFX8NAO8Y" localSheetId="15" hidden="1">#REF!</definedName>
    <definedName name="BEx59F0T17A80RNLNSZNFX8NAO8Y" localSheetId="18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7" hidden="1">#REF!</definedName>
    <definedName name="BEx59P7MAPNU129ZTC5H3EH892G1" localSheetId="11" hidden="1">#REF!</definedName>
    <definedName name="BEx59P7MAPNU129ZTC5H3EH892G1" localSheetId="21" hidden="1">#REF!</definedName>
    <definedName name="BEx59P7MAPNU129ZTC5H3EH892G1" localSheetId="22" hidden="1">#REF!</definedName>
    <definedName name="BEx59P7MAPNU129ZTC5H3EH892G1" localSheetId="23" hidden="1">#REF!</definedName>
    <definedName name="BEx59P7MAPNU129ZTC5H3EH892G1" localSheetId="24" hidden="1">#REF!</definedName>
    <definedName name="BEx59P7MAPNU129ZTC5H3EH892G1" localSheetId="14" hidden="1">#REF!</definedName>
    <definedName name="BEx59P7MAPNU129ZTC5H3EH892G1" localSheetId="15" hidden="1">#REF!</definedName>
    <definedName name="BEx59P7MAPNU129ZTC5H3EH892G1" localSheetId="18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7" hidden="1">#REF!</definedName>
    <definedName name="BEx5A11WZRQSIE089QE119AOX9ZG" localSheetId="11" hidden="1">#REF!</definedName>
    <definedName name="BEx5A11WZRQSIE089QE119AOX9ZG" localSheetId="21" hidden="1">#REF!</definedName>
    <definedName name="BEx5A11WZRQSIE089QE119AOX9ZG" localSheetId="22" hidden="1">#REF!</definedName>
    <definedName name="BEx5A11WZRQSIE089QE119AOX9ZG" localSheetId="23" hidden="1">#REF!</definedName>
    <definedName name="BEx5A11WZRQSIE089QE119AOX9ZG" localSheetId="24" hidden="1">#REF!</definedName>
    <definedName name="BEx5A11WZRQSIE089QE119AOX9ZG" localSheetId="14" hidden="1">#REF!</definedName>
    <definedName name="BEx5A11WZRQSIE089QE119AOX9ZG" localSheetId="15" hidden="1">#REF!</definedName>
    <definedName name="BEx5A11WZRQSIE089QE119AOX9ZG" localSheetId="18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7" hidden="1">#REF!</definedName>
    <definedName name="BEx5A7CIGCOTHJKHGUBDZG91JGPZ" localSheetId="11" hidden="1">#REF!</definedName>
    <definedName name="BEx5A7CIGCOTHJKHGUBDZG91JGPZ" localSheetId="21" hidden="1">#REF!</definedName>
    <definedName name="BEx5A7CIGCOTHJKHGUBDZG91JGPZ" localSheetId="22" hidden="1">#REF!</definedName>
    <definedName name="BEx5A7CIGCOTHJKHGUBDZG91JGPZ" localSheetId="23" hidden="1">#REF!</definedName>
    <definedName name="BEx5A7CIGCOTHJKHGUBDZG91JGPZ" localSheetId="24" hidden="1">#REF!</definedName>
    <definedName name="BEx5A7CIGCOTHJKHGUBDZG91JGPZ" localSheetId="14" hidden="1">#REF!</definedName>
    <definedName name="BEx5A7CIGCOTHJKHGUBDZG91JGPZ" localSheetId="15" hidden="1">#REF!</definedName>
    <definedName name="BEx5A7CIGCOTHJKHGUBDZG91JGPZ" localSheetId="18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7" hidden="1">#REF!</definedName>
    <definedName name="BEx5A8UFLT2SWVSG5COFA9B8P376" localSheetId="11" hidden="1">#REF!</definedName>
    <definedName name="BEx5A8UFLT2SWVSG5COFA9B8P376" localSheetId="21" hidden="1">#REF!</definedName>
    <definedName name="BEx5A8UFLT2SWVSG5COFA9B8P376" localSheetId="22" hidden="1">#REF!</definedName>
    <definedName name="BEx5A8UFLT2SWVSG5COFA9B8P376" localSheetId="23" hidden="1">#REF!</definedName>
    <definedName name="BEx5A8UFLT2SWVSG5COFA9B8P376" localSheetId="24" hidden="1">#REF!</definedName>
    <definedName name="BEx5A8UFLT2SWVSG5COFA9B8P376" localSheetId="14" hidden="1">#REF!</definedName>
    <definedName name="BEx5A8UFLT2SWVSG5COFA9B8P376" localSheetId="15" hidden="1">#REF!</definedName>
    <definedName name="BEx5A8UFLT2SWVSG5COFA9B8P376" localSheetId="18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7" hidden="1">#REF!</definedName>
    <definedName name="BEx5ABUBK8WJV1WILGYU9A7CO0KI" localSheetId="11" hidden="1">#REF!</definedName>
    <definedName name="BEx5ABUBK8WJV1WILGYU9A7CO0KI" localSheetId="21" hidden="1">#REF!</definedName>
    <definedName name="BEx5ABUBK8WJV1WILGYU9A7CO0KI" localSheetId="22" hidden="1">#REF!</definedName>
    <definedName name="BEx5ABUBK8WJV1WILGYU9A7CO0KI" localSheetId="23" hidden="1">#REF!</definedName>
    <definedName name="BEx5ABUBK8WJV1WILGYU9A7CO0KI" localSheetId="24" hidden="1">#REF!</definedName>
    <definedName name="BEx5ABUBK8WJV1WILGYU9A7CO0KI" localSheetId="14" hidden="1">#REF!</definedName>
    <definedName name="BEx5ABUBK8WJV1WILGYU9A7CO0KI" localSheetId="15" hidden="1">#REF!</definedName>
    <definedName name="BEx5ABUBK8WJV1WILGYU9A7CO0KI" localSheetId="18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7" hidden="1">#REF!</definedName>
    <definedName name="BEx5AFFTN3IXIBHDKM0FYC4OFL1S" localSheetId="11" hidden="1">#REF!</definedName>
    <definedName name="BEx5AFFTN3IXIBHDKM0FYC4OFL1S" localSheetId="21" hidden="1">#REF!</definedName>
    <definedName name="BEx5AFFTN3IXIBHDKM0FYC4OFL1S" localSheetId="22" hidden="1">#REF!</definedName>
    <definedName name="BEx5AFFTN3IXIBHDKM0FYC4OFL1S" localSheetId="23" hidden="1">#REF!</definedName>
    <definedName name="BEx5AFFTN3IXIBHDKM0FYC4OFL1S" localSheetId="24" hidden="1">#REF!</definedName>
    <definedName name="BEx5AFFTN3IXIBHDKM0FYC4OFL1S" localSheetId="14" hidden="1">#REF!</definedName>
    <definedName name="BEx5AFFTN3IXIBHDKM0FYC4OFL1S" localSheetId="15" hidden="1">#REF!</definedName>
    <definedName name="BEx5AFFTN3IXIBHDKM0FYC4OFL1S" localSheetId="18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7" hidden="1">#REF!</definedName>
    <definedName name="BEx5AOFIO8KVRHIZ1RII337AA8ML" localSheetId="11" hidden="1">#REF!</definedName>
    <definedName name="BEx5AOFIO8KVRHIZ1RII337AA8ML" localSheetId="21" hidden="1">#REF!</definedName>
    <definedName name="BEx5AOFIO8KVRHIZ1RII337AA8ML" localSheetId="22" hidden="1">#REF!</definedName>
    <definedName name="BEx5AOFIO8KVRHIZ1RII337AA8ML" localSheetId="23" hidden="1">#REF!</definedName>
    <definedName name="BEx5AOFIO8KVRHIZ1RII337AA8ML" localSheetId="24" hidden="1">#REF!</definedName>
    <definedName name="BEx5AOFIO8KVRHIZ1RII337AA8ML" localSheetId="14" hidden="1">#REF!</definedName>
    <definedName name="BEx5AOFIO8KVRHIZ1RII337AA8ML" localSheetId="15" hidden="1">#REF!</definedName>
    <definedName name="BEx5AOFIO8KVRHIZ1RII337AA8ML" localSheetId="18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7" hidden="1">#REF!</definedName>
    <definedName name="BEx5APRZ66L5BWHFE8E4YYNEDTI4" localSheetId="11" hidden="1">#REF!</definedName>
    <definedName name="BEx5APRZ66L5BWHFE8E4YYNEDTI4" localSheetId="21" hidden="1">#REF!</definedName>
    <definedName name="BEx5APRZ66L5BWHFE8E4YYNEDTI4" localSheetId="22" hidden="1">#REF!</definedName>
    <definedName name="BEx5APRZ66L5BWHFE8E4YYNEDTI4" localSheetId="23" hidden="1">#REF!</definedName>
    <definedName name="BEx5APRZ66L5BWHFE8E4YYNEDTI4" localSheetId="24" hidden="1">#REF!</definedName>
    <definedName name="BEx5APRZ66L5BWHFE8E4YYNEDTI4" localSheetId="14" hidden="1">#REF!</definedName>
    <definedName name="BEx5APRZ66L5BWHFE8E4YYNEDTI4" localSheetId="15" hidden="1">#REF!</definedName>
    <definedName name="BEx5APRZ66L5BWHFE8E4YYNEDTI4" localSheetId="18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7" hidden="1">#REF!</definedName>
    <definedName name="BEx5AQJ1Z64KY10P8ZF1JKJUFEGN" localSheetId="11" hidden="1">#REF!</definedName>
    <definedName name="BEx5AQJ1Z64KY10P8ZF1JKJUFEGN" localSheetId="21" hidden="1">#REF!</definedName>
    <definedName name="BEx5AQJ1Z64KY10P8ZF1JKJUFEGN" localSheetId="22" hidden="1">#REF!</definedName>
    <definedName name="BEx5AQJ1Z64KY10P8ZF1JKJUFEGN" localSheetId="23" hidden="1">#REF!</definedName>
    <definedName name="BEx5AQJ1Z64KY10P8ZF1JKJUFEGN" localSheetId="24" hidden="1">#REF!</definedName>
    <definedName name="BEx5AQJ1Z64KY10P8ZF1JKJUFEGN" localSheetId="14" hidden="1">#REF!</definedName>
    <definedName name="BEx5AQJ1Z64KY10P8ZF1JKJUFEGN" localSheetId="15" hidden="1">#REF!</definedName>
    <definedName name="BEx5AQJ1Z64KY10P8ZF1JKJUFEGN" localSheetId="18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7" hidden="1">#REF!</definedName>
    <definedName name="BEx5AY62R0TL82VHXE37SCZCINQC" localSheetId="11" hidden="1">#REF!</definedName>
    <definedName name="BEx5AY62R0TL82VHXE37SCZCINQC" localSheetId="21" hidden="1">#REF!</definedName>
    <definedName name="BEx5AY62R0TL82VHXE37SCZCINQC" localSheetId="22" hidden="1">#REF!</definedName>
    <definedName name="BEx5AY62R0TL82VHXE37SCZCINQC" localSheetId="23" hidden="1">#REF!</definedName>
    <definedName name="BEx5AY62R0TL82VHXE37SCZCINQC" localSheetId="24" hidden="1">#REF!</definedName>
    <definedName name="BEx5AY62R0TL82VHXE37SCZCINQC" localSheetId="14" hidden="1">#REF!</definedName>
    <definedName name="BEx5AY62R0TL82VHXE37SCZCINQC" localSheetId="15" hidden="1">#REF!</definedName>
    <definedName name="BEx5AY62R0TL82VHXE37SCZCINQC" localSheetId="18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7" hidden="1">#REF!</definedName>
    <definedName name="BEx5B0PV1FCOUSHWQTY94AO0B8P0" localSheetId="11" hidden="1">#REF!</definedName>
    <definedName name="BEx5B0PV1FCOUSHWQTY94AO0B8P0" localSheetId="21" hidden="1">#REF!</definedName>
    <definedName name="BEx5B0PV1FCOUSHWQTY94AO0B8P0" localSheetId="22" hidden="1">#REF!</definedName>
    <definedName name="BEx5B0PV1FCOUSHWQTY94AO0B8P0" localSheetId="23" hidden="1">#REF!</definedName>
    <definedName name="BEx5B0PV1FCOUSHWQTY94AO0B8P0" localSheetId="24" hidden="1">#REF!</definedName>
    <definedName name="BEx5B0PV1FCOUSHWQTY94AO0B8P0" localSheetId="14" hidden="1">#REF!</definedName>
    <definedName name="BEx5B0PV1FCOUSHWQTY94AO0B8P0" localSheetId="15" hidden="1">#REF!</definedName>
    <definedName name="BEx5B0PV1FCOUSHWQTY94AO0B8P0" localSheetId="18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7" hidden="1">#REF!</definedName>
    <definedName name="BEx5B4RHHX0J1BF2FZKEA0SPP29O" localSheetId="11" hidden="1">#REF!</definedName>
    <definedName name="BEx5B4RHHX0J1BF2FZKEA0SPP29O" localSheetId="21" hidden="1">#REF!</definedName>
    <definedName name="BEx5B4RHHX0J1BF2FZKEA0SPP29O" localSheetId="22" hidden="1">#REF!</definedName>
    <definedName name="BEx5B4RHHX0J1BF2FZKEA0SPP29O" localSheetId="23" hidden="1">#REF!</definedName>
    <definedName name="BEx5B4RHHX0J1BF2FZKEA0SPP29O" localSheetId="24" hidden="1">#REF!</definedName>
    <definedName name="BEx5B4RHHX0J1BF2FZKEA0SPP29O" localSheetId="14" hidden="1">#REF!</definedName>
    <definedName name="BEx5B4RHHX0J1BF2FZKEA0SPP29O" localSheetId="15" hidden="1">#REF!</definedName>
    <definedName name="BEx5B4RHHX0J1BF2FZKEA0SPP29O" localSheetId="18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7" hidden="1">#REF!</definedName>
    <definedName name="BEx5B5YMSWP0OVI5CIQRP5V18D0C" localSheetId="11" hidden="1">#REF!</definedName>
    <definedName name="BEx5B5YMSWP0OVI5CIQRP5V18D0C" localSheetId="21" hidden="1">#REF!</definedName>
    <definedName name="BEx5B5YMSWP0OVI5CIQRP5V18D0C" localSheetId="22" hidden="1">#REF!</definedName>
    <definedName name="BEx5B5YMSWP0OVI5CIQRP5V18D0C" localSheetId="23" hidden="1">#REF!</definedName>
    <definedName name="BEx5B5YMSWP0OVI5CIQRP5V18D0C" localSheetId="24" hidden="1">#REF!</definedName>
    <definedName name="BEx5B5YMSWP0OVI5CIQRP5V18D0C" localSheetId="14" hidden="1">#REF!</definedName>
    <definedName name="BEx5B5YMSWP0OVI5CIQRP5V18D0C" localSheetId="15" hidden="1">#REF!</definedName>
    <definedName name="BEx5B5YMSWP0OVI5CIQRP5V18D0C" localSheetId="18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7" hidden="1">#REF!</definedName>
    <definedName name="BEx5B825RW35M5H0UB2IZGGRS4ER" localSheetId="11" hidden="1">#REF!</definedName>
    <definedName name="BEx5B825RW35M5H0UB2IZGGRS4ER" localSheetId="21" hidden="1">#REF!</definedName>
    <definedName name="BEx5B825RW35M5H0UB2IZGGRS4ER" localSheetId="22" hidden="1">#REF!</definedName>
    <definedName name="BEx5B825RW35M5H0UB2IZGGRS4ER" localSheetId="23" hidden="1">#REF!</definedName>
    <definedName name="BEx5B825RW35M5H0UB2IZGGRS4ER" localSheetId="24" hidden="1">#REF!</definedName>
    <definedName name="BEx5B825RW35M5H0UB2IZGGRS4ER" localSheetId="14" hidden="1">#REF!</definedName>
    <definedName name="BEx5B825RW35M5H0UB2IZGGRS4ER" localSheetId="15" hidden="1">#REF!</definedName>
    <definedName name="BEx5B825RW35M5H0UB2IZGGRS4ER" localSheetId="18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7" hidden="1">#REF!</definedName>
    <definedName name="BEx5BAWPMY0TL684WDXX6KKJLRCN" localSheetId="11" hidden="1">#REF!</definedName>
    <definedName name="BEx5BAWPMY0TL684WDXX6KKJLRCN" localSheetId="21" hidden="1">#REF!</definedName>
    <definedName name="BEx5BAWPMY0TL684WDXX6KKJLRCN" localSheetId="22" hidden="1">#REF!</definedName>
    <definedName name="BEx5BAWPMY0TL684WDXX6KKJLRCN" localSheetId="23" hidden="1">#REF!</definedName>
    <definedName name="BEx5BAWPMY0TL684WDXX6KKJLRCN" localSheetId="24" hidden="1">#REF!</definedName>
    <definedName name="BEx5BAWPMY0TL684WDXX6KKJLRCN" localSheetId="14" hidden="1">#REF!</definedName>
    <definedName name="BEx5BAWPMY0TL684WDXX6KKJLRCN" localSheetId="15" hidden="1">#REF!</definedName>
    <definedName name="BEx5BAWPMY0TL684WDXX6KKJLRCN" localSheetId="18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7" hidden="1">#REF!</definedName>
    <definedName name="BEx5BBCUOWR6J9MZS2ML5XB0X7MW" localSheetId="11" hidden="1">#REF!</definedName>
    <definedName name="BEx5BBCUOWR6J9MZS2ML5XB0X7MW" localSheetId="21" hidden="1">#REF!</definedName>
    <definedName name="BEx5BBCUOWR6J9MZS2ML5XB0X7MW" localSheetId="22" hidden="1">#REF!</definedName>
    <definedName name="BEx5BBCUOWR6J9MZS2ML5XB0X7MW" localSheetId="23" hidden="1">#REF!</definedName>
    <definedName name="BEx5BBCUOWR6J9MZS2ML5XB0X7MW" localSheetId="24" hidden="1">#REF!</definedName>
    <definedName name="BEx5BBCUOWR6J9MZS2ML5XB0X7MW" localSheetId="14" hidden="1">#REF!</definedName>
    <definedName name="BEx5BBCUOWR6J9MZS2ML5XB0X7MW" localSheetId="15" hidden="1">#REF!</definedName>
    <definedName name="BEx5BBCUOWR6J9MZS2ML5XB0X7MW" localSheetId="18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7" hidden="1">#REF!</definedName>
    <definedName name="BEx5BBI61U4Y65GD0ARMTALPP7SJ" localSheetId="11" hidden="1">#REF!</definedName>
    <definedName name="BEx5BBI61U4Y65GD0ARMTALPP7SJ" localSheetId="21" hidden="1">#REF!</definedName>
    <definedName name="BEx5BBI61U4Y65GD0ARMTALPP7SJ" localSheetId="22" hidden="1">#REF!</definedName>
    <definedName name="BEx5BBI61U4Y65GD0ARMTALPP7SJ" localSheetId="23" hidden="1">#REF!</definedName>
    <definedName name="BEx5BBI61U4Y65GD0ARMTALPP7SJ" localSheetId="24" hidden="1">#REF!</definedName>
    <definedName name="BEx5BBI61U4Y65GD0ARMTALPP7SJ" localSheetId="14" hidden="1">#REF!</definedName>
    <definedName name="BEx5BBI61U4Y65GD0ARMTALPP7SJ" localSheetId="15" hidden="1">#REF!</definedName>
    <definedName name="BEx5BBI61U4Y65GD0ARMTALPP7SJ" localSheetId="18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7" hidden="1">#REF!</definedName>
    <definedName name="BEx5BDR56MEV4IHY6CIH2SVNG1UB" localSheetId="11" hidden="1">#REF!</definedName>
    <definedName name="BEx5BDR56MEV4IHY6CIH2SVNG1UB" localSheetId="21" hidden="1">#REF!</definedName>
    <definedName name="BEx5BDR56MEV4IHY6CIH2SVNG1UB" localSheetId="22" hidden="1">#REF!</definedName>
    <definedName name="BEx5BDR56MEV4IHY6CIH2SVNG1UB" localSheetId="23" hidden="1">#REF!</definedName>
    <definedName name="BEx5BDR56MEV4IHY6CIH2SVNG1UB" localSheetId="24" hidden="1">#REF!</definedName>
    <definedName name="BEx5BDR56MEV4IHY6CIH2SVNG1UB" localSheetId="14" hidden="1">#REF!</definedName>
    <definedName name="BEx5BDR56MEV4IHY6CIH2SVNG1UB" localSheetId="15" hidden="1">#REF!</definedName>
    <definedName name="BEx5BDR56MEV4IHY6CIH2SVNG1UB" localSheetId="18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7" hidden="1">#REF!</definedName>
    <definedName name="BEx5BESZC5H329SKHGJOHZFILYJJ" localSheetId="11" hidden="1">#REF!</definedName>
    <definedName name="BEx5BESZC5H329SKHGJOHZFILYJJ" localSheetId="21" hidden="1">#REF!</definedName>
    <definedName name="BEx5BESZC5H329SKHGJOHZFILYJJ" localSheetId="22" hidden="1">#REF!</definedName>
    <definedName name="BEx5BESZC5H329SKHGJOHZFILYJJ" localSheetId="23" hidden="1">#REF!</definedName>
    <definedName name="BEx5BESZC5H329SKHGJOHZFILYJJ" localSheetId="24" hidden="1">#REF!</definedName>
    <definedName name="BEx5BESZC5H329SKHGJOHZFILYJJ" localSheetId="14" hidden="1">#REF!</definedName>
    <definedName name="BEx5BESZC5H329SKHGJOHZFILYJJ" localSheetId="15" hidden="1">#REF!</definedName>
    <definedName name="BEx5BESZC5H329SKHGJOHZFILYJJ" localSheetId="18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7" hidden="1">#REF!</definedName>
    <definedName name="BEx5BHSQ42B50IU1TEQFUXFX9XQD" localSheetId="11" hidden="1">#REF!</definedName>
    <definedName name="BEx5BHSQ42B50IU1TEQFUXFX9XQD" localSheetId="21" hidden="1">#REF!</definedName>
    <definedName name="BEx5BHSQ42B50IU1TEQFUXFX9XQD" localSheetId="22" hidden="1">#REF!</definedName>
    <definedName name="BEx5BHSQ42B50IU1TEQFUXFX9XQD" localSheetId="23" hidden="1">#REF!</definedName>
    <definedName name="BEx5BHSQ42B50IU1TEQFUXFX9XQD" localSheetId="24" hidden="1">#REF!</definedName>
    <definedName name="BEx5BHSQ42B50IU1TEQFUXFX9XQD" localSheetId="14" hidden="1">#REF!</definedName>
    <definedName name="BEx5BHSQ42B50IU1TEQFUXFX9XQD" localSheetId="15" hidden="1">#REF!</definedName>
    <definedName name="BEx5BHSQ42B50IU1TEQFUXFX9XQD" localSheetId="18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7" hidden="1">#REF!</definedName>
    <definedName name="BEx5BKSM4UN4C1DM3EYKM79MRC5K" localSheetId="11" hidden="1">#REF!</definedName>
    <definedName name="BEx5BKSM4UN4C1DM3EYKM79MRC5K" localSheetId="21" hidden="1">#REF!</definedName>
    <definedName name="BEx5BKSM4UN4C1DM3EYKM79MRC5K" localSheetId="22" hidden="1">#REF!</definedName>
    <definedName name="BEx5BKSM4UN4C1DM3EYKM79MRC5K" localSheetId="23" hidden="1">#REF!</definedName>
    <definedName name="BEx5BKSM4UN4C1DM3EYKM79MRC5K" localSheetId="24" hidden="1">#REF!</definedName>
    <definedName name="BEx5BKSM4UN4C1DM3EYKM79MRC5K" localSheetId="14" hidden="1">#REF!</definedName>
    <definedName name="BEx5BKSM4UN4C1DM3EYKM79MRC5K" localSheetId="15" hidden="1">#REF!</definedName>
    <definedName name="BEx5BKSM4UN4C1DM3EYKM79MRC5K" localSheetId="18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7" hidden="1">#REF!</definedName>
    <definedName name="BEx5BNN8NPH9KVOBARB9CDD9WLB6" localSheetId="11" hidden="1">#REF!</definedName>
    <definedName name="BEx5BNN8NPH9KVOBARB9CDD9WLB6" localSheetId="21" hidden="1">#REF!</definedName>
    <definedName name="BEx5BNN8NPH9KVOBARB9CDD9WLB6" localSheetId="22" hidden="1">#REF!</definedName>
    <definedName name="BEx5BNN8NPH9KVOBARB9CDD9WLB6" localSheetId="23" hidden="1">#REF!</definedName>
    <definedName name="BEx5BNN8NPH9KVOBARB9CDD9WLB6" localSheetId="24" hidden="1">#REF!</definedName>
    <definedName name="BEx5BNN8NPH9KVOBARB9CDD9WLB6" localSheetId="14" hidden="1">#REF!</definedName>
    <definedName name="BEx5BNN8NPH9KVOBARB9CDD9WLB6" localSheetId="15" hidden="1">#REF!</definedName>
    <definedName name="BEx5BNN8NPH9KVOBARB9CDD9WLB6" localSheetId="18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7" hidden="1">#REF!</definedName>
    <definedName name="BEx5BPLEZ8XY6S89R7AZQSKLT4HK" localSheetId="11" hidden="1">#REF!</definedName>
    <definedName name="BEx5BPLEZ8XY6S89R7AZQSKLT4HK" localSheetId="21" hidden="1">#REF!</definedName>
    <definedName name="BEx5BPLEZ8XY6S89R7AZQSKLT4HK" localSheetId="22" hidden="1">#REF!</definedName>
    <definedName name="BEx5BPLEZ8XY6S89R7AZQSKLT4HK" localSheetId="23" hidden="1">#REF!</definedName>
    <definedName name="BEx5BPLEZ8XY6S89R7AZQSKLT4HK" localSheetId="24" hidden="1">#REF!</definedName>
    <definedName name="BEx5BPLEZ8XY6S89R7AZQSKLT4HK" localSheetId="14" hidden="1">#REF!</definedName>
    <definedName name="BEx5BPLEZ8XY6S89R7AZQSKLT4HK" localSheetId="15" hidden="1">#REF!</definedName>
    <definedName name="BEx5BPLEZ8XY6S89R7AZQSKLT4HK" localSheetId="18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7" hidden="1">#REF!</definedName>
    <definedName name="BEx5BYFMZ80TDDN2EZO8CF39AIAC" localSheetId="11" hidden="1">#REF!</definedName>
    <definedName name="BEx5BYFMZ80TDDN2EZO8CF39AIAC" localSheetId="21" hidden="1">#REF!</definedName>
    <definedName name="BEx5BYFMZ80TDDN2EZO8CF39AIAC" localSheetId="22" hidden="1">#REF!</definedName>
    <definedName name="BEx5BYFMZ80TDDN2EZO8CF39AIAC" localSheetId="23" hidden="1">#REF!</definedName>
    <definedName name="BEx5BYFMZ80TDDN2EZO8CF39AIAC" localSheetId="24" hidden="1">#REF!</definedName>
    <definedName name="BEx5BYFMZ80TDDN2EZO8CF39AIAC" localSheetId="14" hidden="1">#REF!</definedName>
    <definedName name="BEx5BYFMZ80TDDN2EZO8CF39AIAC" localSheetId="15" hidden="1">#REF!</definedName>
    <definedName name="BEx5BYFMZ80TDDN2EZO8CF39AIAC" localSheetId="18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7" hidden="1">#REF!</definedName>
    <definedName name="BEx5C2BWFW6SHZBFDEISKGXHZCQW" localSheetId="11" hidden="1">#REF!</definedName>
    <definedName name="BEx5C2BWFW6SHZBFDEISKGXHZCQW" localSheetId="21" hidden="1">#REF!</definedName>
    <definedName name="BEx5C2BWFW6SHZBFDEISKGXHZCQW" localSheetId="22" hidden="1">#REF!</definedName>
    <definedName name="BEx5C2BWFW6SHZBFDEISKGXHZCQW" localSheetId="23" hidden="1">#REF!</definedName>
    <definedName name="BEx5C2BWFW6SHZBFDEISKGXHZCQW" localSheetId="24" hidden="1">#REF!</definedName>
    <definedName name="BEx5C2BWFW6SHZBFDEISKGXHZCQW" localSheetId="14" hidden="1">#REF!</definedName>
    <definedName name="BEx5C2BWFW6SHZBFDEISKGXHZCQW" localSheetId="15" hidden="1">#REF!</definedName>
    <definedName name="BEx5C2BWFW6SHZBFDEISKGXHZCQW" localSheetId="18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7" hidden="1">#REF!</definedName>
    <definedName name="BEx5C44NK782B81CBGQUDS6Z8MV9" localSheetId="11" hidden="1">#REF!</definedName>
    <definedName name="BEx5C44NK782B81CBGQUDS6Z8MV9" localSheetId="21" hidden="1">#REF!</definedName>
    <definedName name="BEx5C44NK782B81CBGQUDS6Z8MV9" localSheetId="22" hidden="1">#REF!</definedName>
    <definedName name="BEx5C44NK782B81CBGQUDS6Z8MV9" localSheetId="23" hidden="1">#REF!</definedName>
    <definedName name="BEx5C44NK782B81CBGQUDS6Z8MV9" localSheetId="24" hidden="1">#REF!</definedName>
    <definedName name="BEx5C44NK782B81CBGQUDS6Z8MV9" localSheetId="14" hidden="1">#REF!</definedName>
    <definedName name="BEx5C44NK782B81CBGQUDS6Z8MV9" localSheetId="15" hidden="1">#REF!</definedName>
    <definedName name="BEx5C44NK782B81CBGQUDS6Z8MV9" localSheetId="18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7" hidden="1">#REF!</definedName>
    <definedName name="BEx5C49ZFH8TO9ZU55729C3F7XG7" localSheetId="11" hidden="1">#REF!</definedName>
    <definedName name="BEx5C49ZFH8TO9ZU55729C3F7XG7" localSheetId="21" hidden="1">#REF!</definedName>
    <definedName name="BEx5C49ZFH8TO9ZU55729C3F7XG7" localSheetId="22" hidden="1">#REF!</definedName>
    <definedName name="BEx5C49ZFH8TO9ZU55729C3F7XG7" localSheetId="23" hidden="1">#REF!</definedName>
    <definedName name="BEx5C49ZFH8TO9ZU55729C3F7XG7" localSheetId="24" hidden="1">#REF!</definedName>
    <definedName name="BEx5C49ZFH8TO9ZU55729C3F7XG7" localSheetId="14" hidden="1">#REF!</definedName>
    <definedName name="BEx5C49ZFH8TO9ZU55729C3F7XG7" localSheetId="15" hidden="1">#REF!</definedName>
    <definedName name="BEx5C49ZFH8TO9ZU55729C3F7XG7" localSheetId="18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7" hidden="1">#REF!</definedName>
    <definedName name="BEx5C8GZQK13G60ZM70P63I5OS0L" localSheetId="11" hidden="1">#REF!</definedName>
    <definedName name="BEx5C8GZQK13G60ZM70P63I5OS0L" localSheetId="21" hidden="1">#REF!</definedName>
    <definedName name="BEx5C8GZQK13G60ZM70P63I5OS0L" localSheetId="22" hidden="1">#REF!</definedName>
    <definedName name="BEx5C8GZQK13G60ZM70P63I5OS0L" localSheetId="23" hidden="1">#REF!</definedName>
    <definedName name="BEx5C8GZQK13G60ZM70P63I5OS0L" localSheetId="24" hidden="1">#REF!</definedName>
    <definedName name="BEx5C8GZQK13G60ZM70P63I5OS0L" localSheetId="14" hidden="1">#REF!</definedName>
    <definedName name="BEx5C8GZQK13G60ZM70P63I5OS0L" localSheetId="15" hidden="1">#REF!</definedName>
    <definedName name="BEx5C8GZQK13G60ZM70P63I5OS0L" localSheetId="18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7" hidden="1">#REF!</definedName>
    <definedName name="BEx5CAPTVN2NBT3UOMA1UFAL1C2R" localSheetId="11" hidden="1">#REF!</definedName>
    <definedName name="BEx5CAPTVN2NBT3UOMA1UFAL1C2R" localSheetId="21" hidden="1">#REF!</definedName>
    <definedName name="BEx5CAPTVN2NBT3UOMA1UFAL1C2R" localSheetId="22" hidden="1">#REF!</definedName>
    <definedName name="BEx5CAPTVN2NBT3UOMA1UFAL1C2R" localSheetId="23" hidden="1">#REF!</definedName>
    <definedName name="BEx5CAPTVN2NBT3UOMA1UFAL1C2R" localSheetId="24" hidden="1">#REF!</definedName>
    <definedName name="BEx5CAPTVN2NBT3UOMA1UFAL1C2R" localSheetId="14" hidden="1">#REF!</definedName>
    <definedName name="BEx5CAPTVN2NBT3UOMA1UFAL1C2R" localSheetId="15" hidden="1">#REF!</definedName>
    <definedName name="BEx5CAPTVN2NBT3UOMA1UFAL1C2R" localSheetId="18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7" hidden="1">#REF!</definedName>
    <definedName name="BEx5CEM3SYF9XP0ZZVE0GEPCLV3F" localSheetId="11" hidden="1">#REF!</definedName>
    <definedName name="BEx5CEM3SYF9XP0ZZVE0GEPCLV3F" localSheetId="21" hidden="1">#REF!</definedName>
    <definedName name="BEx5CEM3SYF9XP0ZZVE0GEPCLV3F" localSheetId="22" hidden="1">#REF!</definedName>
    <definedName name="BEx5CEM3SYF9XP0ZZVE0GEPCLV3F" localSheetId="23" hidden="1">#REF!</definedName>
    <definedName name="BEx5CEM3SYF9XP0ZZVE0GEPCLV3F" localSheetId="24" hidden="1">#REF!</definedName>
    <definedName name="BEx5CEM3SYF9XP0ZZVE0GEPCLV3F" localSheetId="14" hidden="1">#REF!</definedName>
    <definedName name="BEx5CEM3SYF9XP0ZZVE0GEPCLV3F" localSheetId="15" hidden="1">#REF!</definedName>
    <definedName name="BEx5CEM3SYF9XP0ZZVE0GEPCLV3F" localSheetId="18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7" hidden="1">#REF!</definedName>
    <definedName name="BEx5CFYQ0F1Z6P8SCVJ0I3UPVFE4" localSheetId="11" hidden="1">#REF!</definedName>
    <definedName name="BEx5CFYQ0F1Z6P8SCVJ0I3UPVFE4" localSheetId="21" hidden="1">#REF!</definedName>
    <definedName name="BEx5CFYQ0F1Z6P8SCVJ0I3UPVFE4" localSheetId="22" hidden="1">#REF!</definedName>
    <definedName name="BEx5CFYQ0F1Z6P8SCVJ0I3UPVFE4" localSheetId="23" hidden="1">#REF!</definedName>
    <definedName name="BEx5CFYQ0F1Z6P8SCVJ0I3UPVFE4" localSheetId="24" hidden="1">#REF!</definedName>
    <definedName name="BEx5CFYQ0F1Z6P8SCVJ0I3UPVFE4" localSheetId="14" hidden="1">#REF!</definedName>
    <definedName name="BEx5CFYQ0F1Z6P8SCVJ0I3UPVFE4" localSheetId="15" hidden="1">#REF!</definedName>
    <definedName name="BEx5CFYQ0F1Z6P8SCVJ0I3UPVFE4" localSheetId="18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7" hidden="1">#REF!</definedName>
    <definedName name="BEx5CPEKNSJORIPFQC2E1LTRYY8L" localSheetId="11" hidden="1">#REF!</definedName>
    <definedName name="BEx5CPEKNSJORIPFQC2E1LTRYY8L" localSheetId="21" hidden="1">#REF!</definedName>
    <definedName name="BEx5CPEKNSJORIPFQC2E1LTRYY8L" localSheetId="22" hidden="1">#REF!</definedName>
    <definedName name="BEx5CPEKNSJORIPFQC2E1LTRYY8L" localSheetId="23" hidden="1">#REF!</definedName>
    <definedName name="BEx5CPEKNSJORIPFQC2E1LTRYY8L" localSheetId="24" hidden="1">#REF!</definedName>
    <definedName name="BEx5CPEKNSJORIPFQC2E1LTRYY8L" localSheetId="14" hidden="1">#REF!</definedName>
    <definedName name="BEx5CPEKNSJORIPFQC2E1LTRYY8L" localSheetId="15" hidden="1">#REF!</definedName>
    <definedName name="BEx5CPEKNSJORIPFQC2E1LTRYY8L" localSheetId="18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7" hidden="1">#REF!</definedName>
    <definedName name="BEx5CSUOL05D8PAM2TRDA9VRJT1O" localSheetId="11" hidden="1">#REF!</definedName>
    <definedName name="BEx5CSUOL05D8PAM2TRDA9VRJT1O" localSheetId="21" hidden="1">#REF!</definedName>
    <definedName name="BEx5CSUOL05D8PAM2TRDA9VRJT1O" localSheetId="22" hidden="1">#REF!</definedName>
    <definedName name="BEx5CSUOL05D8PAM2TRDA9VRJT1O" localSheetId="23" hidden="1">#REF!</definedName>
    <definedName name="BEx5CSUOL05D8PAM2TRDA9VRJT1O" localSheetId="24" hidden="1">#REF!</definedName>
    <definedName name="BEx5CSUOL05D8PAM2TRDA9VRJT1O" localSheetId="14" hidden="1">#REF!</definedName>
    <definedName name="BEx5CSUOL05D8PAM2TRDA9VRJT1O" localSheetId="15" hidden="1">#REF!</definedName>
    <definedName name="BEx5CSUOL05D8PAM2TRDA9VRJT1O" localSheetId="18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7" hidden="1">#REF!</definedName>
    <definedName name="BEx5CUNFOO4YDFJ22HCMI2QKIGKM" localSheetId="11" hidden="1">#REF!</definedName>
    <definedName name="BEx5CUNFOO4YDFJ22HCMI2QKIGKM" localSheetId="21" hidden="1">#REF!</definedName>
    <definedName name="BEx5CUNFOO4YDFJ22HCMI2QKIGKM" localSheetId="22" hidden="1">#REF!</definedName>
    <definedName name="BEx5CUNFOO4YDFJ22HCMI2QKIGKM" localSheetId="23" hidden="1">#REF!</definedName>
    <definedName name="BEx5CUNFOO4YDFJ22HCMI2QKIGKM" localSheetId="24" hidden="1">#REF!</definedName>
    <definedName name="BEx5CUNFOO4YDFJ22HCMI2QKIGKM" localSheetId="14" hidden="1">#REF!</definedName>
    <definedName name="BEx5CUNFOO4YDFJ22HCMI2QKIGKM" localSheetId="15" hidden="1">#REF!</definedName>
    <definedName name="BEx5CUNFOO4YDFJ22HCMI2QKIGKM" localSheetId="18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7" hidden="1">#REF!</definedName>
    <definedName name="BEx5D01O3G6BXWXT7MZEVS1F4TE9" localSheetId="11" hidden="1">#REF!</definedName>
    <definedName name="BEx5D01O3G6BXWXT7MZEVS1F4TE9" localSheetId="21" hidden="1">#REF!</definedName>
    <definedName name="BEx5D01O3G6BXWXT7MZEVS1F4TE9" localSheetId="22" hidden="1">#REF!</definedName>
    <definedName name="BEx5D01O3G6BXWXT7MZEVS1F4TE9" localSheetId="23" hidden="1">#REF!</definedName>
    <definedName name="BEx5D01O3G6BXWXT7MZEVS1F4TE9" localSheetId="24" hidden="1">#REF!</definedName>
    <definedName name="BEx5D01O3G6BXWXT7MZEVS1F4TE9" localSheetId="14" hidden="1">#REF!</definedName>
    <definedName name="BEx5D01O3G6BXWXT7MZEVS1F4TE9" localSheetId="15" hidden="1">#REF!</definedName>
    <definedName name="BEx5D01O3G6BXWXT7MZEVS1F4TE9" localSheetId="18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7" hidden="1">#REF!</definedName>
    <definedName name="BEx5D3HO5XE85AN0NGALZ4K4GE8J" localSheetId="11" hidden="1">#REF!</definedName>
    <definedName name="BEx5D3HO5XE85AN0NGALZ4K4GE8J" localSheetId="21" hidden="1">#REF!</definedName>
    <definedName name="BEx5D3HO5XE85AN0NGALZ4K4GE8J" localSheetId="22" hidden="1">#REF!</definedName>
    <definedName name="BEx5D3HO5XE85AN0NGALZ4K4GE8J" localSheetId="23" hidden="1">#REF!</definedName>
    <definedName name="BEx5D3HO5XE85AN0NGALZ4K4GE8J" localSheetId="24" hidden="1">#REF!</definedName>
    <definedName name="BEx5D3HO5XE85AN0NGALZ4K4GE8J" localSheetId="14" hidden="1">#REF!</definedName>
    <definedName name="BEx5D3HO5XE85AN0NGALZ4K4GE8J" localSheetId="15" hidden="1">#REF!</definedName>
    <definedName name="BEx5D3HO5XE85AN0NGALZ4K4GE8J" localSheetId="18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7" hidden="1">#REF!</definedName>
    <definedName name="BEx5D8L47OF0WHBPFWXGZINZWUBZ" localSheetId="11" hidden="1">#REF!</definedName>
    <definedName name="BEx5D8L47OF0WHBPFWXGZINZWUBZ" localSheetId="21" hidden="1">#REF!</definedName>
    <definedName name="BEx5D8L47OF0WHBPFWXGZINZWUBZ" localSheetId="22" hidden="1">#REF!</definedName>
    <definedName name="BEx5D8L47OF0WHBPFWXGZINZWUBZ" localSheetId="23" hidden="1">#REF!</definedName>
    <definedName name="BEx5D8L47OF0WHBPFWXGZINZWUBZ" localSheetId="24" hidden="1">#REF!</definedName>
    <definedName name="BEx5D8L47OF0WHBPFWXGZINZWUBZ" localSheetId="14" hidden="1">#REF!</definedName>
    <definedName name="BEx5D8L47OF0WHBPFWXGZINZWUBZ" localSheetId="15" hidden="1">#REF!</definedName>
    <definedName name="BEx5D8L47OF0WHBPFWXGZINZWUBZ" localSheetId="18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7" hidden="1">#REF!</definedName>
    <definedName name="BEx5DAJAHQ2SKUPCKSCR3PYML67L" localSheetId="11" hidden="1">#REF!</definedName>
    <definedName name="BEx5DAJAHQ2SKUPCKSCR3PYML67L" localSheetId="21" hidden="1">#REF!</definedName>
    <definedName name="BEx5DAJAHQ2SKUPCKSCR3PYML67L" localSheetId="22" hidden="1">#REF!</definedName>
    <definedName name="BEx5DAJAHQ2SKUPCKSCR3PYML67L" localSheetId="23" hidden="1">#REF!</definedName>
    <definedName name="BEx5DAJAHQ2SKUPCKSCR3PYML67L" localSheetId="24" hidden="1">#REF!</definedName>
    <definedName name="BEx5DAJAHQ2SKUPCKSCR3PYML67L" localSheetId="14" hidden="1">#REF!</definedName>
    <definedName name="BEx5DAJAHQ2SKUPCKSCR3PYML67L" localSheetId="15" hidden="1">#REF!</definedName>
    <definedName name="BEx5DAJAHQ2SKUPCKSCR3PYML67L" localSheetId="18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7" hidden="1">#REF!</definedName>
    <definedName name="BEx5DC18JM1KJCV44PF18E0LNRKA" localSheetId="11" hidden="1">#REF!</definedName>
    <definedName name="BEx5DC18JM1KJCV44PF18E0LNRKA" localSheetId="21" hidden="1">#REF!</definedName>
    <definedName name="BEx5DC18JM1KJCV44PF18E0LNRKA" localSheetId="22" hidden="1">#REF!</definedName>
    <definedName name="BEx5DC18JM1KJCV44PF18E0LNRKA" localSheetId="23" hidden="1">#REF!</definedName>
    <definedName name="BEx5DC18JM1KJCV44PF18E0LNRKA" localSheetId="24" hidden="1">#REF!</definedName>
    <definedName name="BEx5DC18JM1KJCV44PF18E0LNRKA" localSheetId="14" hidden="1">#REF!</definedName>
    <definedName name="BEx5DC18JM1KJCV44PF18E0LNRKA" localSheetId="15" hidden="1">#REF!</definedName>
    <definedName name="BEx5DC18JM1KJCV44PF18E0LNRKA" localSheetId="18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7" hidden="1">#REF!</definedName>
    <definedName name="BEx5DFH8EU3RCPUOTFY8S9G8SBCG" localSheetId="11" hidden="1">#REF!</definedName>
    <definedName name="BEx5DFH8EU3RCPUOTFY8S9G8SBCG" localSheetId="21" hidden="1">#REF!</definedName>
    <definedName name="BEx5DFH8EU3RCPUOTFY8S9G8SBCG" localSheetId="22" hidden="1">#REF!</definedName>
    <definedName name="BEx5DFH8EU3RCPUOTFY8S9G8SBCG" localSheetId="23" hidden="1">#REF!</definedName>
    <definedName name="BEx5DFH8EU3RCPUOTFY8S9G8SBCG" localSheetId="24" hidden="1">#REF!</definedName>
    <definedName name="BEx5DFH8EU3RCPUOTFY8S9G8SBCG" localSheetId="14" hidden="1">#REF!</definedName>
    <definedName name="BEx5DFH8EU3RCPUOTFY8S9G8SBCG" localSheetId="15" hidden="1">#REF!</definedName>
    <definedName name="BEx5DFH8EU3RCPUOTFY8S9G8SBCG" localSheetId="18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7" hidden="1">#REF!</definedName>
    <definedName name="BEx5DJIZBTNS011R9IIG2OQ2L6ZX" localSheetId="11" hidden="1">#REF!</definedName>
    <definedName name="BEx5DJIZBTNS011R9IIG2OQ2L6ZX" localSheetId="21" hidden="1">#REF!</definedName>
    <definedName name="BEx5DJIZBTNS011R9IIG2OQ2L6ZX" localSheetId="22" hidden="1">#REF!</definedName>
    <definedName name="BEx5DJIZBTNS011R9IIG2OQ2L6ZX" localSheetId="23" hidden="1">#REF!</definedName>
    <definedName name="BEx5DJIZBTNS011R9IIG2OQ2L6ZX" localSheetId="24" hidden="1">#REF!</definedName>
    <definedName name="BEx5DJIZBTNS011R9IIG2OQ2L6ZX" localSheetId="14" hidden="1">#REF!</definedName>
    <definedName name="BEx5DJIZBTNS011R9IIG2OQ2L6ZX" localSheetId="15" hidden="1">#REF!</definedName>
    <definedName name="BEx5DJIZBTNS011R9IIG2OQ2L6ZX" localSheetId="18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7" hidden="1">#REF!</definedName>
    <definedName name="BEx5DS2EKWFPC2UWI1W1QESX9QP5" localSheetId="11" hidden="1">#REF!</definedName>
    <definedName name="BEx5DS2EKWFPC2UWI1W1QESX9QP5" localSheetId="21" hidden="1">#REF!</definedName>
    <definedName name="BEx5DS2EKWFPC2UWI1W1QESX9QP5" localSheetId="22" hidden="1">#REF!</definedName>
    <definedName name="BEx5DS2EKWFPC2UWI1W1QESX9QP5" localSheetId="23" hidden="1">#REF!</definedName>
    <definedName name="BEx5DS2EKWFPC2UWI1W1QESX9QP5" localSheetId="24" hidden="1">#REF!</definedName>
    <definedName name="BEx5DS2EKWFPC2UWI1W1QESX9QP5" localSheetId="14" hidden="1">#REF!</definedName>
    <definedName name="BEx5DS2EKWFPC2UWI1W1QESX9QP5" localSheetId="15" hidden="1">#REF!</definedName>
    <definedName name="BEx5DS2EKWFPC2UWI1W1QESX9QP5" localSheetId="18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7" hidden="1">#REF!</definedName>
    <definedName name="BEx5E123OLO9WQUOIRIDJ967KAGK" localSheetId="11" hidden="1">#REF!</definedName>
    <definedName name="BEx5E123OLO9WQUOIRIDJ967KAGK" localSheetId="21" hidden="1">#REF!</definedName>
    <definedName name="BEx5E123OLO9WQUOIRIDJ967KAGK" localSheetId="22" hidden="1">#REF!</definedName>
    <definedName name="BEx5E123OLO9WQUOIRIDJ967KAGK" localSheetId="23" hidden="1">#REF!</definedName>
    <definedName name="BEx5E123OLO9WQUOIRIDJ967KAGK" localSheetId="24" hidden="1">#REF!</definedName>
    <definedName name="BEx5E123OLO9WQUOIRIDJ967KAGK" localSheetId="14" hidden="1">#REF!</definedName>
    <definedName name="BEx5E123OLO9WQUOIRIDJ967KAGK" localSheetId="15" hidden="1">#REF!</definedName>
    <definedName name="BEx5E123OLO9WQUOIRIDJ967KAGK" localSheetId="18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7" hidden="1">#REF!</definedName>
    <definedName name="BEx5E2UU5NES6W779W2OZTZOB4O7" localSheetId="11" hidden="1">#REF!</definedName>
    <definedName name="BEx5E2UU5NES6W779W2OZTZOB4O7" localSheetId="21" hidden="1">#REF!</definedName>
    <definedName name="BEx5E2UU5NES6W779W2OZTZOB4O7" localSheetId="22" hidden="1">#REF!</definedName>
    <definedName name="BEx5E2UU5NES6W779W2OZTZOB4O7" localSheetId="23" hidden="1">#REF!</definedName>
    <definedName name="BEx5E2UU5NES6W779W2OZTZOB4O7" localSheetId="24" hidden="1">#REF!</definedName>
    <definedName name="BEx5E2UU5NES6W779W2OZTZOB4O7" localSheetId="14" hidden="1">#REF!</definedName>
    <definedName name="BEx5E2UU5NES6W779W2OZTZOB4O7" localSheetId="15" hidden="1">#REF!</definedName>
    <definedName name="BEx5E2UU5NES6W779W2OZTZOB4O7" localSheetId="18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7" hidden="1">#REF!</definedName>
    <definedName name="BEx5ELFT92WAQN3NW8COIMQHUL91" localSheetId="11" hidden="1">#REF!</definedName>
    <definedName name="BEx5ELFT92WAQN3NW8COIMQHUL91" localSheetId="21" hidden="1">#REF!</definedName>
    <definedName name="BEx5ELFT92WAQN3NW8COIMQHUL91" localSheetId="22" hidden="1">#REF!</definedName>
    <definedName name="BEx5ELFT92WAQN3NW8COIMQHUL91" localSheetId="23" hidden="1">#REF!</definedName>
    <definedName name="BEx5ELFT92WAQN3NW8COIMQHUL91" localSheetId="24" hidden="1">#REF!</definedName>
    <definedName name="BEx5ELFT92WAQN3NW8COIMQHUL91" localSheetId="14" hidden="1">#REF!</definedName>
    <definedName name="BEx5ELFT92WAQN3NW8COIMQHUL91" localSheetId="15" hidden="1">#REF!</definedName>
    <definedName name="BEx5ELFT92WAQN3NW8COIMQHUL91" localSheetId="18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7" hidden="1">#REF!</definedName>
    <definedName name="BEx5ELQL9B0VR6UT18KP11DHOTFX" localSheetId="11" hidden="1">#REF!</definedName>
    <definedName name="BEx5ELQL9B0VR6UT18KP11DHOTFX" localSheetId="21" hidden="1">#REF!</definedName>
    <definedName name="BEx5ELQL9B0VR6UT18KP11DHOTFX" localSheetId="22" hidden="1">#REF!</definedName>
    <definedName name="BEx5ELQL9B0VR6UT18KP11DHOTFX" localSheetId="23" hidden="1">#REF!</definedName>
    <definedName name="BEx5ELQL9B0VR6UT18KP11DHOTFX" localSheetId="24" hidden="1">#REF!</definedName>
    <definedName name="BEx5ELQL9B0VR6UT18KP11DHOTFX" localSheetId="14" hidden="1">#REF!</definedName>
    <definedName name="BEx5ELQL9B0VR6UT18KP11DHOTFX" localSheetId="15" hidden="1">#REF!</definedName>
    <definedName name="BEx5ELQL9B0VR6UT18KP11DHOTFX" localSheetId="18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7" hidden="1">#REF!</definedName>
    <definedName name="BEx5ER4TJTFPN7IB1MNEB1ZFR5M6" localSheetId="11" hidden="1">#REF!</definedName>
    <definedName name="BEx5ER4TJTFPN7IB1MNEB1ZFR5M6" localSheetId="21" hidden="1">#REF!</definedName>
    <definedName name="BEx5ER4TJTFPN7IB1MNEB1ZFR5M6" localSheetId="22" hidden="1">#REF!</definedName>
    <definedName name="BEx5ER4TJTFPN7IB1MNEB1ZFR5M6" localSheetId="23" hidden="1">#REF!</definedName>
    <definedName name="BEx5ER4TJTFPN7IB1MNEB1ZFR5M6" localSheetId="24" hidden="1">#REF!</definedName>
    <definedName name="BEx5ER4TJTFPN7IB1MNEB1ZFR5M6" localSheetId="14" hidden="1">#REF!</definedName>
    <definedName name="BEx5ER4TJTFPN7IB1MNEB1ZFR5M6" localSheetId="15" hidden="1">#REF!</definedName>
    <definedName name="BEx5ER4TJTFPN7IB1MNEB1ZFR5M6" localSheetId="18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7" hidden="1">#REF!</definedName>
    <definedName name="BEx5EYXB2LDMI4FLC3QFAOXC0FZ3" localSheetId="11" hidden="1">#REF!</definedName>
    <definedName name="BEx5EYXB2LDMI4FLC3QFAOXC0FZ3" localSheetId="21" hidden="1">#REF!</definedName>
    <definedName name="BEx5EYXB2LDMI4FLC3QFAOXC0FZ3" localSheetId="22" hidden="1">#REF!</definedName>
    <definedName name="BEx5EYXB2LDMI4FLC3QFAOXC0FZ3" localSheetId="23" hidden="1">#REF!</definedName>
    <definedName name="BEx5EYXB2LDMI4FLC3QFAOXC0FZ3" localSheetId="24" hidden="1">#REF!</definedName>
    <definedName name="BEx5EYXB2LDMI4FLC3QFAOXC0FZ3" localSheetId="14" hidden="1">#REF!</definedName>
    <definedName name="BEx5EYXB2LDMI4FLC3QFAOXC0FZ3" localSheetId="15" hidden="1">#REF!</definedName>
    <definedName name="BEx5EYXB2LDMI4FLC3QFAOXC0FZ3" localSheetId="18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7" hidden="1">#REF!</definedName>
    <definedName name="BEx5F6V72QTCK7O39Y59R0EVM6CW" localSheetId="11" hidden="1">#REF!</definedName>
    <definedName name="BEx5F6V72QTCK7O39Y59R0EVM6CW" localSheetId="21" hidden="1">#REF!</definedName>
    <definedName name="BEx5F6V72QTCK7O39Y59R0EVM6CW" localSheetId="22" hidden="1">#REF!</definedName>
    <definedName name="BEx5F6V72QTCK7O39Y59R0EVM6CW" localSheetId="23" hidden="1">#REF!</definedName>
    <definedName name="BEx5F6V72QTCK7O39Y59R0EVM6CW" localSheetId="24" hidden="1">#REF!</definedName>
    <definedName name="BEx5F6V72QTCK7O39Y59R0EVM6CW" localSheetId="14" hidden="1">#REF!</definedName>
    <definedName name="BEx5F6V72QTCK7O39Y59R0EVM6CW" localSheetId="15" hidden="1">#REF!</definedName>
    <definedName name="BEx5F6V72QTCK7O39Y59R0EVM6CW" localSheetId="18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7" hidden="1">#REF!</definedName>
    <definedName name="BEx5FGLQVACD5F5YZG4DGSCHCGO2" localSheetId="11" hidden="1">#REF!</definedName>
    <definedName name="BEx5FGLQVACD5F5YZG4DGSCHCGO2" localSheetId="21" hidden="1">#REF!</definedName>
    <definedName name="BEx5FGLQVACD5F5YZG4DGSCHCGO2" localSheetId="22" hidden="1">#REF!</definedName>
    <definedName name="BEx5FGLQVACD5F5YZG4DGSCHCGO2" localSheetId="23" hidden="1">#REF!</definedName>
    <definedName name="BEx5FGLQVACD5F5YZG4DGSCHCGO2" localSheetId="24" hidden="1">#REF!</definedName>
    <definedName name="BEx5FGLQVACD5F5YZG4DGSCHCGO2" localSheetId="14" hidden="1">#REF!</definedName>
    <definedName name="BEx5FGLQVACD5F5YZG4DGSCHCGO2" localSheetId="15" hidden="1">#REF!</definedName>
    <definedName name="BEx5FGLQVACD5F5YZG4DGSCHCGO2" localSheetId="18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7" hidden="1">#REF!</definedName>
    <definedName name="BEx5FHCTE8VTJEF7IK189AVLNYSY" localSheetId="11" hidden="1">#REF!</definedName>
    <definedName name="BEx5FHCTE8VTJEF7IK189AVLNYSY" localSheetId="21" hidden="1">#REF!</definedName>
    <definedName name="BEx5FHCTE8VTJEF7IK189AVLNYSY" localSheetId="22" hidden="1">#REF!</definedName>
    <definedName name="BEx5FHCTE8VTJEF7IK189AVLNYSY" localSheetId="23" hidden="1">#REF!</definedName>
    <definedName name="BEx5FHCTE8VTJEF7IK189AVLNYSY" localSheetId="24" hidden="1">#REF!</definedName>
    <definedName name="BEx5FHCTE8VTJEF7IK189AVLNYSY" localSheetId="14" hidden="1">#REF!</definedName>
    <definedName name="BEx5FHCTE8VTJEF7IK189AVLNYSY" localSheetId="15" hidden="1">#REF!</definedName>
    <definedName name="BEx5FHCTE8VTJEF7IK189AVLNYSY" localSheetId="18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7" hidden="1">#REF!</definedName>
    <definedName name="BEx5FLJWHLW3BTZILDPN5NMA449V" localSheetId="11" hidden="1">#REF!</definedName>
    <definedName name="BEx5FLJWHLW3BTZILDPN5NMA449V" localSheetId="21" hidden="1">#REF!</definedName>
    <definedName name="BEx5FLJWHLW3BTZILDPN5NMA449V" localSheetId="22" hidden="1">#REF!</definedName>
    <definedName name="BEx5FLJWHLW3BTZILDPN5NMA449V" localSheetId="23" hidden="1">#REF!</definedName>
    <definedName name="BEx5FLJWHLW3BTZILDPN5NMA449V" localSheetId="24" hidden="1">#REF!</definedName>
    <definedName name="BEx5FLJWHLW3BTZILDPN5NMA449V" localSheetId="14" hidden="1">#REF!</definedName>
    <definedName name="BEx5FLJWHLW3BTZILDPN5NMA449V" localSheetId="15" hidden="1">#REF!</definedName>
    <definedName name="BEx5FLJWHLW3BTZILDPN5NMA449V" localSheetId="18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7" hidden="1">#REF!</definedName>
    <definedName name="BEx5FNI2O10YN2SI1NO4X5GP3GTF" localSheetId="11" hidden="1">#REF!</definedName>
    <definedName name="BEx5FNI2O10YN2SI1NO4X5GP3GTF" localSheetId="21" hidden="1">#REF!</definedName>
    <definedName name="BEx5FNI2O10YN2SI1NO4X5GP3GTF" localSheetId="22" hidden="1">#REF!</definedName>
    <definedName name="BEx5FNI2O10YN2SI1NO4X5GP3GTF" localSheetId="23" hidden="1">#REF!</definedName>
    <definedName name="BEx5FNI2O10YN2SI1NO4X5GP3GTF" localSheetId="24" hidden="1">#REF!</definedName>
    <definedName name="BEx5FNI2O10YN2SI1NO4X5GP3GTF" localSheetId="14" hidden="1">#REF!</definedName>
    <definedName name="BEx5FNI2O10YN2SI1NO4X5GP3GTF" localSheetId="15" hidden="1">#REF!</definedName>
    <definedName name="BEx5FNI2O10YN2SI1NO4X5GP3GTF" localSheetId="18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7" hidden="1">#REF!</definedName>
    <definedName name="BEx5FO8YRFSZCG3L608EHIHIHFY4" localSheetId="11" hidden="1">#REF!</definedName>
    <definedName name="BEx5FO8YRFSZCG3L608EHIHIHFY4" localSheetId="21" hidden="1">#REF!</definedName>
    <definedName name="BEx5FO8YRFSZCG3L608EHIHIHFY4" localSheetId="22" hidden="1">#REF!</definedName>
    <definedName name="BEx5FO8YRFSZCG3L608EHIHIHFY4" localSheetId="23" hidden="1">#REF!</definedName>
    <definedName name="BEx5FO8YRFSZCG3L608EHIHIHFY4" localSheetId="24" hidden="1">#REF!</definedName>
    <definedName name="BEx5FO8YRFSZCG3L608EHIHIHFY4" localSheetId="14" hidden="1">#REF!</definedName>
    <definedName name="BEx5FO8YRFSZCG3L608EHIHIHFY4" localSheetId="15" hidden="1">#REF!</definedName>
    <definedName name="BEx5FO8YRFSZCG3L608EHIHIHFY4" localSheetId="18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7" hidden="1">#REF!</definedName>
    <definedName name="BEx5FQNA6V4CNYSH013K45RI4BCV" localSheetId="11" hidden="1">#REF!</definedName>
    <definedName name="BEx5FQNA6V4CNYSH013K45RI4BCV" localSheetId="21" hidden="1">#REF!</definedName>
    <definedName name="BEx5FQNA6V4CNYSH013K45RI4BCV" localSheetId="22" hidden="1">#REF!</definedName>
    <definedName name="BEx5FQNA6V4CNYSH013K45RI4BCV" localSheetId="23" hidden="1">#REF!</definedName>
    <definedName name="BEx5FQNA6V4CNYSH013K45RI4BCV" localSheetId="24" hidden="1">#REF!</definedName>
    <definedName name="BEx5FQNA6V4CNYSH013K45RI4BCV" localSheetId="14" hidden="1">#REF!</definedName>
    <definedName name="BEx5FQNA6V4CNYSH013K45RI4BCV" localSheetId="15" hidden="1">#REF!</definedName>
    <definedName name="BEx5FQNA6V4CNYSH013K45RI4BCV" localSheetId="18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7" hidden="1">#REF!</definedName>
    <definedName name="BEx5FVQPPEU32CPNV9RRQ9MNLLVE" localSheetId="11" hidden="1">#REF!</definedName>
    <definedName name="BEx5FVQPPEU32CPNV9RRQ9MNLLVE" localSheetId="21" hidden="1">#REF!</definedName>
    <definedName name="BEx5FVQPPEU32CPNV9RRQ9MNLLVE" localSheetId="22" hidden="1">#REF!</definedName>
    <definedName name="BEx5FVQPPEU32CPNV9RRQ9MNLLVE" localSheetId="23" hidden="1">#REF!</definedName>
    <definedName name="BEx5FVQPPEU32CPNV9RRQ9MNLLVE" localSheetId="24" hidden="1">#REF!</definedName>
    <definedName name="BEx5FVQPPEU32CPNV9RRQ9MNLLVE" localSheetId="14" hidden="1">#REF!</definedName>
    <definedName name="BEx5FVQPPEU32CPNV9RRQ9MNLLVE" localSheetId="15" hidden="1">#REF!</definedName>
    <definedName name="BEx5FVQPPEU32CPNV9RRQ9MNLLVE" localSheetId="18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7" hidden="1">#REF!</definedName>
    <definedName name="BEx5G08KGMG5X2AQKDGPFYG5GH94" localSheetId="11" hidden="1">#REF!</definedName>
    <definedName name="BEx5G08KGMG5X2AQKDGPFYG5GH94" localSheetId="21" hidden="1">#REF!</definedName>
    <definedName name="BEx5G08KGMG5X2AQKDGPFYG5GH94" localSheetId="22" hidden="1">#REF!</definedName>
    <definedName name="BEx5G08KGMG5X2AQKDGPFYG5GH94" localSheetId="23" hidden="1">#REF!</definedName>
    <definedName name="BEx5G08KGMG5X2AQKDGPFYG5GH94" localSheetId="24" hidden="1">#REF!</definedName>
    <definedName name="BEx5G08KGMG5X2AQKDGPFYG5GH94" localSheetId="14" hidden="1">#REF!</definedName>
    <definedName name="BEx5G08KGMG5X2AQKDGPFYG5GH94" localSheetId="15" hidden="1">#REF!</definedName>
    <definedName name="BEx5G08KGMG5X2AQKDGPFYG5GH94" localSheetId="18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7" hidden="1">#REF!</definedName>
    <definedName name="BEx5G1A8TFN4C4QII35U9DKYNIS8" localSheetId="11" hidden="1">#REF!</definedName>
    <definedName name="BEx5G1A8TFN4C4QII35U9DKYNIS8" localSheetId="21" hidden="1">#REF!</definedName>
    <definedName name="BEx5G1A8TFN4C4QII35U9DKYNIS8" localSheetId="22" hidden="1">#REF!</definedName>
    <definedName name="BEx5G1A8TFN4C4QII35U9DKYNIS8" localSheetId="23" hidden="1">#REF!</definedName>
    <definedName name="BEx5G1A8TFN4C4QII35U9DKYNIS8" localSheetId="24" hidden="1">#REF!</definedName>
    <definedName name="BEx5G1A8TFN4C4QII35U9DKYNIS8" localSheetId="14" hidden="1">#REF!</definedName>
    <definedName name="BEx5G1A8TFN4C4QII35U9DKYNIS8" localSheetId="15" hidden="1">#REF!</definedName>
    <definedName name="BEx5G1A8TFN4C4QII35U9DKYNIS8" localSheetId="18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7" hidden="1">#REF!</definedName>
    <definedName name="BEx5G1L0QO91KEPDMV1D8OT4BT73" localSheetId="11" hidden="1">#REF!</definedName>
    <definedName name="BEx5G1L0QO91KEPDMV1D8OT4BT73" localSheetId="21" hidden="1">#REF!</definedName>
    <definedName name="BEx5G1L0QO91KEPDMV1D8OT4BT73" localSheetId="22" hidden="1">#REF!</definedName>
    <definedName name="BEx5G1L0QO91KEPDMV1D8OT4BT73" localSheetId="23" hidden="1">#REF!</definedName>
    <definedName name="BEx5G1L0QO91KEPDMV1D8OT4BT73" localSheetId="24" hidden="1">#REF!</definedName>
    <definedName name="BEx5G1L0QO91KEPDMV1D8OT4BT73" localSheetId="14" hidden="1">#REF!</definedName>
    <definedName name="BEx5G1L0QO91KEPDMV1D8OT4BT73" localSheetId="15" hidden="1">#REF!</definedName>
    <definedName name="BEx5G1L0QO91KEPDMV1D8OT4BT73" localSheetId="1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7" hidden="1">#REF!</definedName>
    <definedName name="BEx5G1QHX69GFUYHUZA5X74MTDMR" localSheetId="11" hidden="1">#REF!</definedName>
    <definedName name="BEx5G1QHX69GFUYHUZA5X74MTDMR" localSheetId="21" hidden="1">#REF!</definedName>
    <definedName name="BEx5G1QHX69GFUYHUZA5X74MTDMR" localSheetId="22" hidden="1">#REF!</definedName>
    <definedName name="BEx5G1QHX69GFUYHUZA5X74MTDMR" localSheetId="23" hidden="1">#REF!</definedName>
    <definedName name="BEx5G1QHX69GFUYHUZA5X74MTDMR" localSheetId="24" hidden="1">#REF!</definedName>
    <definedName name="BEx5G1QHX69GFUYHUZA5X74MTDMR" localSheetId="14" hidden="1">#REF!</definedName>
    <definedName name="BEx5G1QHX69GFUYHUZA5X74MTDMR" localSheetId="15" hidden="1">#REF!</definedName>
    <definedName name="BEx5G1QHX69GFUYHUZA5X74MTDMR" localSheetId="18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7" hidden="1">#REF!</definedName>
    <definedName name="BEx5G5S2C9JRD28ZQMMQLCBHWOHB" localSheetId="11" hidden="1">#REF!</definedName>
    <definedName name="BEx5G5S2C9JRD28ZQMMQLCBHWOHB" localSheetId="21" hidden="1">#REF!</definedName>
    <definedName name="BEx5G5S2C9JRD28ZQMMQLCBHWOHB" localSheetId="22" hidden="1">#REF!</definedName>
    <definedName name="BEx5G5S2C9JRD28ZQMMQLCBHWOHB" localSheetId="23" hidden="1">#REF!</definedName>
    <definedName name="BEx5G5S2C9JRD28ZQMMQLCBHWOHB" localSheetId="24" hidden="1">#REF!</definedName>
    <definedName name="BEx5G5S2C9JRD28ZQMMQLCBHWOHB" localSheetId="14" hidden="1">#REF!</definedName>
    <definedName name="BEx5G5S2C9JRD28ZQMMQLCBHWOHB" localSheetId="15" hidden="1">#REF!</definedName>
    <definedName name="BEx5G5S2C9JRD28ZQMMQLCBHWOHB" localSheetId="18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7" hidden="1">#REF!</definedName>
    <definedName name="BEx5G7KU3EGZQSYN2YNML8EW8NDC" localSheetId="11" hidden="1">#REF!</definedName>
    <definedName name="BEx5G7KU3EGZQSYN2YNML8EW8NDC" localSheetId="21" hidden="1">#REF!</definedName>
    <definedName name="BEx5G7KU3EGZQSYN2YNML8EW8NDC" localSheetId="22" hidden="1">#REF!</definedName>
    <definedName name="BEx5G7KU3EGZQSYN2YNML8EW8NDC" localSheetId="23" hidden="1">#REF!</definedName>
    <definedName name="BEx5G7KU3EGZQSYN2YNML8EW8NDC" localSheetId="24" hidden="1">#REF!</definedName>
    <definedName name="BEx5G7KU3EGZQSYN2YNML8EW8NDC" localSheetId="14" hidden="1">#REF!</definedName>
    <definedName name="BEx5G7KU3EGZQSYN2YNML8EW8NDC" localSheetId="15" hidden="1">#REF!</definedName>
    <definedName name="BEx5G7KU3EGZQSYN2YNML8EW8NDC" localSheetId="18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7" hidden="1">#REF!</definedName>
    <definedName name="BEx5G86DZL1VYUX6KWODAP3WFAWP" localSheetId="11" hidden="1">#REF!</definedName>
    <definedName name="BEx5G86DZL1VYUX6KWODAP3WFAWP" localSheetId="21" hidden="1">#REF!</definedName>
    <definedName name="BEx5G86DZL1VYUX6KWODAP3WFAWP" localSheetId="22" hidden="1">#REF!</definedName>
    <definedName name="BEx5G86DZL1VYUX6KWODAP3WFAWP" localSheetId="23" hidden="1">#REF!</definedName>
    <definedName name="BEx5G86DZL1VYUX6KWODAP3WFAWP" localSheetId="24" hidden="1">#REF!</definedName>
    <definedName name="BEx5G86DZL1VYUX6KWODAP3WFAWP" localSheetId="14" hidden="1">#REF!</definedName>
    <definedName name="BEx5G86DZL1VYUX6KWODAP3WFAWP" localSheetId="15" hidden="1">#REF!</definedName>
    <definedName name="BEx5G86DZL1VYUX6KWODAP3WFAWP" localSheetId="18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7" hidden="1">#REF!</definedName>
    <definedName name="BEx5G8BV2GIOCM3C7IUFK8L04A6M" localSheetId="11" hidden="1">#REF!</definedName>
    <definedName name="BEx5G8BV2GIOCM3C7IUFK8L04A6M" localSheetId="21" hidden="1">#REF!</definedName>
    <definedName name="BEx5G8BV2GIOCM3C7IUFK8L04A6M" localSheetId="22" hidden="1">#REF!</definedName>
    <definedName name="BEx5G8BV2GIOCM3C7IUFK8L04A6M" localSheetId="23" hidden="1">#REF!</definedName>
    <definedName name="BEx5G8BV2GIOCM3C7IUFK8L04A6M" localSheetId="24" hidden="1">#REF!</definedName>
    <definedName name="BEx5G8BV2GIOCM3C7IUFK8L04A6M" localSheetId="14" hidden="1">#REF!</definedName>
    <definedName name="BEx5G8BV2GIOCM3C7IUFK8L04A6M" localSheetId="15" hidden="1">#REF!</definedName>
    <definedName name="BEx5G8BV2GIOCM3C7IUFK8L04A6M" localSheetId="18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7" hidden="1">#REF!</definedName>
    <definedName name="BEx5GID9MVBUPFFT9M8K8B5MO9NV" localSheetId="11" hidden="1">#REF!</definedName>
    <definedName name="BEx5GID9MVBUPFFT9M8K8B5MO9NV" localSheetId="21" hidden="1">#REF!</definedName>
    <definedName name="BEx5GID9MVBUPFFT9M8K8B5MO9NV" localSheetId="22" hidden="1">#REF!</definedName>
    <definedName name="BEx5GID9MVBUPFFT9M8K8B5MO9NV" localSheetId="23" hidden="1">#REF!</definedName>
    <definedName name="BEx5GID9MVBUPFFT9M8K8B5MO9NV" localSheetId="24" hidden="1">#REF!</definedName>
    <definedName name="BEx5GID9MVBUPFFT9M8K8B5MO9NV" localSheetId="14" hidden="1">#REF!</definedName>
    <definedName name="BEx5GID9MVBUPFFT9M8K8B5MO9NV" localSheetId="15" hidden="1">#REF!</definedName>
    <definedName name="BEx5GID9MVBUPFFT9M8K8B5MO9NV" localSheetId="18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7" hidden="1">#REF!</definedName>
    <definedName name="BEx5GN0EWA9SCQDPQ7NTUQH82QVK" localSheetId="11" hidden="1">#REF!</definedName>
    <definedName name="BEx5GN0EWA9SCQDPQ7NTUQH82QVK" localSheetId="21" hidden="1">#REF!</definedName>
    <definedName name="BEx5GN0EWA9SCQDPQ7NTUQH82QVK" localSheetId="22" hidden="1">#REF!</definedName>
    <definedName name="BEx5GN0EWA9SCQDPQ7NTUQH82QVK" localSheetId="23" hidden="1">#REF!</definedName>
    <definedName name="BEx5GN0EWA9SCQDPQ7NTUQH82QVK" localSheetId="24" hidden="1">#REF!</definedName>
    <definedName name="BEx5GN0EWA9SCQDPQ7NTUQH82QVK" localSheetId="14" hidden="1">#REF!</definedName>
    <definedName name="BEx5GN0EWA9SCQDPQ7NTUQH82QVK" localSheetId="15" hidden="1">#REF!</definedName>
    <definedName name="BEx5GN0EWA9SCQDPQ7NTUQH82QVK" localSheetId="18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7" hidden="1">#REF!</definedName>
    <definedName name="BEx5GNBCU4WZ74I0UXFL9ZG2XSGJ" localSheetId="11" hidden="1">#REF!</definedName>
    <definedName name="BEx5GNBCU4WZ74I0UXFL9ZG2XSGJ" localSheetId="21" hidden="1">#REF!</definedName>
    <definedName name="BEx5GNBCU4WZ74I0UXFL9ZG2XSGJ" localSheetId="22" hidden="1">#REF!</definedName>
    <definedName name="BEx5GNBCU4WZ74I0UXFL9ZG2XSGJ" localSheetId="23" hidden="1">#REF!</definedName>
    <definedName name="BEx5GNBCU4WZ74I0UXFL9ZG2XSGJ" localSheetId="24" hidden="1">#REF!</definedName>
    <definedName name="BEx5GNBCU4WZ74I0UXFL9ZG2XSGJ" localSheetId="14" hidden="1">#REF!</definedName>
    <definedName name="BEx5GNBCU4WZ74I0UXFL9ZG2XSGJ" localSheetId="15" hidden="1">#REF!</definedName>
    <definedName name="BEx5GNBCU4WZ74I0UXFL9ZG2XSGJ" localSheetId="18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7" hidden="1">#REF!</definedName>
    <definedName name="BEx5GUCTYC7QCWGWU5BTO7Y7HDZX" localSheetId="11" hidden="1">#REF!</definedName>
    <definedName name="BEx5GUCTYC7QCWGWU5BTO7Y7HDZX" localSheetId="21" hidden="1">#REF!</definedName>
    <definedName name="BEx5GUCTYC7QCWGWU5BTO7Y7HDZX" localSheetId="22" hidden="1">#REF!</definedName>
    <definedName name="BEx5GUCTYC7QCWGWU5BTO7Y7HDZX" localSheetId="23" hidden="1">#REF!</definedName>
    <definedName name="BEx5GUCTYC7QCWGWU5BTO7Y7HDZX" localSheetId="24" hidden="1">#REF!</definedName>
    <definedName name="BEx5GUCTYC7QCWGWU5BTO7Y7HDZX" localSheetId="14" hidden="1">#REF!</definedName>
    <definedName name="BEx5GUCTYC7QCWGWU5BTO7Y7HDZX" localSheetId="15" hidden="1">#REF!</definedName>
    <definedName name="BEx5GUCTYC7QCWGWU5BTO7Y7HDZX" localSheetId="18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7" hidden="1">#REF!</definedName>
    <definedName name="BEx5GYUPJULJQ624TEESYFG1NFOH" localSheetId="11" hidden="1">#REF!</definedName>
    <definedName name="BEx5GYUPJULJQ624TEESYFG1NFOH" localSheetId="21" hidden="1">#REF!</definedName>
    <definedName name="BEx5GYUPJULJQ624TEESYFG1NFOH" localSheetId="22" hidden="1">#REF!</definedName>
    <definedName name="BEx5GYUPJULJQ624TEESYFG1NFOH" localSheetId="23" hidden="1">#REF!</definedName>
    <definedName name="BEx5GYUPJULJQ624TEESYFG1NFOH" localSheetId="24" hidden="1">#REF!</definedName>
    <definedName name="BEx5GYUPJULJQ624TEESYFG1NFOH" localSheetId="14" hidden="1">#REF!</definedName>
    <definedName name="BEx5GYUPJULJQ624TEESYFG1NFOH" localSheetId="15" hidden="1">#REF!</definedName>
    <definedName name="BEx5GYUPJULJQ624TEESYFG1NFOH" localSheetId="18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7" hidden="1">#REF!</definedName>
    <definedName name="BEx5H0NEE0AIN5E2UHJ9J9ISU9N1" localSheetId="11" hidden="1">#REF!</definedName>
    <definedName name="BEx5H0NEE0AIN5E2UHJ9J9ISU9N1" localSheetId="21" hidden="1">#REF!</definedName>
    <definedName name="BEx5H0NEE0AIN5E2UHJ9J9ISU9N1" localSheetId="22" hidden="1">#REF!</definedName>
    <definedName name="BEx5H0NEE0AIN5E2UHJ9J9ISU9N1" localSheetId="23" hidden="1">#REF!</definedName>
    <definedName name="BEx5H0NEE0AIN5E2UHJ9J9ISU9N1" localSheetId="24" hidden="1">#REF!</definedName>
    <definedName name="BEx5H0NEE0AIN5E2UHJ9J9ISU9N1" localSheetId="14" hidden="1">#REF!</definedName>
    <definedName name="BEx5H0NEE0AIN5E2UHJ9J9ISU9N1" localSheetId="15" hidden="1">#REF!</definedName>
    <definedName name="BEx5H0NEE0AIN5E2UHJ9J9ISU9N1" localSheetId="18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7" hidden="1">#REF!</definedName>
    <definedName name="BEx5H1UJSEUQM2K8QHQXO5THVHSO" localSheetId="11" hidden="1">#REF!</definedName>
    <definedName name="BEx5H1UJSEUQM2K8QHQXO5THVHSO" localSheetId="21" hidden="1">#REF!</definedName>
    <definedName name="BEx5H1UJSEUQM2K8QHQXO5THVHSO" localSheetId="22" hidden="1">#REF!</definedName>
    <definedName name="BEx5H1UJSEUQM2K8QHQXO5THVHSO" localSheetId="23" hidden="1">#REF!</definedName>
    <definedName name="BEx5H1UJSEUQM2K8QHQXO5THVHSO" localSheetId="24" hidden="1">#REF!</definedName>
    <definedName name="BEx5H1UJSEUQM2K8QHQXO5THVHSO" localSheetId="14" hidden="1">#REF!</definedName>
    <definedName name="BEx5H1UJSEUQM2K8QHQXO5THVHSO" localSheetId="15" hidden="1">#REF!</definedName>
    <definedName name="BEx5H1UJSEUQM2K8QHQXO5THVHSO" localSheetId="18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7" hidden="1">#REF!</definedName>
    <definedName name="BEx5HAOT9XWUF7XIFRZZS8B9F5TZ" localSheetId="11" hidden="1">#REF!</definedName>
    <definedName name="BEx5HAOT9XWUF7XIFRZZS8B9F5TZ" localSheetId="21" hidden="1">#REF!</definedName>
    <definedName name="BEx5HAOT9XWUF7XIFRZZS8B9F5TZ" localSheetId="22" hidden="1">#REF!</definedName>
    <definedName name="BEx5HAOT9XWUF7XIFRZZS8B9F5TZ" localSheetId="23" hidden="1">#REF!</definedName>
    <definedName name="BEx5HAOT9XWUF7XIFRZZS8B9F5TZ" localSheetId="24" hidden="1">#REF!</definedName>
    <definedName name="BEx5HAOT9XWUF7XIFRZZS8B9F5TZ" localSheetId="14" hidden="1">#REF!</definedName>
    <definedName name="BEx5HAOT9XWUF7XIFRZZS8B9F5TZ" localSheetId="15" hidden="1">#REF!</definedName>
    <definedName name="BEx5HAOT9XWUF7XIFRZZS8B9F5TZ" localSheetId="18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7" hidden="1">#REF!</definedName>
    <definedName name="BEx5HB534CO7TBSALKMD27WHMAQJ" localSheetId="11" hidden="1">#REF!</definedName>
    <definedName name="BEx5HB534CO7TBSALKMD27WHMAQJ" localSheetId="21" hidden="1">#REF!</definedName>
    <definedName name="BEx5HB534CO7TBSALKMD27WHMAQJ" localSheetId="22" hidden="1">#REF!</definedName>
    <definedName name="BEx5HB534CO7TBSALKMD27WHMAQJ" localSheetId="23" hidden="1">#REF!</definedName>
    <definedName name="BEx5HB534CO7TBSALKMD27WHMAQJ" localSheetId="24" hidden="1">#REF!</definedName>
    <definedName name="BEx5HB534CO7TBSALKMD27WHMAQJ" localSheetId="14" hidden="1">#REF!</definedName>
    <definedName name="BEx5HB534CO7TBSALKMD27WHMAQJ" localSheetId="15" hidden="1">#REF!</definedName>
    <definedName name="BEx5HB534CO7TBSALKMD27WHMAQJ" localSheetId="18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7" hidden="1">#REF!</definedName>
    <definedName name="BEx5HE4XRF9BUY04MENWY9CHHN5H" localSheetId="11" hidden="1">#REF!</definedName>
    <definedName name="BEx5HE4XRF9BUY04MENWY9CHHN5H" localSheetId="21" hidden="1">#REF!</definedName>
    <definedName name="BEx5HE4XRF9BUY04MENWY9CHHN5H" localSheetId="22" hidden="1">#REF!</definedName>
    <definedName name="BEx5HE4XRF9BUY04MENWY9CHHN5H" localSheetId="23" hidden="1">#REF!</definedName>
    <definedName name="BEx5HE4XRF9BUY04MENWY9CHHN5H" localSheetId="24" hidden="1">#REF!</definedName>
    <definedName name="BEx5HE4XRF9BUY04MENWY9CHHN5H" localSheetId="14" hidden="1">#REF!</definedName>
    <definedName name="BEx5HE4XRF9BUY04MENWY9CHHN5H" localSheetId="15" hidden="1">#REF!</definedName>
    <definedName name="BEx5HE4XRF9BUY04MENWY9CHHN5H" localSheetId="18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7" hidden="1">#REF!</definedName>
    <definedName name="BEx5HFHMABAT0H9KKS754X4T304E" localSheetId="11" hidden="1">#REF!</definedName>
    <definedName name="BEx5HFHMABAT0H9KKS754X4T304E" localSheetId="21" hidden="1">#REF!</definedName>
    <definedName name="BEx5HFHMABAT0H9KKS754X4T304E" localSheetId="22" hidden="1">#REF!</definedName>
    <definedName name="BEx5HFHMABAT0H9KKS754X4T304E" localSheetId="23" hidden="1">#REF!</definedName>
    <definedName name="BEx5HFHMABAT0H9KKS754X4T304E" localSheetId="24" hidden="1">#REF!</definedName>
    <definedName name="BEx5HFHMABAT0H9KKS754X4T304E" localSheetId="14" hidden="1">#REF!</definedName>
    <definedName name="BEx5HFHMABAT0H9KKS754X4T304E" localSheetId="15" hidden="1">#REF!</definedName>
    <definedName name="BEx5HFHMABAT0H9KKS754X4T304E" localSheetId="18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7" hidden="1">#REF!</definedName>
    <definedName name="BEx5HGDZ7MX1S3KNXLRL9WU565V4" localSheetId="11" hidden="1">#REF!</definedName>
    <definedName name="BEx5HGDZ7MX1S3KNXLRL9WU565V4" localSheetId="21" hidden="1">#REF!</definedName>
    <definedName name="BEx5HGDZ7MX1S3KNXLRL9WU565V4" localSheetId="22" hidden="1">#REF!</definedName>
    <definedName name="BEx5HGDZ7MX1S3KNXLRL9WU565V4" localSheetId="23" hidden="1">#REF!</definedName>
    <definedName name="BEx5HGDZ7MX1S3KNXLRL9WU565V4" localSheetId="24" hidden="1">#REF!</definedName>
    <definedName name="BEx5HGDZ7MX1S3KNXLRL9WU565V4" localSheetId="14" hidden="1">#REF!</definedName>
    <definedName name="BEx5HGDZ7MX1S3KNXLRL9WU565V4" localSheetId="15" hidden="1">#REF!</definedName>
    <definedName name="BEx5HGDZ7MX1S3KNXLRL9WU565V4" localSheetId="18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7" hidden="1">#REF!</definedName>
    <definedName name="BEx5HJZ9FAVNZSSBTAYRPZDYM9NU" localSheetId="11" hidden="1">#REF!</definedName>
    <definedName name="BEx5HJZ9FAVNZSSBTAYRPZDYM9NU" localSheetId="21" hidden="1">#REF!</definedName>
    <definedName name="BEx5HJZ9FAVNZSSBTAYRPZDYM9NU" localSheetId="22" hidden="1">#REF!</definedName>
    <definedName name="BEx5HJZ9FAVNZSSBTAYRPZDYM9NU" localSheetId="23" hidden="1">#REF!</definedName>
    <definedName name="BEx5HJZ9FAVNZSSBTAYRPZDYM9NU" localSheetId="24" hidden="1">#REF!</definedName>
    <definedName name="BEx5HJZ9FAVNZSSBTAYRPZDYM9NU" localSheetId="14" hidden="1">#REF!</definedName>
    <definedName name="BEx5HJZ9FAVNZSSBTAYRPZDYM9NU" localSheetId="15" hidden="1">#REF!</definedName>
    <definedName name="BEx5HJZ9FAVNZSSBTAYRPZDYM9NU" localSheetId="18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7" hidden="1">#REF!</definedName>
    <definedName name="BEx5HZ9JMKHNLFWLVUB1WP5B39BL" localSheetId="11" hidden="1">#REF!</definedName>
    <definedName name="BEx5HZ9JMKHNLFWLVUB1WP5B39BL" localSheetId="21" hidden="1">#REF!</definedName>
    <definedName name="BEx5HZ9JMKHNLFWLVUB1WP5B39BL" localSheetId="22" hidden="1">#REF!</definedName>
    <definedName name="BEx5HZ9JMKHNLFWLVUB1WP5B39BL" localSheetId="23" hidden="1">#REF!</definedName>
    <definedName name="BEx5HZ9JMKHNLFWLVUB1WP5B39BL" localSheetId="24" hidden="1">#REF!</definedName>
    <definedName name="BEx5HZ9JMKHNLFWLVUB1WP5B39BL" localSheetId="14" hidden="1">#REF!</definedName>
    <definedName name="BEx5HZ9JMKHNLFWLVUB1WP5B39BL" localSheetId="15" hidden="1">#REF!</definedName>
    <definedName name="BEx5HZ9JMKHNLFWLVUB1WP5B39BL" localSheetId="18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7" hidden="1">#REF!</definedName>
    <definedName name="BEx5I17QJ0PQ1OG1IMH69HMQWNEA" localSheetId="11" hidden="1">#REF!</definedName>
    <definedName name="BEx5I17QJ0PQ1OG1IMH69HMQWNEA" localSheetId="21" hidden="1">#REF!</definedName>
    <definedName name="BEx5I17QJ0PQ1OG1IMH69HMQWNEA" localSheetId="22" hidden="1">#REF!</definedName>
    <definedName name="BEx5I17QJ0PQ1OG1IMH69HMQWNEA" localSheetId="23" hidden="1">#REF!</definedName>
    <definedName name="BEx5I17QJ0PQ1OG1IMH69HMQWNEA" localSheetId="24" hidden="1">#REF!</definedName>
    <definedName name="BEx5I17QJ0PQ1OG1IMH69HMQWNEA" localSheetId="14" hidden="1">#REF!</definedName>
    <definedName name="BEx5I17QJ0PQ1OG1IMH69HMQWNEA" localSheetId="15" hidden="1">#REF!</definedName>
    <definedName name="BEx5I17QJ0PQ1OG1IMH69HMQWNEA" localSheetId="18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7" hidden="1">#REF!</definedName>
    <definedName name="BEx5I244LQHZTF3XI66J8705R9XX" localSheetId="11" hidden="1">#REF!</definedName>
    <definedName name="BEx5I244LQHZTF3XI66J8705R9XX" localSheetId="21" hidden="1">#REF!</definedName>
    <definedName name="BEx5I244LQHZTF3XI66J8705R9XX" localSheetId="22" hidden="1">#REF!</definedName>
    <definedName name="BEx5I244LQHZTF3XI66J8705R9XX" localSheetId="23" hidden="1">#REF!</definedName>
    <definedName name="BEx5I244LQHZTF3XI66J8705R9XX" localSheetId="24" hidden="1">#REF!</definedName>
    <definedName name="BEx5I244LQHZTF3XI66J8705R9XX" localSheetId="14" hidden="1">#REF!</definedName>
    <definedName name="BEx5I244LQHZTF3XI66J8705R9XX" localSheetId="15" hidden="1">#REF!</definedName>
    <definedName name="BEx5I244LQHZTF3XI66J8705R9XX" localSheetId="18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7" hidden="1">#REF!</definedName>
    <definedName name="BEx5I8PBP4LIXDGID5BP0THLO0AQ" localSheetId="11" hidden="1">#REF!</definedName>
    <definedName name="BEx5I8PBP4LIXDGID5BP0THLO0AQ" localSheetId="21" hidden="1">#REF!</definedName>
    <definedName name="BEx5I8PBP4LIXDGID5BP0THLO0AQ" localSheetId="22" hidden="1">#REF!</definedName>
    <definedName name="BEx5I8PBP4LIXDGID5BP0THLO0AQ" localSheetId="23" hidden="1">#REF!</definedName>
    <definedName name="BEx5I8PBP4LIXDGID5BP0THLO0AQ" localSheetId="24" hidden="1">#REF!</definedName>
    <definedName name="BEx5I8PBP4LIXDGID5BP0THLO0AQ" localSheetId="14" hidden="1">#REF!</definedName>
    <definedName name="BEx5I8PBP4LIXDGID5BP0THLO0AQ" localSheetId="15" hidden="1">#REF!</definedName>
    <definedName name="BEx5I8PBP4LIXDGID5BP0THLO0AQ" localSheetId="18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7" hidden="1">#REF!</definedName>
    <definedName name="BEx5I8USVUB3JP4S9OXGMZVMOQXR" localSheetId="11" hidden="1">#REF!</definedName>
    <definedName name="BEx5I8USVUB3JP4S9OXGMZVMOQXR" localSheetId="21" hidden="1">#REF!</definedName>
    <definedName name="BEx5I8USVUB3JP4S9OXGMZVMOQXR" localSheetId="22" hidden="1">#REF!</definedName>
    <definedName name="BEx5I8USVUB3JP4S9OXGMZVMOQXR" localSheetId="23" hidden="1">#REF!</definedName>
    <definedName name="BEx5I8USVUB3JP4S9OXGMZVMOQXR" localSheetId="24" hidden="1">#REF!</definedName>
    <definedName name="BEx5I8USVUB3JP4S9OXGMZVMOQXR" localSheetId="14" hidden="1">#REF!</definedName>
    <definedName name="BEx5I8USVUB3JP4S9OXGMZVMOQXR" localSheetId="15" hidden="1">#REF!</definedName>
    <definedName name="BEx5I8USVUB3JP4S9OXGMZVMOQXR" localSheetId="18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7" hidden="1">#REF!</definedName>
    <definedName name="BEx5I9GDQSYIAL65UQNDMNFQCS9Y" localSheetId="11" hidden="1">#REF!</definedName>
    <definedName name="BEx5I9GDQSYIAL65UQNDMNFQCS9Y" localSheetId="21" hidden="1">#REF!</definedName>
    <definedName name="BEx5I9GDQSYIAL65UQNDMNFQCS9Y" localSheetId="22" hidden="1">#REF!</definedName>
    <definedName name="BEx5I9GDQSYIAL65UQNDMNFQCS9Y" localSheetId="23" hidden="1">#REF!</definedName>
    <definedName name="BEx5I9GDQSYIAL65UQNDMNFQCS9Y" localSheetId="24" hidden="1">#REF!</definedName>
    <definedName name="BEx5I9GDQSYIAL65UQNDMNFQCS9Y" localSheetId="14" hidden="1">#REF!</definedName>
    <definedName name="BEx5I9GDQSYIAL65UQNDMNFQCS9Y" localSheetId="15" hidden="1">#REF!</definedName>
    <definedName name="BEx5I9GDQSYIAL65UQNDMNFQCS9Y" localSheetId="18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7" hidden="1">#REF!</definedName>
    <definedName name="BEx5IBUPG9AWNW5PK7JGRGEJ4OLM" localSheetId="11" hidden="1">#REF!</definedName>
    <definedName name="BEx5IBUPG9AWNW5PK7JGRGEJ4OLM" localSheetId="21" hidden="1">#REF!</definedName>
    <definedName name="BEx5IBUPG9AWNW5PK7JGRGEJ4OLM" localSheetId="22" hidden="1">#REF!</definedName>
    <definedName name="BEx5IBUPG9AWNW5PK7JGRGEJ4OLM" localSheetId="23" hidden="1">#REF!</definedName>
    <definedName name="BEx5IBUPG9AWNW5PK7JGRGEJ4OLM" localSheetId="24" hidden="1">#REF!</definedName>
    <definedName name="BEx5IBUPG9AWNW5PK7JGRGEJ4OLM" localSheetId="14" hidden="1">#REF!</definedName>
    <definedName name="BEx5IBUPG9AWNW5PK7JGRGEJ4OLM" localSheetId="15" hidden="1">#REF!</definedName>
    <definedName name="BEx5IBUPG9AWNW5PK7JGRGEJ4OLM" localSheetId="18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7" hidden="1">#REF!</definedName>
    <definedName name="BEx5IC06RVN8BSAEPREVKHKLCJ2L" localSheetId="11" hidden="1">#REF!</definedName>
    <definedName name="BEx5IC06RVN8BSAEPREVKHKLCJ2L" localSheetId="21" hidden="1">#REF!</definedName>
    <definedName name="BEx5IC06RVN8BSAEPREVKHKLCJ2L" localSheetId="22" hidden="1">#REF!</definedName>
    <definedName name="BEx5IC06RVN8BSAEPREVKHKLCJ2L" localSheetId="23" hidden="1">#REF!</definedName>
    <definedName name="BEx5IC06RVN8BSAEPREVKHKLCJ2L" localSheetId="24" hidden="1">#REF!</definedName>
    <definedName name="BEx5IC06RVN8BSAEPREVKHKLCJ2L" localSheetId="14" hidden="1">#REF!</definedName>
    <definedName name="BEx5IC06RVN8BSAEPREVKHKLCJ2L" localSheetId="15" hidden="1">#REF!</definedName>
    <definedName name="BEx5IC06RVN8BSAEPREVKHKLCJ2L" localSheetId="18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7" hidden="1">#REF!</definedName>
    <definedName name="BEx5IGY4M04BPXSQF2J4GQYXF85O" localSheetId="11" hidden="1">#REF!</definedName>
    <definedName name="BEx5IGY4M04BPXSQF2J4GQYXF85O" localSheetId="21" hidden="1">#REF!</definedName>
    <definedName name="BEx5IGY4M04BPXSQF2J4GQYXF85O" localSheetId="22" hidden="1">#REF!</definedName>
    <definedName name="BEx5IGY4M04BPXSQF2J4GQYXF85O" localSheetId="23" hidden="1">#REF!</definedName>
    <definedName name="BEx5IGY4M04BPXSQF2J4GQYXF85O" localSheetId="24" hidden="1">#REF!</definedName>
    <definedName name="BEx5IGY4M04BPXSQF2J4GQYXF85O" localSheetId="14" hidden="1">#REF!</definedName>
    <definedName name="BEx5IGY4M04BPXSQF2J4GQYXF85O" localSheetId="15" hidden="1">#REF!</definedName>
    <definedName name="BEx5IGY4M04BPXSQF2J4GQYXF85O" localSheetId="18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7" hidden="1">#REF!</definedName>
    <definedName name="BEx5IWTZDCLZ5CCDG108STY04SAJ" localSheetId="11" hidden="1">#REF!</definedName>
    <definedName name="BEx5IWTZDCLZ5CCDG108STY04SAJ" localSheetId="21" hidden="1">#REF!</definedName>
    <definedName name="BEx5IWTZDCLZ5CCDG108STY04SAJ" localSheetId="22" hidden="1">#REF!</definedName>
    <definedName name="BEx5IWTZDCLZ5CCDG108STY04SAJ" localSheetId="23" hidden="1">#REF!</definedName>
    <definedName name="BEx5IWTZDCLZ5CCDG108STY04SAJ" localSheetId="24" hidden="1">#REF!</definedName>
    <definedName name="BEx5IWTZDCLZ5CCDG108STY04SAJ" localSheetId="14" hidden="1">#REF!</definedName>
    <definedName name="BEx5IWTZDCLZ5CCDG108STY04SAJ" localSheetId="15" hidden="1">#REF!</definedName>
    <definedName name="BEx5IWTZDCLZ5CCDG108STY04SAJ" localSheetId="18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7" hidden="1">#REF!</definedName>
    <definedName name="BEx5J0FFP1KS4NGY20AEJI8VREEA" localSheetId="11" hidden="1">#REF!</definedName>
    <definedName name="BEx5J0FFP1KS4NGY20AEJI8VREEA" localSheetId="21" hidden="1">#REF!</definedName>
    <definedName name="BEx5J0FFP1KS4NGY20AEJI8VREEA" localSheetId="22" hidden="1">#REF!</definedName>
    <definedName name="BEx5J0FFP1KS4NGY20AEJI8VREEA" localSheetId="23" hidden="1">#REF!</definedName>
    <definedName name="BEx5J0FFP1KS4NGY20AEJI8VREEA" localSheetId="24" hidden="1">#REF!</definedName>
    <definedName name="BEx5J0FFP1KS4NGY20AEJI8VREEA" localSheetId="14" hidden="1">#REF!</definedName>
    <definedName name="BEx5J0FFP1KS4NGY20AEJI8VREEA" localSheetId="15" hidden="1">#REF!</definedName>
    <definedName name="BEx5J0FFP1KS4NGY20AEJI8VREEA" localSheetId="18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7" hidden="1">#REF!</definedName>
    <definedName name="BEx5J1XE5FVWL6IJV6CWKPN24UBK" localSheetId="11" hidden="1">#REF!</definedName>
    <definedName name="BEx5J1XE5FVWL6IJV6CWKPN24UBK" localSheetId="21" hidden="1">#REF!</definedName>
    <definedName name="BEx5J1XE5FVWL6IJV6CWKPN24UBK" localSheetId="22" hidden="1">#REF!</definedName>
    <definedName name="BEx5J1XE5FVWL6IJV6CWKPN24UBK" localSheetId="23" hidden="1">#REF!</definedName>
    <definedName name="BEx5J1XE5FVWL6IJV6CWKPN24UBK" localSheetId="24" hidden="1">#REF!</definedName>
    <definedName name="BEx5J1XE5FVWL6IJV6CWKPN24UBK" localSheetId="14" hidden="1">#REF!</definedName>
    <definedName name="BEx5J1XE5FVWL6IJV6CWKPN24UBK" localSheetId="15" hidden="1">#REF!</definedName>
    <definedName name="BEx5J1XE5FVWL6IJV6CWKPN24UBK" localSheetId="18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7" hidden="1">#REF!</definedName>
    <definedName name="BEx5JF3ZXLDIS8VNKDCY7ZI7H1CI" localSheetId="11" hidden="1">#REF!</definedName>
    <definedName name="BEx5JF3ZXLDIS8VNKDCY7ZI7H1CI" localSheetId="21" hidden="1">#REF!</definedName>
    <definedName name="BEx5JF3ZXLDIS8VNKDCY7ZI7H1CI" localSheetId="22" hidden="1">#REF!</definedName>
    <definedName name="BEx5JF3ZXLDIS8VNKDCY7ZI7H1CI" localSheetId="23" hidden="1">#REF!</definedName>
    <definedName name="BEx5JF3ZXLDIS8VNKDCY7ZI7H1CI" localSheetId="24" hidden="1">#REF!</definedName>
    <definedName name="BEx5JF3ZXLDIS8VNKDCY7ZI7H1CI" localSheetId="14" hidden="1">#REF!</definedName>
    <definedName name="BEx5JF3ZXLDIS8VNKDCY7ZI7H1CI" localSheetId="15" hidden="1">#REF!</definedName>
    <definedName name="BEx5JF3ZXLDIS8VNKDCY7ZI7H1CI" localSheetId="18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7" hidden="1">#REF!</definedName>
    <definedName name="BEx5JHCZJ8G6OOOW6EF3GABXKH6F" localSheetId="11" hidden="1">#REF!</definedName>
    <definedName name="BEx5JHCZJ8G6OOOW6EF3GABXKH6F" localSheetId="21" hidden="1">#REF!</definedName>
    <definedName name="BEx5JHCZJ8G6OOOW6EF3GABXKH6F" localSheetId="22" hidden="1">#REF!</definedName>
    <definedName name="BEx5JHCZJ8G6OOOW6EF3GABXKH6F" localSheetId="23" hidden="1">#REF!</definedName>
    <definedName name="BEx5JHCZJ8G6OOOW6EF3GABXKH6F" localSheetId="24" hidden="1">#REF!</definedName>
    <definedName name="BEx5JHCZJ8G6OOOW6EF3GABXKH6F" localSheetId="14" hidden="1">#REF!</definedName>
    <definedName name="BEx5JHCZJ8G6OOOW6EF3GABXKH6F" localSheetId="15" hidden="1">#REF!</definedName>
    <definedName name="BEx5JHCZJ8G6OOOW6EF3GABXKH6F" localSheetId="18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7" hidden="1">#REF!</definedName>
    <definedName name="BEx5JJB6W446THXQCRUKD3I7RKLP" localSheetId="11" hidden="1">#REF!</definedName>
    <definedName name="BEx5JJB6W446THXQCRUKD3I7RKLP" localSheetId="21" hidden="1">#REF!</definedName>
    <definedName name="BEx5JJB6W446THXQCRUKD3I7RKLP" localSheetId="22" hidden="1">#REF!</definedName>
    <definedName name="BEx5JJB6W446THXQCRUKD3I7RKLP" localSheetId="23" hidden="1">#REF!</definedName>
    <definedName name="BEx5JJB6W446THXQCRUKD3I7RKLP" localSheetId="24" hidden="1">#REF!</definedName>
    <definedName name="BEx5JJB6W446THXQCRUKD3I7RKLP" localSheetId="14" hidden="1">#REF!</definedName>
    <definedName name="BEx5JJB6W446THXQCRUKD3I7RKLP" localSheetId="15" hidden="1">#REF!</definedName>
    <definedName name="BEx5JJB6W446THXQCRUKD3I7RKLP" localSheetId="18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7" hidden="1">#REF!</definedName>
    <definedName name="BEx5JNCT8Z7XSSPD5EMNAJELCU2V" localSheetId="11" hidden="1">#REF!</definedName>
    <definedName name="BEx5JNCT8Z7XSSPD5EMNAJELCU2V" localSheetId="21" hidden="1">#REF!</definedName>
    <definedName name="BEx5JNCT8Z7XSSPD5EMNAJELCU2V" localSheetId="22" hidden="1">#REF!</definedName>
    <definedName name="BEx5JNCT8Z7XSSPD5EMNAJELCU2V" localSheetId="23" hidden="1">#REF!</definedName>
    <definedName name="BEx5JNCT8Z7XSSPD5EMNAJELCU2V" localSheetId="24" hidden="1">#REF!</definedName>
    <definedName name="BEx5JNCT8Z7XSSPD5EMNAJELCU2V" localSheetId="14" hidden="1">#REF!</definedName>
    <definedName name="BEx5JNCT8Z7XSSPD5EMNAJELCU2V" localSheetId="15" hidden="1">#REF!</definedName>
    <definedName name="BEx5JNCT8Z7XSSPD5EMNAJELCU2V" localSheetId="18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7" hidden="1">#REF!</definedName>
    <definedName name="BEx5JQCNT9Y4RM306CHC8IPY3HBZ" localSheetId="11" hidden="1">#REF!</definedName>
    <definedName name="BEx5JQCNT9Y4RM306CHC8IPY3HBZ" localSheetId="21" hidden="1">#REF!</definedName>
    <definedName name="BEx5JQCNT9Y4RM306CHC8IPY3HBZ" localSheetId="22" hidden="1">#REF!</definedName>
    <definedName name="BEx5JQCNT9Y4RM306CHC8IPY3HBZ" localSheetId="23" hidden="1">#REF!</definedName>
    <definedName name="BEx5JQCNT9Y4RM306CHC8IPY3HBZ" localSheetId="24" hidden="1">#REF!</definedName>
    <definedName name="BEx5JQCNT9Y4RM306CHC8IPY3HBZ" localSheetId="14" hidden="1">#REF!</definedName>
    <definedName name="BEx5JQCNT9Y4RM306CHC8IPY3HBZ" localSheetId="15" hidden="1">#REF!</definedName>
    <definedName name="BEx5JQCNT9Y4RM306CHC8IPY3HBZ" localSheetId="18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7" hidden="1">#REF!</definedName>
    <definedName name="BEx5K08PYKE6JOKBYIB006TX619P" localSheetId="11" hidden="1">#REF!</definedName>
    <definedName name="BEx5K08PYKE6JOKBYIB006TX619P" localSheetId="21" hidden="1">#REF!</definedName>
    <definedName name="BEx5K08PYKE6JOKBYIB006TX619P" localSheetId="22" hidden="1">#REF!</definedName>
    <definedName name="BEx5K08PYKE6JOKBYIB006TX619P" localSheetId="23" hidden="1">#REF!</definedName>
    <definedName name="BEx5K08PYKE6JOKBYIB006TX619P" localSheetId="24" hidden="1">#REF!</definedName>
    <definedName name="BEx5K08PYKE6JOKBYIB006TX619P" localSheetId="14" hidden="1">#REF!</definedName>
    <definedName name="BEx5K08PYKE6JOKBYIB006TX619P" localSheetId="15" hidden="1">#REF!</definedName>
    <definedName name="BEx5K08PYKE6JOKBYIB006TX619P" localSheetId="18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7" hidden="1">#REF!</definedName>
    <definedName name="BEx5K4W2S2K7M9V2M304KW93LK8Q" localSheetId="11" hidden="1">#REF!</definedName>
    <definedName name="BEx5K4W2S2K7M9V2M304KW93LK8Q" localSheetId="21" hidden="1">#REF!</definedName>
    <definedName name="BEx5K4W2S2K7M9V2M304KW93LK8Q" localSheetId="22" hidden="1">#REF!</definedName>
    <definedName name="BEx5K4W2S2K7M9V2M304KW93LK8Q" localSheetId="23" hidden="1">#REF!</definedName>
    <definedName name="BEx5K4W2S2K7M9V2M304KW93LK8Q" localSheetId="24" hidden="1">#REF!</definedName>
    <definedName name="BEx5K4W2S2K7M9V2M304KW93LK8Q" localSheetId="14" hidden="1">#REF!</definedName>
    <definedName name="BEx5K4W2S2K7M9V2M304KW93LK8Q" localSheetId="15" hidden="1">#REF!</definedName>
    <definedName name="BEx5K4W2S2K7M9V2M304KW93LK8Q" localSheetId="18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7" hidden="1">#REF!</definedName>
    <definedName name="BEx5K51DSERT1TR7B4A29R41W4NX" localSheetId="11" hidden="1">#REF!</definedName>
    <definedName name="BEx5K51DSERT1TR7B4A29R41W4NX" localSheetId="21" hidden="1">#REF!</definedName>
    <definedName name="BEx5K51DSERT1TR7B4A29R41W4NX" localSheetId="22" hidden="1">#REF!</definedName>
    <definedName name="BEx5K51DSERT1TR7B4A29R41W4NX" localSheetId="23" hidden="1">#REF!</definedName>
    <definedName name="BEx5K51DSERT1TR7B4A29R41W4NX" localSheetId="24" hidden="1">#REF!</definedName>
    <definedName name="BEx5K51DSERT1TR7B4A29R41W4NX" localSheetId="14" hidden="1">#REF!</definedName>
    <definedName name="BEx5K51DSERT1TR7B4A29R41W4NX" localSheetId="15" hidden="1">#REF!</definedName>
    <definedName name="BEx5K51DSERT1TR7B4A29R41W4NX" localSheetId="18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7" hidden="1">#REF!</definedName>
    <definedName name="BEx5KBBZ8KCEQK36ARG4ERYOFD4G" localSheetId="11" hidden="1">#REF!</definedName>
    <definedName name="BEx5KBBZ8KCEQK36ARG4ERYOFD4G" localSheetId="21" hidden="1">#REF!</definedName>
    <definedName name="BEx5KBBZ8KCEQK36ARG4ERYOFD4G" localSheetId="22" hidden="1">#REF!</definedName>
    <definedName name="BEx5KBBZ8KCEQK36ARG4ERYOFD4G" localSheetId="23" hidden="1">#REF!</definedName>
    <definedName name="BEx5KBBZ8KCEQK36ARG4ERYOFD4G" localSheetId="24" hidden="1">#REF!</definedName>
    <definedName name="BEx5KBBZ8KCEQK36ARG4ERYOFD4G" localSheetId="14" hidden="1">#REF!</definedName>
    <definedName name="BEx5KBBZ8KCEQK36ARG4ERYOFD4G" localSheetId="15" hidden="1">#REF!</definedName>
    <definedName name="BEx5KBBZ8KCEQK36ARG4ERYOFD4G" localSheetId="18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7" hidden="1">#REF!</definedName>
    <definedName name="BEx5KCOET0DYMY4VILOLGVBX7E3C" localSheetId="11" hidden="1">#REF!</definedName>
    <definedName name="BEx5KCOET0DYMY4VILOLGVBX7E3C" localSheetId="21" hidden="1">#REF!</definedName>
    <definedName name="BEx5KCOET0DYMY4VILOLGVBX7E3C" localSheetId="22" hidden="1">#REF!</definedName>
    <definedName name="BEx5KCOET0DYMY4VILOLGVBX7E3C" localSheetId="23" hidden="1">#REF!</definedName>
    <definedName name="BEx5KCOET0DYMY4VILOLGVBX7E3C" localSheetId="24" hidden="1">#REF!</definedName>
    <definedName name="BEx5KCOET0DYMY4VILOLGVBX7E3C" localSheetId="14" hidden="1">#REF!</definedName>
    <definedName name="BEx5KCOET0DYMY4VILOLGVBX7E3C" localSheetId="15" hidden="1">#REF!</definedName>
    <definedName name="BEx5KCOET0DYMY4VILOLGVBX7E3C" localSheetId="18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7" hidden="1">#REF!</definedName>
    <definedName name="BEx5KYER580I4T7WTLMUN7NLNP5K" localSheetId="11" hidden="1">#REF!</definedName>
    <definedName name="BEx5KYER580I4T7WTLMUN7NLNP5K" localSheetId="21" hidden="1">#REF!</definedName>
    <definedName name="BEx5KYER580I4T7WTLMUN7NLNP5K" localSheetId="22" hidden="1">#REF!</definedName>
    <definedName name="BEx5KYER580I4T7WTLMUN7NLNP5K" localSheetId="23" hidden="1">#REF!</definedName>
    <definedName name="BEx5KYER580I4T7WTLMUN7NLNP5K" localSheetId="24" hidden="1">#REF!</definedName>
    <definedName name="BEx5KYER580I4T7WTLMUN7NLNP5K" localSheetId="14" hidden="1">#REF!</definedName>
    <definedName name="BEx5KYER580I4T7WTLMUN7NLNP5K" localSheetId="15" hidden="1">#REF!</definedName>
    <definedName name="BEx5KYER580I4T7WTLMUN7NLNP5K" localSheetId="18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7" hidden="1">#REF!</definedName>
    <definedName name="BEx5LHLB3M6K4ZKY2F42QBZT30ZH" localSheetId="11" hidden="1">#REF!</definedName>
    <definedName name="BEx5LHLB3M6K4ZKY2F42QBZT30ZH" localSheetId="21" hidden="1">#REF!</definedName>
    <definedName name="BEx5LHLB3M6K4ZKY2F42QBZT30ZH" localSheetId="22" hidden="1">#REF!</definedName>
    <definedName name="BEx5LHLB3M6K4ZKY2F42QBZT30ZH" localSheetId="23" hidden="1">#REF!</definedName>
    <definedName name="BEx5LHLB3M6K4ZKY2F42QBZT30ZH" localSheetId="24" hidden="1">#REF!</definedName>
    <definedName name="BEx5LHLB3M6K4ZKY2F42QBZT30ZH" localSheetId="14" hidden="1">#REF!</definedName>
    <definedName name="BEx5LHLB3M6K4ZKY2F42QBZT30ZH" localSheetId="15" hidden="1">#REF!</definedName>
    <definedName name="BEx5LHLB3M6K4ZKY2F42QBZT30ZH" localSheetId="18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7" hidden="1">#REF!</definedName>
    <definedName name="BEx5LKQJG40DO2JR1ZF6KD3PON9K" localSheetId="11" hidden="1">#REF!</definedName>
    <definedName name="BEx5LKQJG40DO2JR1ZF6KD3PON9K" localSheetId="21" hidden="1">#REF!</definedName>
    <definedName name="BEx5LKQJG40DO2JR1ZF6KD3PON9K" localSheetId="22" hidden="1">#REF!</definedName>
    <definedName name="BEx5LKQJG40DO2JR1ZF6KD3PON9K" localSheetId="23" hidden="1">#REF!</definedName>
    <definedName name="BEx5LKQJG40DO2JR1ZF6KD3PON9K" localSheetId="24" hidden="1">#REF!</definedName>
    <definedName name="BEx5LKQJG40DO2JR1ZF6KD3PON9K" localSheetId="14" hidden="1">#REF!</definedName>
    <definedName name="BEx5LKQJG40DO2JR1ZF6KD3PON9K" localSheetId="15" hidden="1">#REF!</definedName>
    <definedName name="BEx5LKQJG40DO2JR1ZF6KD3PON9K" localSheetId="18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7" hidden="1">#REF!</definedName>
    <definedName name="BEx5LQA84QRPGAR4FLC7MCT3H9EN" localSheetId="11" hidden="1">#REF!</definedName>
    <definedName name="BEx5LQA84QRPGAR4FLC7MCT3H9EN" localSheetId="21" hidden="1">#REF!</definedName>
    <definedName name="BEx5LQA84QRPGAR4FLC7MCT3H9EN" localSheetId="22" hidden="1">#REF!</definedName>
    <definedName name="BEx5LQA84QRPGAR4FLC7MCT3H9EN" localSheetId="23" hidden="1">#REF!</definedName>
    <definedName name="BEx5LQA84QRPGAR4FLC7MCT3H9EN" localSheetId="24" hidden="1">#REF!</definedName>
    <definedName name="BEx5LQA84QRPGAR4FLC7MCT3H9EN" localSheetId="14" hidden="1">#REF!</definedName>
    <definedName name="BEx5LQA84QRPGAR4FLC7MCT3H9EN" localSheetId="15" hidden="1">#REF!</definedName>
    <definedName name="BEx5LQA84QRPGAR4FLC7MCT3H9EN" localSheetId="18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7" hidden="1">#REF!</definedName>
    <definedName name="BEx5LRMNU3HXIE1BUMDHRU31F7JJ" localSheetId="11" hidden="1">#REF!</definedName>
    <definedName name="BEx5LRMNU3HXIE1BUMDHRU31F7JJ" localSheetId="21" hidden="1">#REF!</definedName>
    <definedName name="BEx5LRMNU3HXIE1BUMDHRU31F7JJ" localSheetId="22" hidden="1">#REF!</definedName>
    <definedName name="BEx5LRMNU3HXIE1BUMDHRU31F7JJ" localSheetId="23" hidden="1">#REF!</definedName>
    <definedName name="BEx5LRMNU3HXIE1BUMDHRU31F7JJ" localSheetId="24" hidden="1">#REF!</definedName>
    <definedName name="BEx5LRMNU3HXIE1BUMDHRU31F7JJ" localSheetId="14" hidden="1">#REF!</definedName>
    <definedName name="BEx5LRMNU3HXIE1BUMDHRU31F7JJ" localSheetId="15" hidden="1">#REF!</definedName>
    <definedName name="BEx5LRMNU3HXIE1BUMDHRU31F7JJ" localSheetId="18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7" hidden="1">#REF!</definedName>
    <definedName name="BEx5LSJ1LPUAX3ENSPECWPG4J7D1" localSheetId="11" hidden="1">#REF!</definedName>
    <definedName name="BEx5LSJ1LPUAX3ENSPECWPG4J7D1" localSheetId="21" hidden="1">#REF!</definedName>
    <definedName name="BEx5LSJ1LPUAX3ENSPECWPG4J7D1" localSheetId="22" hidden="1">#REF!</definedName>
    <definedName name="BEx5LSJ1LPUAX3ENSPECWPG4J7D1" localSheetId="23" hidden="1">#REF!</definedName>
    <definedName name="BEx5LSJ1LPUAX3ENSPECWPG4J7D1" localSheetId="24" hidden="1">#REF!</definedName>
    <definedName name="BEx5LSJ1LPUAX3ENSPECWPG4J7D1" localSheetId="14" hidden="1">#REF!</definedName>
    <definedName name="BEx5LSJ1LPUAX3ENSPECWPG4J7D1" localSheetId="15" hidden="1">#REF!</definedName>
    <definedName name="BEx5LSJ1LPUAX3ENSPECWPG4J7D1" localSheetId="18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7" hidden="1">#REF!</definedName>
    <definedName name="BEx5LTKQ8RQWJE4BC88OP928893U" localSheetId="11" hidden="1">#REF!</definedName>
    <definedName name="BEx5LTKQ8RQWJE4BC88OP928893U" localSheetId="21" hidden="1">#REF!</definedName>
    <definedName name="BEx5LTKQ8RQWJE4BC88OP928893U" localSheetId="22" hidden="1">#REF!</definedName>
    <definedName name="BEx5LTKQ8RQWJE4BC88OP928893U" localSheetId="23" hidden="1">#REF!</definedName>
    <definedName name="BEx5LTKQ8RQWJE4BC88OP928893U" localSheetId="24" hidden="1">#REF!</definedName>
    <definedName name="BEx5LTKQ8RQWJE4BC88OP928893U" localSheetId="14" hidden="1">#REF!</definedName>
    <definedName name="BEx5LTKQ8RQWJE4BC88OP928893U" localSheetId="15" hidden="1">#REF!</definedName>
    <definedName name="BEx5LTKQ8RQWJE4BC88OP928893U" localSheetId="18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7" hidden="1">#REF!</definedName>
    <definedName name="BEx5M4D4KHXU4JXKDEHZZNRG7NRA" localSheetId="11" hidden="1">#REF!</definedName>
    <definedName name="BEx5M4D4KHXU4JXKDEHZZNRG7NRA" localSheetId="21" hidden="1">#REF!</definedName>
    <definedName name="BEx5M4D4KHXU4JXKDEHZZNRG7NRA" localSheetId="22" hidden="1">#REF!</definedName>
    <definedName name="BEx5M4D4KHXU4JXKDEHZZNRG7NRA" localSheetId="23" hidden="1">#REF!</definedName>
    <definedName name="BEx5M4D4KHXU4JXKDEHZZNRG7NRA" localSheetId="24" hidden="1">#REF!</definedName>
    <definedName name="BEx5M4D4KHXU4JXKDEHZZNRG7NRA" localSheetId="14" hidden="1">#REF!</definedName>
    <definedName name="BEx5M4D4KHXU4JXKDEHZZNRG7NRA" localSheetId="15" hidden="1">#REF!</definedName>
    <definedName name="BEx5M4D4KHXU4JXKDEHZZNRG7NRA" localSheetId="18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7" hidden="1">#REF!</definedName>
    <definedName name="BEx5MB9BR71LZDG7XXQ2EO58JC5F" localSheetId="11" hidden="1">#REF!</definedName>
    <definedName name="BEx5MB9BR71LZDG7XXQ2EO58JC5F" localSheetId="21" hidden="1">#REF!</definedName>
    <definedName name="BEx5MB9BR71LZDG7XXQ2EO58JC5F" localSheetId="22" hidden="1">#REF!</definedName>
    <definedName name="BEx5MB9BR71LZDG7XXQ2EO58JC5F" localSheetId="23" hidden="1">#REF!</definedName>
    <definedName name="BEx5MB9BR71LZDG7XXQ2EO58JC5F" localSheetId="24" hidden="1">#REF!</definedName>
    <definedName name="BEx5MB9BR71LZDG7XXQ2EO58JC5F" localSheetId="14" hidden="1">#REF!</definedName>
    <definedName name="BEx5MB9BR71LZDG7XXQ2EO58JC5F" localSheetId="15" hidden="1">#REF!</definedName>
    <definedName name="BEx5MB9BR71LZDG7XXQ2EO58JC5F" localSheetId="18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7" hidden="1">#REF!</definedName>
    <definedName name="BEx5MHEF05EVRV5DPTG4KMPWZSUS" localSheetId="11" hidden="1">#REF!</definedName>
    <definedName name="BEx5MHEF05EVRV5DPTG4KMPWZSUS" localSheetId="21" hidden="1">#REF!</definedName>
    <definedName name="BEx5MHEF05EVRV5DPTG4KMPWZSUS" localSheetId="22" hidden="1">#REF!</definedName>
    <definedName name="BEx5MHEF05EVRV5DPTG4KMPWZSUS" localSheetId="23" hidden="1">#REF!</definedName>
    <definedName name="BEx5MHEF05EVRV5DPTG4KMPWZSUS" localSheetId="24" hidden="1">#REF!</definedName>
    <definedName name="BEx5MHEF05EVRV5DPTG4KMPWZSUS" localSheetId="14" hidden="1">#REF!</definedName>
    <definedName name="BEx5MHEF05EVRV5DPTG4KMPWZSUS" localSheetId="15" hidden="1">#REF!</definedName>
    <definedName name="BEx5MHEF05EVRV5DPTG4KMPWZSUS" localSheetId="18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10" hidden="1">[40]ZZCOOM_M03_Q004!#REF!</definedName>
    <definedName name="BEx5MLQZM68YQSKARVWTTPINFQ2C" localSheetId="7" hidden="1">[40]ZZCOOM_M03_Q004!#REF!</definedName>
    <definedName name="BEx5MLQZM68YQSKARVWTTPINFQ2C" localSheetId="11" hidden="1">#REF!</definedName>
    <definedName name="BEx5MLQZM68YQSKARVWTTPINFQ2C" localSheetId="21" hidden="1">[40]ZZCOOM_M03_Q004!#REF!</definedName>
    <definedName name="BEx5MLQZM68YQSKARVWTTPINFQ2C" localSheetId="22" hidden="1">[40]ZZCOOM_M03_Q004!#REF!</definedName>
    <definedName name="BEx5MLQZM68YQSKARVWTTPINFQ2C" localSheetId="23" hidden="1">[40]ZZCOOM_M03_Q004!#REF!</definedName>
    <definedName name="BEx5MLQZM68YQSKARVWTTPINFQ2C" localSheetId="24" hidden="1">[40]ZZCOOM_M03_Q004!#REF!</definedName>
    <definedName name="BEx5MLQZM68YQSKARVWTTPINFQ2C" localSheetId="14" hidden="1">#REF!</definedName>
    <definedName name="BEx5MLQZM68YQSKARVWTTPINFQ2C" localSheetId="15" hidden="1">#REF!</definedName>
    <definedName name="BEx5MLQZM68YQSKARVWTTPINFQ2C" localSheetId="18" hidden="1">[40]ZZCOOM_M03_Q004!#REF!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7" hidden="1">#REF!</definedName>
    <definedName name="BEx5MMCJMU7FOOWUCW9EA13B7V5F" localSheetId="11" hidden="1">#REF!</definedName>
    <definedName name="BEx5MMCJMU7FOOWUCW9EA13B7V5F" localSheetId="21" hidden="1">#REF!</definedName>
    <definedName name="BEx5MMCJMU7FOOWUCW9EA13B7V5F" localSheetId="22" hidden="1">#REF!</definedName>
    <definedName name="BEx5MMCJMU7FOOWUCW9EA13B7V5F" localSheetId="23" hidden="1">#REF!</definedName>
    <definedName name="BEx5MMCJMU7FOOWUCW9EA13B7V5F" localSheetId="24" hidden="1">#REF!</definedName>
    <definedName name="BEx5MMCJMU7FOOWUCW9EA13B7V5F" localSheetId="14" hidden="1">#REF!</definedName>
    <definedName name="BEx5MMCJMU7FOOWUCW9EA13B7V5F" localSheetId="15" hidden="1">#REF!</definedName>
    <definedName name="BEx5MMCJMU7FOOWUCW9EA13B7V5F" localSheetId="18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7" hidden="1">#REF!</definedName>
    <definedName name="BEx5MVXTKNBXHNWTL43C670E4KXC" localSheetId="11" hidden="1">#REF!</definedName>
    <definedName name="BEx5MVXTKNBXHNWTL43C670E4KXC" localSheetId="21" hidden="1">#REF!</definedName>
    <definedName name="BEx5MVXTKNBXHNWTL43C670E4KXC" localSheetId="22" hidden="1">#REF!</definedName>
    <definedName name="BEx5MVXTKNBXHNWTL43C670E4KXC" localSheetId="23" hidden="1">#REF!</definedName>
    <definedName name="BEx5MVXTKNBXHNWTL43C670E4KXC" localSheetId="24" hidden="1">#REF!</definedName>
    <definedName name="BEx5MVXTKNBXHNWTL43C670E4KXC" localSheetId="14" hidden="1">#REF!</definedName>
    <definedName name="BEx5MVXTKNBXHNWTL43C670E4KXC" localSheetId="15" hidden="1">#REF!</definedName>
    <definedName name="BEx5MVXTKNBXHNWTL43C670E4KXC" localSheetId="18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7" hidden="1">#REF!</definedName>
    <definedName name="BEx5MWZGZ3VRB5418C2RNF9H17BQ" localSheetId="11" hidden="1">#REF!</definedName>
    <definedName name="BEx5MWZGZ3VRB5418C2RNF9H17BQ" localSheetId="21" hidden="1">#REF!</definedName>
    <definedName name="BEx5MWZGZ3VRB5418C2RNF9H17BQ" localSheetId="22" hidden="1">#REF!</definedName>
    <definedName name="BEx5MWZGZ3VRB5418C2RNF9H17BQ" localSheetId="23" hidden="1">#REF!</definedName>
    <definedName name="BEx5MWZGZ3VRB5418C2RNF9H17BQ" localSheetId="24" hidden="1">#REF!</definedName>
    <definedName name="BEx5MWZGZ3VRB5418C2RNF9H17BQ" localSheetId="14" hidden="1">#REF!</definedName>
    <definedName name="BEx5MWZGZ3VRB5418C2RNF9H17BQ" localSheetId="15" hidden="1">#REF!</definedName>
    <definedName name="BEx5MWZGZ3VRB5418C2RNF9H17BQ" localSheetId="18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7" hidden="1">#REF!</definedName>
    <definedName name="BEx5MX4YD2QV39W04QH9C6AOA0FB" localSheetId="11" hidden="1">#REF!</definedName>
    <definedName name="BEx5MX4YD2QV39W04QH9C6AOA0FB" localSheetId="21" hidden="1">#REF!</definedName>
    <definedName name="BEx5MX4YD2QV39W04QH9C6AOA0FB" localSheetId="22" hidden="1">#REF!</definedName>
    <definedName name="BEx5MX4YD2QV39W04QH9C6AOA0FB" localSheetId="23" hidden="1">#REF!</definedName>
    <definedName name="BEx5MX4YD2QV39W04QH9C6AOA0FB" localSheetId="24" hidden="1">#REF!</definedName>
    <definedName name="BEx5MX4YD2QV39W04QH9C6AOA0FB" localSheetId="14" hidden="1">#REF!</definedName>
    <definedName name="BEx5MX4YD2QV39W04QH9C6AOA0FB" localSheetId="15" hidden="1">#REF!</definedName>
    <definedName name="BEx5MX4YD2QV39W04QH9C6AOA0FB" localSheetId="18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7" hidden="1">#REF!</definedName>
    <definedName name="BEx5N3A8LULD7YBJH5J83X27PZSW" localSheetId="11" hidden="1">#REF!</definedName>
    <definedName name="BEx5N3A8LULD7YBJH5J83X27PZSW" localSheetId="21" hidden="1">#REF!</definedName>
    <definedName name="BEx5N3A8LULD7YBJH5J83X27PZSW" localSheetId="22" hidden="1">#REF!</definedName>
    <definedName name="BEx5N3A8LULD7YBJH5J83X27PZSW" localSheetId="23" hidden="1">#REF!</definedName>
    <definedName name="BEx5N3A8LULD7YBJH5J83X27PZSW" localSheetId="24" hidden="1">#REF!</definedName>
    <definedName name="BEx5N3A8LULD7YBJH5J83X27PZSW" localSheetId="14" hidden="1">#REF!</definedName>
    <definedName name="BEx5N3A8LULD7YBJH5J83X27PZSW" localSheetId="15" hidden="1">#REF!</definedName>
    <definedName name="BEx5N3A8LULD7YBJH5J83X27PZSW" localSheetId="18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7" hidden="1">#REF!</definedName>
    <definedName name="BEx5N4XI4PWB1W9PMZ4O5R0HWTYD" localSheetId="11" hidden="1">#REF!</definedName>
    <definedName name="BEx5N4XI4PWB1W9PMZ4O5R0HWTYD" localSheetId="21" hidden="1">#REF!</definedName>
    <definedName name="BEx5N4XI4PWB1W9PMZ4O5R0HWTYD" localSheetId="22" hidden="1">#REF!</definedName>
    <definedName name="BEx5N4XI4PWB1W9PMZ4O5R0HWTYD" localSheetId="23" hidden="1">#REF!</definedName>
    <definedName name="BEx5N4XI4PWB1W9PMZ4O5R0HWTYD" localSheetId="24" hidden="1">#REF!</definedName>
    <definedName name="BEx5N4XI4PWB1W9PMZ4O5R0HWTYD" localSheetId="14" hidden="1">#REF!</definedName>
    <definedName name="BEx5N4XI4PWB1W9PMZ4O5R0HWTYD" localSheetId="15" hidden="1">#REF!</definedName>
    <definedName name="BEx5N4XI4PWB1W9PMZ4O5R0HWTYD" localSheetId="18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7" hidden="1">#REF!</definedName>
    <definedName name="BEx5N8DH1SY888WI2GZ2D6E9XCXB" localSheetId="11" hidden="1">#REF!</definedName>
    <definedName name="BEx5N8DH1SY888WI2GZ2D6E9XCXB" localSheetId="21" hidden="1">#REF!</definedName>
    <definedName name="BEx5N8DH1SY888WI2GZ2D6E9XCXB" localSheetId="22" hidden="1">#REF!</definedName>
    <definedName name="BEx5N8DH1SY888WI2GZ2D6E9XCXB" localSheetId="23" hidden="1">#REF!</definedName>
    <definedName name="BEx5N8DH1SY888WI2GZ2D6E9XCXB" localSheetId="24" hidden="1">#REF!</definedName>
    <definedName name="BEx5N8DH1SY888WI2GZ2D6E9XCXB" localSheetId="14" hidden="1">#REF!</definedName>
    <definedName name="BEx5N8DH1SY888WI2GZ2D6E9XCXB" localSheetId="15" hidden="1">#REF!</definedName>
    <definedName name="BEx5N8DH1SY888WI2GZ2D6E9XCXB" localSheetId="18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7" hidden="1">#REF!</definedName>
    <definedName name="BEx5NA68N6FJFX9UJXK4M14U487F" localSheetId="11" hidden="1">#REF!</definedName>
    <definedName name="BEx5NA68N6FJFX9UJXK4M14U487F" localSheetId="21" hidden="1">#REF!</definedName>
    <definedName name="BEx5NA68N6FJFX9UJXK4M14U487F" localSheetId="22" hidden="1">#REF!</definedName>
    <definedName name="BEx5NA68N6FJFX9UJXK4M14U487F" localSheetId="23" hidden="1">#REF!</definedName>
    <definedName name="BEx5NA68N6FJFX9UJXK4M14U487F" localSheetId="24" hidden="1">#REF!</definedName>
    <definedName name="BEx5NA68N6FJFX9UJXK4M14U487F" localSheetId="14" hidden="1">#REF!</definedName>
    <definedName name="BEx5NA68N6FJFX9UJXK4M14U487F" localSheetId="15" hidden="1">#REF!</definedName>
    <definedName name="BEx5NA68N6FJFX9UJXK4M14U487F" localSheetId="18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7" hidden="1">#REF!</definedName>
    <definedName name="BEx5NIKBG2GDJOYGE3WCXKU7YY51" localSheetId="11" hidden="1">#REF!</definedName>
    <definedName name="BEx5NIKBG2GDJOYGE3WCXKU7YY51" localSheetId="21" hidden="1">#REF!</definedName>
    <definedName name="BEx5NIKBG2GDJOYGE3WCXKU7YY51" localSheetId="22" hidden="1">#REF!</definedName>
    <definedName name="BEx5NIKBG2GDJOYGE3WCXKU7YY51" localSheetId="23" hidden="1">#REF!</definedName>
    <definedName name="BEx5NIKBG2GDJOYGE3WCXKU7YY51" localSheetId="24" hidden="1">#REF!</definedName>
    <definedName name="BEx5NIKBG2GDJOYGE3WCXKU7YY51" localSheetId="14" hidden="1">#REF!</definedName>
    <definedName name="BEx5NIKBG2GDJOYGE3WCXKU7YY51" localSheetId="15" hidden="1">#REF!</definedName>
    <definedName name="BEx5NIKBG2GDJOYGE3WCXKU7YY51" localSheetId="18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7" hidden="1">#REF!</definedName>
    <definedName name="BEx5NV06L5J5IMKGOMGKGJ4PBZCD" localSheetId="11" hidden="1">#REF!</definedName>
    <definedName name="BEx5NV06L5J5IMKGOMGKGJ4PBZCD" localSheetId="21" hidden="1">#REF!</definedName>
    <definedName name="BEx5NV06L5J5IMKGOMGKGJ4PBZCD" localSheetId="22" hidden="1">#REF!</definedName>
    <definedName name="BEx5NV06L5J5IMKGOMGKGJ4PBZCD" localSheetId="23" hidden="1">#REF!</definedName>
    <definedName name="BEx5NV06L5J5IMKGOMGKGJ4PBZCD" localSheetId="24" hidden="1">#REF!</definedName>
    <definedName name="BEx5NV06L5J5IMKGOMGKGJ4PBZCD" localSheetId="14" hidden="1">#REF!</definedName>
    <definedName name="BEx5NV06L5J5IMKGOMGKGJ4PBZCD" localSheetId="15" hidden="1">#REF!</definedName>
    <definedName name="BEx5NV06L5J5IMKGOMGKGJ4PBZCD" localSheetId="18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7" hidden="1">#REF!</definedName>
    <definedName name="BEx5NW1V6AB25NEEX9VPHRXWJDSS" localSheetId="11" hidden="1">#REF!</definedName>
    <definedName name="BEx5NW1V6AB25NEEX9VPHRXWJDSS" localSheetId="21" hidden="1">#REF!</definedName>
    <definedName name="BEx5NW1V6AB25NEEX9VPHRXWJDSS" localSheetId="22" hidden="1">#REF!</definedName>
    <definedName name="BEx5NW1V6AB25NEEX9VPHRXWJDSS" localSheetId="23" hidden="1">#REF!</definedName>
    <definedName name="BEx5NW1V6AB25NEEX9VPHRXWJDSS" localSheetId="24" hidden="1">#REF!</definedName>
    <definedName name="BEx5NW1V6AB25NEEX9VPHRXWJDSS" localSheetId="14" hidden="1">#REF!</definedName>
    <definedName name="BEx5NW1V6AB25NEEX9VPHRXWJDSS" localSheetId="15" hidden="1">#REF!</definedName>
    <definedName name="BEx5NW1V6AB25NEEX9VPHRXWJDSS" localSheetId="18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7" hidden="1">#REF!</definedName>
    <definedName name="BEx5NWSXWACAUHWVZAI57DGZ8OCQ" localSheetId="11" hidden="1">#REF!</definedName>
    <definedName name="BEx5NWSXWACAUHWVZAI57DGZ8OCQ" localSheetId="21" hidden="1">#REF!</definedName>
    <definedName name="BEx5NWSXWACAUHWVZAI57DGZ8OCQ" localSheetId="22" hidden="1">#REF!</definedName>
    <definedName name="BEx5NWSXWACAUHWVZAI57DGZ8OCQ" localSheetId="23" hidden="1">#REF!</definedName>
    <definedName name="BEx5NWSXWACAUHWVZAI57DGZ8OCQ" localSheetId="24" hidden="1">#REF!</definedName>
    <definedName name="BEx5NWSXWACAUHWVZAI57DGZ8OCQ" localSheetId="14" hidden="1">#REF!</definedName>
    <definedName name="BEx5NWSXWACAUHWVZAI57DGZ8OCQ" localSheetId="15" hidden="1">#REF!</definedName>
    <definedName name="BEx5NWSXWACAUHWVZAI57DGZ8OCQ" localSheetId="18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7" hidden="1">#REF!</definedName>
    <definedName name="BEx5NZSSQ6PY99ZX2D7Q9IGOR34W" localSheetId="11" hidden="1">#REF!</definedName>
    <definedName name="BEx5NZSSQ6PY99ZX2D7Q9IGOR34W" localSheetId="21" hidden="1">#REF!</definedName>
    <definedName name="BEx5NZSSQ6PY99ZX2D7Q9IGOR34W" localSheetId="22" hidden="1">#REF!</definedName>
    <definedName name="BEx5NZSSQ6PY99ZX2D7Q9IGOR34W" localSheetId="23" hidden="1">#REF!</definedName>
    <definedName name="BEx5NZSSQ6PY99ZX2D7Q9IGOR34W" localSheetId="24" hidden="1">#REF!</definedName>
    <definedName name="BEx5NZSSQ6PY99ZX2D7Q9IGOR34W" localSheetId="14" hidden="1">#REF!</definedName>
    <definedName name="BEx5NZSSQ6PY99ZX2D7Q9IGOR34W" localSheetId="15" hidden="1">#REF!</definedName>
    <definedName name="BEx5NZSSQ6PY99ZX2D7Q9IGOR34W" localSheetId="18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7" hidden="1">#REF!</definedName>
    <definedName name="BEx5O2N9HTGG4OJHR62PKFMNZTTW" localSheetId="11" hidden="1">#REF!</definedName>
    <definedName name="BEx5O2N9HTGG4OJHR62PKFMNZTTW" localSheetId="21" hidden="1">#REF!</definedName>
    <definedName name="BEx5O2N9HTGG4OJHR62PKFMNZTTW" localSheetId="22" hidden="1">#REF!</definedName>
    <definedName name="BEx5O2N9HTGG4OJHR62PKFMNZTTW" localSheetId="23" hidden="1">#REF!</definedName>
    <definedName name="BEx5O2N9HTGG4OJHR62PKFMNZTTW" localSheetId="24" hidden="1">#REF!</definedName>
    <definedName name="BEx5O2N9HTGG4OJHR62PKFMNZTTW" localSheetId="14" hidden="1">#REF!</definedName>
    <definedName name="BEx5O2N9HTGG4OJHR62PKFMNZTTW" localSheetId="15" hidden="1">#REF!</definedName>
    <definedName name="BEx5O2N9HTGG4OJHR62PKFMNZTTW" localSheetId="18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7" hidden="1">#REF!</definedName>
    <definedName name="BEx5O3ZUQ2OARA1CDOZ3NC4UE5AA" localSheetId="11" hidden="1">#REF!</definedName>
    <definedName name="BEx5O3ZUQ2OARA1CDOZ3NC4UE5AA" localSheetId="21" hidden="1">#REF!</definedName>
    <definedName name="BEx5O3ZUQ2OARA1CDOZ3NC4UE5AA" localSheetId="22" hidden="1">#REF!</definedName>
    <definedName name="BEx5O3ZUQ2OARA1CDOZ3NC4UE5AA" localSheetId="23" hidden="1">#REF!</definedName>
    <definedName name="BEx5O3ZUQ2OARA1CDOZ3NC4UE5AA" localSheetId="24" hidden="1">#REF!</definedName>
    <definedName name="BEx5O3ZUQ2OARA1CDOZ3NC4UE5AA" localSheetId="14" hidden="1">#REF!</definedName>
    <definedName name="BEx5O3ZUQ2OARA1CDOZ3NC4UE5AA" localSheetId="15" hidden="1">#REF!</definedName>
    <definedName name="BEx5O3ZUQ2OARA1CDOZ3NC4UE5AA" localSheetId="18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7" hidden="1">#REF!</definedName>
    <definedName name="BEx5OAFS0NJ2CB86A02E1JYHMLQ1" localSheetId="11" hidden="1">#REF!</definedName>
    <definedName name="BEx5OAFS0NJ2CB86A02E1JYHMLQ1" localSheetId="21" hidden="1">#REF!</definedName>
    <definedName name="BEx5OAFS0NJ2CB86A02E1JYHMLQ1" localSheetId="22" hidden="1">#REF!</definedName>
    <definedName name="BEx5OAFS0NJ2CB86A02E1JYHMLQ1" localSheetId="23" hidden="1">#REF!</definedName>
    <definedName name="BEx5OAFS0NJ2CB86A02E1JYHMLQ1" localSheetId="24" hidden="1">#REF!</definedName>
    <definedName name="BEx5OAFS0NJ2CB86A02E1JYHMLQ1" localSheetId="14" hidden="1">#REF!</definedName>
    <definedName name="BEx5OAFS0NJ2CB86A02E1JYHMLQ1" localSheetId="15" hidden="1">#REF!</definedName>
    <definedName name="BEx5OAFS0NJ2CB86A02E1JYHMLQ1" localSheetId="18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7" hidden="1">#REF!</definedName>
    <definedName name="BEx5OG4RPU8W1ETWDWM234NYYYEN" localSheetId="11" hidden="1">#REF!</definedName>
    <definedName name="BEx5OG4RPU8W1ETWDWM234NYYYEN" localSheetId="21" hidden="1">#REF!</definedName>
    <definedName name="BEx5OG4RPU8W1ETWDWM234NYYYEN" localSheetId="22" hidden="1">#REF!</definedName>
    <definedName name="BEx5OG4RPU8W1ETWDWM234NYYYEN" localSheetId="23" hidden="1">#REF!</definedName>
    <definedName name="BEx5OG4RPU8W1ETWDWM234NYYYEN" localSheetId="24" hidden="1">#REF!</definedName>
    <definedName name="BEx5OG4RPU8W1ETWDWM234NYYYEN" localSheetId="14" hidden="1">#REF!</definedName>
    <definedName name="BEx5OG4RPU8W1ETWDWM234NYYYEN" localSheetId="15" hidden="1">#REF!</definedName>
    <definedName name="BEx5OG4RPU8W1ETWDWM234NYYYEN" localSheetId="18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7" hidden="1">#REF!</definedName>
    <definedName name="BEx5OP9Y43F99O2IT69MKCCXGL61" localSheetId="11" hidden="1">#REF!</definedName>
    <definedName name="BEx5OP9Y43F99O2IT69MKCCXGL61" localSheetId="21" hidden="1">#REF!</definedName>
    <definedName name="BEx5OP9Y43F99O2IT69MKCCXGL61" localSheetId="22" hidden="1">#REF!</definedName>
    <definedName name="BEx5OP9Y43F99O2IT69MKCCXGL61" localSheetId="23" hidden="1">#REF!</definedName>
    <definedName name="BEx5OP9Y43F99O2IT69MKCCXGL61" localSheetId="24" hidden="1">#REF!</definedName>
    <definedName name="BEx5OP9Y43F99O2IT69MKCCXGL61" localSheetId="14" hidden="1">#REF!</definedName>
    <definedName name="BEx5OP9Y43F99O2IT69MKCCXGL61" localSheetId="15" hidden="1">#REF!</definedName>
    <definedName name="BEx5OP9Y43F99O2IT69MKCCXGL61" localSheetId="18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7" hidden="1">#REF!</definedName>
    <definedName name="BEx5P9Y9RDXNUAJ6CZ2LHMM8IM7T" localSheetId="11" hidden="1">#REF!</definedName>
    <definedName name="BEx5P9Y9RDXNUAJ6CZ2LHMM8IM7T" localSheetId="21" hidden="1">#REF!</definedName>
    <definedName name="BEx5P9Y9RDXNUAJ6CZ2LHMM8IM7T" localSheetId="22" hidden="1">#REF!</definedName>
    <definedName name="BEx5P9Y9RDXNUAJ6CZ2LHMM8IM7T" localSheetId="23" hidden="1">#REF!</definedName>
    <definedName name="BEx5P9Y9RDXNUAJ6CZ2LHMM8IM7T" localSheetId="24" hidden="1">#REF!</definedName>
    <definedName name="BEx5P9Y9RDXNUAJ6CZ2LHMM8IM7T" localSheetId="14" hidden="1">#REF!</definedName>
    <definedName name="BEx5P9Y9RDXNUAJ6CZ2LHMM8IM7T" localSheetId="15" hidden="1">#REF!</definedName>
    <definedName name="BEx5P9Y9RDXNUAJ6CZ2LHMM8IM7T" localSheetId="18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7" hidden="1">#REF!</definedName>
    <definedName name="BEx5PHWB2C0D5QLP3BZIP3UO7DIZ" localSheetId="11" hidden="1">#REF!</definedName>
    <definedName name="BEx5PHWB2C0D5QLP3BZIP3UO7DIZ" localSheetId="21" hidden="1">#REF!</definedName>
    <definedName name="BEx5PHWB2C0D5QLP3BZIP3UO7DIZ" localSheetId="22" hidden="1">#REF!</definedName>
    <definedName name="BEx5PHWB2C0D5QLP3BZIP3UO7DIZ" localSheetId="23" hidden="1">#REF!</definedName>
    <definedName name="BEx5PHWB2C0D5QLP3BZIP3UO7DIZ" localSheetId="24" hidden="1">#REF!</definedName>
    <definedName name="BEx5PHWB2C0D5QLP3BZIP3UO7DIZ" localSheetId="14" hidden="1">#REF!</definedName>
    <definedName name="BEx5PHWB2C0D5QLP3BZIP3UO7DIZ" localSheetId="15" hidden="1">#REF!</definedName>
    <definedName name="BEx5PHWB2C0D5QLP3BZIP3UO7DIZ" localSheetId="18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7" hidden="1">#REF!</definedName>
    <definedName name="BEx5PJP02W68K2E46L5C5YBSNU6T" localSheetId="11" hidden="1">#REF!</definedName>
    <definedName name="BEx5PJP02W68K2E46L5C5YBSNU6T" localSheetId="21" hidden="1">#REF!</definedName>
    <definedName name="BEx5PJP02W68K2E46L5C5YBSNU6T" localSheetId="22" hidden="1">#REF!</definedName>
    <definedName name="BEx5PJP02W68K2E46L5C5YBSNU6T" localSheetId="23" hidden="1">#REF!</definedName>
    <definedName name="BEx5PJP02W68K2E46L5C5YBSNU6T" localSheetId="24" hidden="1">#REF!</definedName>
    <definedName name="BEx5PJP02W68K2E46L5C5YBSNU6T" localSheetId="14" hidden="1">#REF!</definedName>
    <definedName name="BEx5PJP02W68K2E46L5C5YBSNU6T" localSheetId="15" hidden="1">#REF!</definedName>
    <definedName name="BEx5PJP02W68K2E46L5C5YBSNU6T" localSheetId="18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7" hidden="1">#REF!</definedName>
    <definedName name="BEx5PLCA8DOMAU315YCS5275L2HS" localSheetId="11" hidden="1">#REF!</definedName>
    <definedName name="BEx5PLCA8DOMAU315YCS5275L2HS" localSheetId="21" hidden="1">#REF!</definedName>
    <definedName name="BEx5PLCA8DOMAU315YCS5275L2HS" localSheetId="22" hidden="1">#REF!</definedName>
    <definedName name="BEx5PLCA8DOMAU315YCS5275L2HS" localSheetId="23" hidden="1">#REF!</definedName>
    <definedName name="BEx5PLCA8DOMAU315YCS5275L2HS" localSheetId="24" hidden="1">#REF!</definedName>
    <definedName name="BEx5PLCA8DOMAU315YCS5275L2HS" localSheetId="14" hidden="1">#REF!</definedName>
    <definedName name="BEx5PLCA8DOMAU315YCS5275L2HS" localSheetId="15" hidden="1">#REF!</definedName>
    <definedName name="BEx5PLCA8DOMAU315YCS5275L2HS" localSheetId="18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7" hidden="1">#REF!</definedName>
    <definedName name="BEx5PRXMZ5M65Z732WNNGV564C2J" localSheetId="11" hidden="1">#REF!</definedName>
    <definedName name="BEx5PRXMZ5M65Z732WNNGV564C2J" localSheetId="21" hidden="1">#REF!</definedName>
    <definedName name="BEx5PRXMZ5M65Z732WNNGV564C2J" localSheetId="22" hidden="1">#REF!</definedName>
    <definedName name="BEx5PRXMZ5M65Z732WNNGV564C2J" localSheetId="23" hidden="1">#REF!</definedName>
    <definedName name="BEx5PRXMZ5M65Z732WNNGV564C2J" localSheetId="24" hidden="1">#REF!</definedName>
    <definedName name="BEx5PRXMZ5M65Z732WNNGV564C2J" localSheetId="14" hidden="1">#REF!</definedName>
    <definedName name="BEx5PRXMZ5M65Z732WNNGV564C2J" localSheetId="15" hidden="1">#REF!</definedName>
    <definedName name="BEx5PRXMZ5M65Z732WNNGV564C2J" localSheetId="18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7" hidden="1">#REF!</definedName>
    <definedName name="BEx5Q29Y91E64DPE0YY53A6YHF3Y" localSheetId="11" hidden="1">#REF!</definedName>
    <definedName name="BEx5Q29Y91E64DPE0YY53A6YHF3Y" localSheetId="21" hidden="1">#REF!</definedName>
    <definedName name="BEx5Q29Y91E64DPE0YY53A6YHF3Y" localSheetId="22" hidden="1">#REF!</definedName>
    <definedName name="BEx5Q29Y91E64DPE0YY53A6YHF3Y" localSheetId="23" hidden="1">#REF!</definedName>
    <definedName name="BEx5Q29Y91E64DPE0YY53A6YHF3Y" localSheetId="24" hidden="1">#REF!</definedName>
    <definedName name="BEx5Q29Y91E64DPE0YY53A6YHF3Y" localSheetId="14" hidden="1">#REF!</definedName>
    <definedName name="BEx5Q29Y91E64DPE0YY53A6YHF3Y" localSheetId="15" hidden="1">#REF!</definedName>
    <definedName name="BEx5Q29Y91E64DPE0YY53A6YHF3Y" localSheetId="18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7" hidden="1">#REF!</definedName>
    <definedName name="BEx5QPSW4IPLH50WSR87HRER05RF" localSheetId="11" hidden="1">#REF!</definedName>
    <definedName name="BEx5QPSW4IPLH50WSR87HRER05RF" localSheetId="21" hidden="1">#REF!</definedName>
    <definedName name="BEx5QPSW4IPLH50WSR87HRER05RF" localSheetId="22" hidden="1">#REF!</definedName>
    <definedName name="BEx5QPSW4IPLH50WSR87HRER05RF" localSheetId="23" hidden="1">#REF!</definedName>
    <definedName name="BEx5QPSW4IPLH50WSR87HRER05RF" localSheetId="24" hidden="1">#REF!</definedName>
    <definedName name="BEx5QPSW4IPLH50WSR87HRER05RF" localSheetId="14" hidden="1">#REF!</definedName>
    <definedName name="BEx5QPSW4IPLH50WSR87HRER05RF" localSheetId="15" hidden="1">#REF!</definedName>
    <definedName name="BEx5QPSW4IPLH50WSR87HRER05RF" localSheetId="18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7" hidden="1">#REF!</definedName>
    <definedName name="BEx73V0EP8EMNRC3EZJJKKVKWQVB" localSheetId="11" hidden="1">#REF!</definedName>
    <definedName name="BEx73V0EP8EMNRC3EZJJKKVKWQVB" localSheetId="21" hidden="1">#REF!</definedName>
    <definedName name="BEx73V0EP8EMNRC3EZJJKKVKWQVB" localSheetId="22" hidden="1">#REF!</definedName>
    <definedName name="BEx73V0EP8EMNRC3EZJJKKVKWQVB" localSheetId="23" hidden="1">#REF!</definedName>
    <definedName name="BEx73V0EP8EMNRC3EZJJKKVKWQVB" localSheetId="24" hidden="1">#REF!</definedName>
    <definedName name="BEx73V0EP8EMNRC3EZJJKKVKWQVB" localSheetId="14" hidden="1">#REF!</definedName>
    <definedName name="BEx73V0EP8EMNRC3EZJJKKVKWQVB" localSheetId="15" hidden="1">#REF!</definedName>
    <definedName name="BEx73V0EP8EMNRC3EZJJKKVKWQVB" localSheetId="18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7" hidden="1">#REF!</definedName>
    <definedName name="BEx741WJHIJVXUX131SBXTVW8D71" localSheetId="11" hidden="1">#REF!</definedName>
    <definedName name="BEx741WJHIJVXUX131SBXTVW8D71" localSheetId="21" hidden="1">#REF!</definedName>
    <definedName name="BEx741WJHIJVXUX131SBXTVW8D71" localSheetId="22" hidden="1">#REF!</definedName>
    <definedName name="BEx741WJHIJVXUX131SBXTVW8D71" localSheetId="23" hidden="1">#REF!</definedName>
    <definedName name="BEx741WJHIJVXUX131SBXTVW8D71" localSheetId="24" hidden="1">#REF!</definedName>
    <definedName name="BEx741WJHIJVXUX131SBXTVW8D71" localSheetId="14" hidden="1">#REF!</definedName>
    <definedName name="BEx741WJHIJVXUX131SBXTVW8D71" localSheetId="15" hidden="1">#REF!</definedName>
    <definedName name="BEx741WJHIJVXUX131SBXTVW8D71" localSheetId="18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7" hidden="1">#REF!</definedName>
    <definedName name="BEx74Q6H3O7133AWQXWC21MI2UFT" localSheetId="11" hidden="1">#REF!</definedName>
    <definedName name="BEx74Q6H3O7133AWQXWC21MI2UFT" localSheetId="21" hidden="1">#REF!</definedName>
    <definedName name="BEx74Q6H3O7133AWQXWC21MI2UFT" localSheetId="22" hidden="1">#REF!</definedName>
    <definedName name="BEx74Q6H3O7133AWQXWC21MI2UFT" localSheetId="23" hidden="1">#REF!</definedName>
    <definedName name="BEx74Q6H3O7133AWQXWC21MI2UFT" localSheetId="24" hidden="1">#REF!</definedName>
    <definedName name="BEx74Q6H3O7133AWQXWC21MI2UFT" localSheetId="14" hidden="1">#REF!</definedName>
    <definedName name="BEx74Q6H3O7133AWQXWC21MI2UFT" localSheetId="15" hidden="1">#REF!</definedName>
    <definedName name="BEx74Q6H3O7133AWQXWC21MI2UFT" localSheetId="18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7" hidden="1">#REF!</definedName>
    <definedName name="BEx74R2VQ8BSMKPX25262AU3VZF7" localSheetId="11" hidden="1">#REF!</definedName>
    <definedName name="BEx74R2VQ8BSMKPX25262AU3VZF7" localSheetId="21" hidden="1">#REF!</definedName>
    <definedName name="BEx74R2VQ8BSMKPX25262AU3VZF7" localSheetId="22" hidden="1">#REF!</definedName>
    <definedName name="BEx74R2VQ8BSMKPX25262AU3VZF7" localSheetId="23" hidden="1">#REF!</definedName>
    <definedName name="BEx74R2VQ8BSMKPX25262AU3VZF7" localSheetId="24" hidden="1">#REF!</definedName>
    <definedName name="BEx74R2VQ8BSMKPX25262AU3VZF7" localSheetId="14" hidden="1">#REF!</definedName>
    <definedName name="BEx74R2VQ8BSMKPX25262AU3VZF7" localSheetId="15" hidden="1">#REF!</definedName>
    <definedName name="BEx74R2VQ8BSMKPX25262AU3VZF7" localSheetId="18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7" hidden="1">#REF!</definedName>
    <definedName name="BEx74W6BJ8ENO3J25WNM5H5APKA3" localSheetId="11" hidden="1">#REF!</definedName>
    <definedName name="BEx74W6BJ8ENO3J25WNM5H5APKA3" localSheetId="21" hidden="1">#REF!</definedName>
    <definedName name="BEx74W6BJ8ENO3J25WNM5H5APKA3" localSheetId="22" hidden="1">#REF!</definedName>
    <definedName name="BEx74W6BJ8ENO3J25WNM5H5APKA3" localSheetId="23" hidden="1">#REF!</definedName>
    <definedName name="BEx74W6BJ8ENO3J25WNM5H5APKA3" localSheetId="24" hidden="1">#REF!</definedName>
    <definedName name="BEx74W6BJ8ENO3J25WNM5H5APKA3" localSheetId="14" hidden="1">#REF!</definedName>
    <definedName name="BEx74W6BJ8ENO3J25WNM5H5APKA3" localSheetId="15" hidden="1">#REF!</definedName>
    <definedName name="BEx74W6BJ8ENO3J25WNM5H5APKA3" localSheetId="18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7" hidden="1">#REF!</definedName>
    <definedName name="BEx74YKLW1FKLWC3DJ2ELZBZBY1M" localSheetId="11" hidden="1">#REF!</definedName>
    <definedName name="BEx74YKLW1FKLWC3DJ2ELZBZBY1M" localSheetId="21" hidden="1">#REF!</definedName>
    <definedName name="BEx74YKLW1FKLWC3DJ2ELZBZBY1M" localSheetId="22" hidden="1">#REF!</definedName>
    <definedName name="BEx74YKLW1FKLWC3DJ2ELZBZBY1M" localSheetId="23" hidden="1">#REF!</definedName>
    <definedName name="BEx74YKLW1FKLWC3DJ2ELZBZBY1M" localSheetId="24" hidden="1">#REF!</definedName>
    <definedName name="BEx74YKLW1FKLWC3DJ2ELZBZBY1M" localSheetId="14" hidden="1">#REF!</definedName>
    <definedName name="BEx74YKLW1FKLWC3DJ2ELZBZBY1M" localSheetId="15" hidden="1">#REF!</definedName>
    <definedName name="BEx74YKLW1FKLWC3DJ2ELZBZBY1M" localSheetId="18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7" hidden="1">#REF!</definedName>
    <definedName name="BEx755GRRD9BL27YHLH5QWIYLWB7" localSheetId="11" hidden="1">#REF!</definedName>
    <definedName name="BEx755GRRD9BL27YHLH5QWIYLWB7" localSheetId="21" hidden="1">#REF!</definedName>
    <definedName name="BEx755GRRD9BL27YHLH5QWIYLWB7" localSheetId="22" hidden="1">#REF!</definedName>
    <definedName name="BEx755GRRD9BL27YHLH5QWIYLWB7" localSheetId="23" hidden="1">#REF!</definedName>
    <definedName name="BEx755GRRD9BL27YHLH5QWIYLWB7" localSheetId="24" hidden="1">#REF!</definedName>
    <definedName name="BEx755GRRD9BL27YHLH5QWIYLWB7" localSheetId="14" hidden="1">#REF!</definedName>
    <definedName name="BEx755GRRD9BL27YHLH5QWIYLWB7" localSheetId="15" hidden="1">#REF!</definedName>
    <definedName name="BEx755GRRD9BL27YHLH5QWIYLWB7" localSheetId="18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7" hidden="1">#REF!</definedName>
    <definedName name="BEx759D1D5SXS5ELLZVBI0SXYUNF" localSheetId="11" hidden="1">#REF!</definedName>
    <definedName name="BEx759D1D5SXS5ELLZVBI0SXYUNF" localSheetId="21" hidden="1">#REF!</definedName>
    <definedName name="BEx759D1D5SXS5ELLZVBI0SXYUNF" localSheetId="22" hidden="1">#REF!</definedName>
    <definedName name="BEx759D1D5SXS5ELLZVBI0SXYUNF" localSheetId="23" hidden="1">#REF!</definedName>
    <definedName name="BEx759D1D5SXS5ELLZVBI0SXYUNF" localSheetId="24" hidden="1">#REF!</definedName>
    <definedName name="BEx759D1D5SXS5ELLZVBI0SXYUNF" localSheetId="14" hidden="1">#REF!</definedName>
    <definedName name="BEx759D1D5SXS5ELLZVBI0SXYUNF" localSheetId="15" hidden="1">#REF!</definedName>
    <definedName name="BEx759D1D5SXS5ELLZVBI0SXYUNF" localSheetId="18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7" hidden="1">#REF!</definedName>
    <definedName name="BEx75DPEQTX055IZ2L8UVLJOT1DD" localSheetId="11" hidden="1">#REF!</definedName>
    <definedName name="BEx75DPEQTX055IZ2L8UVLJOT1DD" localSheetId="21" hidden="1">#REF!</definedName>
    <definedName name="BEx75DPEQTX055IZ2L8UVLJOT1DD" localSheetId="22" hidden="1">#REF!</definedName>
    <definedName name="BEx75DPEQTX055IZ2L8UVLJOT1DD" localSheetId="23" hidden="1">#REF!</definedName>
    <definedName name="BEx75DPEQTX055IZ2L8UVLJOT1DD" localSheetId="24" hidden="1">#REF!</definedName>
    <definedName name="BEx75DPEQTX055IZ2L8UVLJOT1DD" localSheetId="14" hidden="1">#REF!</definedName>
    <definedName name="BEx75DPEQTX055IZ2L8UVLJOT1DD" localSheetId="15" hidden="1">#REF!</definedName>
    <definedName name="BEx75DPEQTX055IZ2L8UVLJOT1DD" localSheetId="18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7" hidden="1">#REF!</definedName>
    <definedName name="BEx75GJZSZHUDN6OOAGQYFUDA2LP" localSheetId="11" hidden="1">#REF!</definedName>
    <definedName name="BEx75GJZSZHUDN6OOAGQYFUDA2LP" localSheetId="21" hidden="1">#REF!</definedName>
    <definedName name="BEx75GJZSZHUDN6OOAGQYFUDA2LP" localSheetId="22" hidden="1">#REF!</definedName>
    <definedName name="BEx75GJZSZHUDN6OOAGQYFUDA2LP" localSheetId="23" hidden="1">#REF!</definedName>
    <definedName name="BEx75GJZSZHUDN6OOAGQYFUDA2LP" localSheetId="24" hidden="1">#REF!</definedName>
    <definedName name="BEx75GJZSZHUDN6OOAGQYFUDA2LP" localSheetId="14" hidden="1">#REF!</definedName>
    <definedName name="BEx75GJZSZHUDN6OOAGQYFUDA2LP" localSheetId="15" hidden="1">#REF!</definedName>
    <definedName name="BEx75GJZSZHUDN6OOAGQYFUDA2LP" localSheetId="18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7" hidden="1">#REF!</definedName>
    <definedName name="BEx75HGCCV5K4UCJWYV8EV9AG5YT" localSheetId="11" hidden="1">#REF!</definedName>
    <definedName name="BEx75HGCCV5K4UCJWYV8EV9AG5YT" localSheetId="21" hidden="1">#REF!</definedName>
    <definedName name="BEx75HGCCV5K4UCJWYV8EV9AG5YT" localSheetId="22" hidden="1">#REF!</definedName>
    <definedName name="BEx75HGCCV5K4UCJWYV8EV9AG5YT" localSheetId="23" hidden="1">#REF!</definedName>
    <definedName name="BEx75HGCCV5K4UCJWYV8EV9AG5YT" localSheetId="24" hidden="1">#REF!</definedName>
    <definedName name="BEx75HGCCV5K4UCJWYV8EV9AG5YT" localSheetId="14" hidden="1">#REF!</definedName>
    <definedName name="BEx75HGCCV5K4UCJWYV8EV9AG5YT" localSheetId="15" hidden="1">#REF!</definedName>
    <definedName name="BEx75HGCCV5K4UCJWYV8EV9AG5YT" localSheetId="18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7" hidden="1">#REF!</definedName>
    <definedName name="BEx75PZT8TY5P13U978NVBUXKHT4" localSheetId="11" hidden="1">#REF!</definedName>
    <definedName name="BEx75PZT8TY5P13U978NVBUXKHT4" localSheetId="21" hidden="1">#REF!</definedName>
    <definedName name="BEx75PZT8TY5P13U978NVBUXKHT4" localSheetId="22" hidden="1">#REF!</definedName>
    <definedName name="BEx75PZT8TY5P13U978NVBUXKHT4" localSheetId="23" hidden="1">#REF!</definedName>
    <definedName name="BEx75PZT8TY5P13U978NVBUXKHT4" localSheetId="24" hidden="1">#REF!</definedName>
    <definedName name="BEx75PZT8TY5P13U978NVBUXKHT4" localSheetId="14" hidden="1">#REF!</definedName>
    <definedName name="BEx75PZT8TY5P13U978NVBUXKHT4" localSheetId="15" hidden="1">#REF!</definedName>
    <definedName name="BEx75PZT8TY5P13U978NVBUXKHT4" localSheetId="18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7" hidden="1">#REF!</definedName>
    <definedName name="BEx75T55F7GML8V1DMWL26WRT006" localSheetId="11" hidden="1">#REF!</definedName>
    <definedName name="BEx75T55F7GML8V1DMWL26WRT006" localSheetId="21" hidden="1">#REF!</definedName>
    <definedName name="BEx75T55F7GML8V1DMWL26WRT006" localSheetId="22" hidden="1">#REF!</definedName>
    <definedName name="BEx75T55F7GML8V1DMWL26WRT006" localSheetId="23" hidden="1">#REF!</definedName>
    <definedName name="BEx75T55F7GML8V1DMWL26WRT006" localSheetId="24" hidden="1">#REF!</definedName>
    <definedName name="BEx75T55F7GML8V1DMWL26WRT006" localSheetId="14" hidden="1">#REF!</definedName>
    <definedName name="BEx75T55F7GML8V1DMWL26WRT006" localSheetId="15" hidden="1">#REF!</definedName>
    <definedName name="BEx75T55F7GML8V1DMWL26WRT006" localSheetId="18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7" hidden="1">#REF!</definedName>
    <definedName name="BEx75VJGR07JY6UUWURQ4PJ29UKC" localSheetId="11" hidden="1">#REF!</definedName>
    <definedName name="BEx75VJGR07JY6UUWURQ4PJ29UKC" localSheetId="21" hidden="1">#REF!</definedName>
    <definedName name="BEx75VJGR07JY6UUWURQ4PJ29UKC" localSheetId="22" hidden="1">#REF!</definedName>
    <definedName name="BEx75VJGR07JY6UUWURQ4PJ29UKC" localSheetId="23" hidden="1">#REF!</definedName>
    <definedName name="BEx75VJGR07JY6UUWURQ4PJ29UKC" localSheetId="24" hidden="1">#REF!</definedName>
    <definedName name="BEx75VJGR07JY6UUWURQ4PJ29UKC" localSheetId="14" hidden="1">#REF!</definedName>
    <definedName name="BEx75VJGR07JY6UUWURQ4PJ29UKC" localSheetId="15" hidden="1">#REF!</definedName>
    <definedName name="BEx75VJGR07JY6UUWURQ4PJ29UKC" localSheetId="18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7" hidden="1">#REF!</definedName>
    <definedName name="BEx7696AZUPB1PK30JJQUWUELQPJ" localSheetId="11" hidden="1">#REF!</definedName>
    <definedName name="BEx7696AZUPB1PK30JJQUWUELQPJ" localSheetId="21" hidden="1">#REF!</definedName>
    <definedName name="BEx7696AZUPB1PK30JJQUWUELQPJ" localSheetId="22" hidden="1">#REF!</definedName>
    <definedName name="BEx7696AZUPB1PK30JJQUWUELQPJ" localSheetId="23" hidden="1">#REF!</definedName>
    <definedName name="BEx7696AZUPB1PK30JJQUWUELQPJ" localSheetId="24" hidden="1">#REF!</definedName>
    <definedName name="BEx7696AZUPB1PK30JJQUWUELQPJ" localSheetId="14" hidden="1">#REF!</definedName>
    <definedName name="BEx7696AZUPB1PK30JJQUWUELQPJ" localSheetId="15" hidden="1">#REF!</definedName>
    <definedName name="BEx7696AZUPB1PK30JJQUWUELQPJ" localSheetId="18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7" hidden="1">#REF!</definedName>
    <definedName name="BEx76PNR8S4T4VUQS0KU58SEX0VN" localSheetId="11" hidden="1">#REF!</definedName>
    <definedName name="BEx76PNR8S4T4VUQS0KU58SEX0VN" localSheetId="21" hidden="1">#REF!</definedName>
    <definedName name="BEx76PNR8S4T4VUQS0KU58SEX0VN" localSheetId="22" hidden="1">#REF!</definedName>
    <definedName name="BEx76PNR8S4T4VUQS0KU58SEX0VN" localSheetId="23" hidden="1">#REF!</definedName>
    <definedName name="BEx76PNR8S4T4VUQS0KU58SEX0VN" localSheetId="24" hidden="1">#REF!</definedName>
    <definedName name="BEx76PNR8S4T4VUQS0KU58SEX0VN" localSheetId="14" hidden="1">#REF!</definedName>
    <definedName name="BEx76PNR8S4T4VUQS0KU58SEX0VN" localSheetId="15" hidden="1">#REF!</definedName>
    <definedName name="BEx76PNR8S4T4VUQS0KU58SEX0VN" localSheetId="18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7" hidden="1">#REF!</definedName>
    <definedName name="BEx76YY7ODSIKDD9VDF9TLTDM18I" localSheetId="11" hidden="1">#REF!</definedName>
    <definedName name="BEx76YY7ODSIKDD9VDF9TLTDM18I" localSheetId="21" hidden="1">#REF!</definedName>
    <definedName name="BEx76YY7ODSIKDD9VDF9TLTDM18I" localSheetId="22" hidden="1">#REF!</definedName>
    <definedName name="BEx76YY7ODSIKDD9VDF9TLTDM18I" localSheetId="23" hidden="1">#REF!</definedName>
    <definedName name="BEx76YY7ODSIKDD9VDF9TLTDM18I" localSheetId="24" hidden="1">#REF!</definedName>
    <definedName name="BEx76YY7ODSIKDD9VDF9TLTDM18I" localSheetId="14" hidden="1">#REF!</definedName>
    <definedName name="BEx76YY7ODSIKDD9VDF9TLTDM18I" localSheetId="15" hidden="1">#REF!</definedName>
    <definedName name="BEx76YY7ODSIKDD9VDF9TLTDM18I" localSheetId="18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7" hidden="1">#REF!</definedName>
    <definedName name="BEx7705E86I9B7DTKMMJMAFSYMUL" localSheetId="11" hidden="1">#REF!</definedName>
    <definedName name="BEx7705E86I9B7DTKMMJMAFSYMUL" localSheetId="21" hidden="1">#REF!</definedName>
    <definedName name="BEx7705E86I9B7DTKMMJMAFSYMUL" localSheetId="22" hidden="1">#REF!</definedName>
    <definedName name="BEx7705E86I9B7DTKMMJMAFSYMUL" localSheetId="23" hidden="1">#REF!</definedName>
    <definedName name="BEx7705E86I9B7DTKMMJMAFSYMUL" localSheetId="24" hidden="1">#REF!</definedName>
    <definedName name="BEx7705E86I9B7DTKMMJMAFSYMUL" localSheetId="14" hidden="1">#REF!</definedName>
    <definedName name="BEx7705E86I9B7DTKMMJMAFSYMUL" localSheetId="15" hidden="1">#REF!</definedName>
    <definedName name="BEx7705E86I9B7DTKMMJMAFSYMUL" localSheetId="18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7" hidden="1">#REF!</definedName>
    <definedName name="BEx7741OUGLA0WJQLQRUJSL4DE00" localSheetId="11" hidden="1">#REF!</definedName>
    <definedName name="BEx7741OUGLA0WJQLQRUJSL4DE00" localSheetId="21" hidden="1">#REF!</definedName>
    <definedName name="BEx7741OUGLA0WJQLQRUJSL4DE00" localSheetId="22" hidden="1">#REF!</definedName>
    <definedName name="BEx7741OUGLA0WJQLQRUJSL4DE00" localSheetId="23" hidden="1">#REF!</definedName>
    <definedName name="BEx7741OUGLA0WJQLQRUJSL4DE00" localSheetId="24" hidden="1">#REF!</definedName>
    <definedName name="BEx7741OUGLA0WJQLQRUJSL4DE00" localSheetId="14" hidden="1">#REF!</definedName>
    <definedName name="BEx7741OUGLA0WJQLQRUJSL4DE00" localSheetId="15" hidden="1">#REF!</definedName>
    <definedName name="BEx7741OUGLA0WJQLQRUJSL4DE00" localSheetId="18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7" hidden="1">#REF!</definedName>
    <definedName name="BEx774N83DXLJZ54Q42PWIJZ2DN1" localSheetId="11" hidden="1">#REF!</definedName>
    <definedName name="BEx774N83DXLJZ54Q42PWIJZ2DN1" localSheetId="21" hidden="1">#REF!</definedName>
    <definedName name="BEx774N83DXLJZ54Q42PWIJZ2DN1" localSheetId="22" hidden="1">#REF!</definedName>
    <definedName name="BEx774N83DXLJZ54Q42PWIJZ2DN1" localSheetId="23" hidden="1">#REF!</definedName>
    <definedName name="BEx774N83DXLJZ54Q42PWIJZ2DN1" localSheetId="24" hidden="1">#REF!</definedName>
    <definedName name="BEx774N83DXLJZ54Q42PWIJZ2DN1" localSheetId="14" hidden="1">#REF!</definedName>
    <definedName name="BEx774N83DXLJZ54Q42PWIJZ2DN1" localSheetId="15" hidden="1">#REF!</definedName>
    <definedName name="BEx774N83DXLJZ54Q42PWIJZ2DN1" localSheetId="18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7" hidden="1">#REF!</definedName>
    <definedName name="BEx779QNIY3061ZV9BR462WKEGRW" localSheetId="11" hidden="1">#REF!</definedName>
    <definedName name="BEx779QNIY3061ZV9BR462WKEGRW" localSheetId="21" hidden="1">#REF!</definedName>
    <definedName name="BEx779QNIY3061ZV9BR462WKEGRW" localSheetId="22" hidden="1">#REF!</definedName>
    <definedName name="BEx779QNIY3061ZV9BR462WKEGRW" localSheetId="23" hidden="1">#REF!</definedName>
    <definedName name="BEx779QNIY3061ZV9BR462WKEGRW" localSheetId="24" hidden="1">#REF!</definedName>
    <definedName name="BEx779QNIY3061ZV9BR462WKEGRW" localSheetId="14" hidden="1">#REF!</definedName>
    <definedName name="BEx779QNIY3061ZV9BR462WKEGRW" localSheetId="15" hidden="1">#REF!</definedName>
    <definedName name="BEx779QNIY3061ZV9BR462WKEGRW" localSheetId="18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7" hidden="1">#REF!</definedName>
    <definedName name="BEx77G19QU9A95CNHE6QMVSQR2T3" localSheetId="11" hidden="1">#REF!</definedName>
    <definedName name="BEx77G19QU9A95CNHE6QMVSQR2T3" localSheetId="21" hidden="1">#REF!</definedName>
    <definedName name="BEx77G19QU9A95CNHE6QMVSQR2T3" localSheetId="22" hidden="1">#REF!</definedName>
    <definedName name="BEx77G19QU9A95CNHE6QMVSQR2T3" localSheetId="23" hidden="1">#REF!</definedName>
    <definedName name="BEx77G19QU9A95CNHE6QMVSQR2T3" localSheetId="24" hidden="1">#REF!</definedName>
    <definedName name="BEx77G19QU9A95CNHE6QMVSQR2T3" localSheetId="14" hidden="1">#REF!</definedName>
    <definedName name="BEx77G19QU9A95CNHE6QMVSQR2T3" localSheetId="15" hidden="1">#REF!</definedName>
    <definedName name="BEx77G19QU9A95CNHE6QMVSQR2T3" localSheetId="18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7" hidden="1">#REF!</definedName>
    <definedName name="BEx77P0S3GVMS7BJUL9OWUGJ1B02" localSheetId="11" hidden="1">#REF!</definedName>
    <definedName name="BEx77P0S3GVMS7BJUL9OWUGJ1B02" localSheetId="21" hidden="1">#REF!</definedName>
    <definedName name="BEx77P0S3GVMS7BJUL9OWUGJ1B02" localSheetId="22" hidden="1">#REF!</definedName>
    <definedName name="BEx77P0S3GVMS7BJUL9OWUGJ1B02" localSheetId="23" hidden="1">#REF!</definedName>
    <definedName name="BEx77P0S3GVMS7BJUL9OWUGJ1B02" localSheetId="24" hidden="1">#REF!</definedName>
    <definedName name="BEx77P0S3GVMS7BJUL9OWUGJ1B02" localSheetId="14" hidden="1">#REF!</definedName>
    <definedName name="BEx77P0S3GVMS7BJUL9OWUGJ1B02" localSheetId="15" hidden="1">#REF!</definedName>
    <definedName name="BEx77P0S3GVMS7BJUL9OWUGJ1B02" localSheetId="18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7" hidden="1">#REF!</definedName>
    <definedName name="BEx77QDESURI6WW5582YXSK3A972" localSheetId="11" hidden="1">#REF!</definedName>
    <definedName name="BEx77QDESURI6WW5582YXSK3A972" localSheetId="21" hidden="1">#REF!</definedName>
    <definedName name="BEx77QDESURI6WW5582YXSK3A972" localSheetId="22" hidden="1">#REF!</definedName>
    <definedName name="BEx77QDESURI6WW5582YXSK3A972" localSheetId="23" hidden="1">#REF!</definedName>
    <definedName name="BEx77QDESURI6WW5582YXSK3A972" localSheetId="24" hidden="1">#REF!</definedName>
    <definedName name="BEx77QDESURI6WW5582YXSK3A972" localSheetId="14" hidden="1">#REF!</definedName>
    <definedName name="BEx77QDESURI6WW5582YXSK3A972" localSheetId="15" hidden="1">#REF!</definedName>
    <definedName name="BEx77QDESURI6WW5582YXSK3A972" localSheetId="18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7" hidden="1">#REF!</definedName>
    <definedName name="BEx77VBI9XOPFHKEWU5EHQ9J675Y" localSheetId="11" hidden="1">#REF!</definedName>
    <definedName name="BEx77VBI9XOPFHKEWU5EHQ9J675Y" localSheetId="21" hidden="1">#REF!</definedName>
    <definedName name="BEx77VBI9XOPFHKEWU5EHQ9J675Y" localSheetId="22" hidden="1">#REF!</definedName>
    <definedName name="BEx77VBI9XOPFHKEWU5EHQ9J675Y" localSheetId="23" hidden="1">#REF!</definedName>
    <definedName name="BEx77VBI9XOPFHKEWU5EHQ9J675Y" localSheetId="24" hidden="1">#REF!</definedName>
    <definedName name="BEx77VBI9XOPFHKEWU5EHQ9J675Y" localSheetId="14" hidden="1">#REF!</definedName>
    <definedName name="BEx77VBI9XOPFHKEWU5EHQ9J675Y" localSheetId="15" hidden="1">#REF!</definedName>
    <definedName name="BEx77VBI9XOPFHKEWU5EHQ9J675Y" localSheetId="18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7" hidden="1">#REF!</definedName>
    <definedName name="BEx7809GQOCLHSNH95VOYIX7P1TV" localSheetId="11" hidden="1">#REF!</definedName>
    <definedName name="BEx7809GQOCLHSNH95VOYIX7P1TV" localSheetId="21" hidden="1">#REF!</definedName>
    <definedName name="BEx7809GQOCLHSNH95VOYIX7P1TV" localSheetId="22" hidden="1">#REF!</definedName>
    <definedName name="BEx7809GQOCLHSNH95VOYIX7P1TV" localSheetId="23" hidden="1">#REF!</definedName>
    <definedName name="BEx7809GQOCLHSNH95VOYIX7P1TV" localSheetId="24" hidden="1">#REF!</definedName>
    <definedName name="BEx7809GQOCLHSNH95VOYIX7P1TV" localSheetId="14" hidden="1">#REF!</definedName>
    <definedName name="BEx7809GQOCLHSNH95VOYIX7P1TV" localSheetId="15" hidden="1">#REF!</definedName>
    <definedName name="BEx7809GQOCLHSNH95VOYIX7P1TV" localSheetId="18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7" hidden="1">#REF!</definedName>
    <definedName name="BEx780K8XAXUHGVZGZWQ74DK4CI3" localSheetId="11" hidden="1">#REF!</definedName>
    <definedName name="BEx780K8XAXUHGVZGZWQ74DK4CI3" localSheetId="21" hidden="1">#REF!</definedName>
    <definedName name="BEx780K8XAXUHGVZGZWQ74DK4CI3" localSheetId="22" hidden="1">#REF!</definedName>
    <definedName name="BEx780K8XAXUHGVZGZWQ74DK4CI3" localSheetId="23" hidden="1">#REF!</definedName>
    <definedName name="BEx780K8XAXUHGVZGZWQ74DK4CI3" localSheetId="24" hidden="1">#REF!</definedName>
    <definedName name="BEx780K8XAXUHGVZGZWQ74DK4CI3" localSheetId="14" hidden="1">#REF!</definedName>
    <definedName name="BEx780K8XAXUHGVZGZWQ74DK4CI3" localSheetId="15" hidden="1">#REF!</definedName>
    <definedName name="BEx780K8XAXUHGVZGZWQ74DK4CI3" localSheetId="18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7" hidden="1">#REF!</definedName>
    <definedName name="BEx78226TN58UE0CTY98YEDU0LSL" localSheetId="11" hidden="1">#REF!</definedName>
    <definedName name="BEx78226TN58UE0CTY98YEDU0LSL" localSheetId="21" hidden="1">#REF!</definedName>
    <definedName name="BEx78226TN58UE0CTY98YEDU0LSL" localSheetId="22" hidden="1">#REF!</definedName>
    <definedName name="BEx78226TN58UE0CTY98YEDU0LSL" localSheetId="23" hidden="1">#REF!</definedName>
    <definedName name="BEx78226TN58UE0CTY98YEDU0LSL" localSheetId="24" hidden="1">#REF!</definedName>
    <definedName name="BEx78226TN58UE0CTY98YEDU0LSL" localSheetId="14" hidden="1">#REF!</definedName>
    <definedName name="BEx78226TN58UE0CTY98YEDU0LSL" localSheetId="15" hidden="1">#REF!</definedName>
    <definedName name="BEx78226TN58UE0CTY98YEDU0LSL" localSheetId="18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7" hidden="1">#REF!</definedName>
    <definedName name="BEx7881ZZBWHRAX6W2GY19J8MGEQ" localSheetId="11" hidden="1">#REF!</definedName>
    <definedName name="BEx7881ZZBWHRAX6W2GY19J8MGEQ" localSheetId="21" hidden="1">#REF!</definedName>
    <definedName name="BEx7881ZZBWHRAX6W2GY19J8MGEQ" localSheetId="22" hidden="1">#REF!</definedName>
    <definedName name="BEx7881ZZBWHRAX6W2GY19J8MGEQ" localSheetId="23" hidden="1">#REF!</definedName>
    <definedName name="BEx7881ZZBWHRAX6W2GY19J8MGEQ" localSheetId="24" hidden="1">#REF!</definedName>
    <definedName name="BEx7881ZZBWHRAX6W2GY19J8MGEQ" localSheetId="14" hidden="1">#REF!</definedName>
    <definedName name="BEx7881ZZBWHRAX6W2GY19J8MGEQ" localSheetId="15" hidden="1">#REF!</definedName>
    <definedName name="BEx7881ZZBWHRAX6W2GY19J8MGEQ" localSheetId="18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7" hidden="1">#REF!</definedName>
    <definedName name="BEx78BSYINF85GYNSCIRD95PH86Q" localSheetId="11" hidden="1">#REF!</definedName>
    <definedName name="BEx78BSYINF85GYNSCIRD95PH86Q" localSheetId="21" hidden="1">#REF!</definedName>
    <definedName name="BEx78BSYINF85GYNSCIRD95PH86Q" localSheetId="22" hidden="1">#REF!</definedName>
    <definedName name="BEx78BSYINF85GYNSCIRD95PH86Q" localSheetId="23" hidden="1">#REF!</definedName>
    <definedName name="BEx78BSYINF85GYNSCIRD95PH86Q" localSheetId="24" hidden="1">#REF!</definedName>
    <definedName name="BEx78BSYINF85GYNSCIRD95PH86Q" localSheetId="14" hidden="1">#REF!</definedName>
    <definedName name="BEx78BSYINF85GYNSCIRD95PH86Q" localSheetId="15" hidden="1">#REF!</definedName>
    <definedName name="BEx78BSYINF85GYNSCIRD95PH86Q" localSheetId="18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7" hidden="1">#REF!</definedName>
    <definedName name="BEx78HHRIWDLHQX2LG0HWFRYEL1T" localSheetId="11" hidden="1">#REF!</definedName>
    <definedName name="BEx78HHRIWDLHQX2LG0HWFRYEL1T" localSheetId="21" hidden="1">#REF!</definedName>
    <definedName name="BEx78HHRIWDLHQX2LG0HWFRYEL1T" localSheetId="22" hidden="1">#REF!</definedName>
    <definedName name="BEx78HHRIWDLHQX2LG0HWFRYEL1T" localSheetId="23" hidden="1">#REF!</definedName>
    <definedName name="BEx78HHRIWDLHQX2LG0HWFRYEL1T" localSheetId="24" hidden="1">#REF!</definedName>
    <definedName name="BEx78HHRIWDLHQX2LG0HWFRYEL1T" localSheetId="14" hidden="1">#REF!</definedName>
    <definedName name="BEx78HHRIWDLHQX2LG0HWFRYEL1T" localSheetId="15" hidden="1">#REF!</definedName>
    <definedName name="BEx78HHRIWDLHQX2LG0HWFRYEL1T" localSheetId="18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7" hidden="1">#REF!</definedName>
    <definedName name="BEx78QC4X2YVM9K6MQRB2WJG36N3" localSheetId="11" hidden="1">#REF!</definedName>
    <definedName name="BEx78QC4X2YVM9K6MQRB2WJG36N3" localSheetId="21" hidden="1">#REF!</definedName>
    <definedName name="BEx78QC4X2YVM9K6MQRB2WJG36N3" localSheetId="22" hidden="1">#REF!</definedName>
    <definedName name="BEx78QC4X2YVM9K6MQRB2WJG36N3" localSheetId="23" hidden="1">#REF!</definedName>
    <definedName name="BEx78QC4X2YVM9K6MQRB2WJG36N3" localSheetId="24" hidden="1">#REF!</definedName>
    <definedName name="BEx78QC4X2YVM9K6MQRB2WJG36N3" localSheetId="14" hidden="1">#REF!</definedName>
    <definedName name="BEx78QC4X2YVM9K6MQRB2WJG36N3" localSheetId="15" hidden="1">#REF!</definedName>
    <definedName name="BEx78QC4X2YVM9K6MQRB2WJG36N3" localSheetId="18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7" hidden="1">#REF!</definedName>
    <definedName name="BEx78QMXZ2P1ZB3HJ9O50DWHCMXR" localSheetId="11" hidden="1">#REF!</definedName>
    <definedName name="BEx78QMXZ2P1ZB3HJ9O50DWHCMXR" localSheetId="21" hidden="1">#REF!</definedName>
    <definedName name="BEx78QMXZ2P1ZB3HJ9O50DWHCMXR" localSheetId="22" hidden="1">#REF!</definedName>
    <definedName name="BEx78QMXZ2P1ZB3HJ9O50DWHCMXR" localSheetId="23" hidden="1">#REF!</definedName>
    <definedName name="BEx78QMXZ2P1ZB3HJ9O50DWHCMXR" localSheetId="24" hidden="1">#REF!</definedName>
    <definedName name="BEx78QMXZ2P1ZB3HJ9O50DWHCMXR" localSheetId="14" hidden="1">#REF!</definedName>
    <definedName name="BEx78QMXZ2P1ZB3HJ9O50DWHCMXR" localSheetId="15" hidden="1">#REF!</definedName>
    <definedName name="BEx78QMXZ2P1ZB3HJ9O50DWHCMXR" localSheetId="18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7" hidden="1">#REF!</definedName>
    <definedName name="BEx78SFO5VR28677DWZEMDN7G86X" localSheetId="11" hidden="1">#REF!</definedName>
    <definedName name="BEx78SFO5VR28677DWZEMDN7G86X" localSheetId="21" hidden="1">#REF!</definedName>
    <definedName name="BEx78SFO5VR28677DWZEMDN7G86X" localSheetId="22" hidden="1">#REF!</definedName>
    <definedName name="BEx78SFO5VR28677DWZEMDN7G86X" localSheetId="23" hidden="1">#REF!</definedName>
    <definedName name="BEx78SFO5VR28677DWZEMDN7G86X" localSheetId="24" hidden="1">#REF!</definedName>
    <definedName name="BEx78SFO5VR28677DWZEMDN7G86X" localSheetId="14" hidden="1">#REF!</definedName>
    <definedName name="BEx78SFO5VR28677DWZEMDN7G86X" localSheetId="15" hidden="1">#REF!</definedName>
    <definedName name="BEx78SFO5VR28677DWZEMDN7G86X" localSheetId="18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7" hidden="1">#REF!</definedName>
    <definedName name="BEx78SFOYH1Z0ZDTO47W2M60TW6K" localSheetId="11" hidden="1">#REF!</definedName>
    <definedName name="BEx78SFOYH1Z0ZDTO47W2M60TW6K" localSheetId="21" hidden="1">#REF!</definedName>
    <definedName name="BEx78SFOYH1Z0ZDTO47W2M60TW6K" localSheetId="22" hidden="1">#REF!</definedName>
    <definedName name="BEx78SFOYH1Z0ZDTO47W2M60TW6K" localSheetId="23" hidden="1">#REF!</definedName>
    <definedName name="BEx78SFOYH1Z0ZDTO47W2M60TW6K" localSheetId="24" hidden="1">#REF!</definedName>
    <definedName name="BEx78SFOYH1Z0ZDTO47W2M60TW6K" localSheetId="14" hidden="1">#REF!</definedName>
    <definedName name="BEx78SFOYH1Z0ZDTO47W2M60TW6K" localSheetId="15" hidden="1">#REF!</definedName>
    <definedName name="BEx78SFOYH1Z0ZDTO47W2M60TW6K" localSheetId="18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7" hidden="1">#REF!</definedName>
    <definedName name="BEx7974EARYYX2ICWU0YC50VO5D8" localSheetId="11" hidden="1">#REF!</definedName>
    <definedName name="BEx7974EARYYX2ICWU0YC50VO5D8" localSheetId="21" hidden="1">#REF!</definedName>
    <definedName name="BEx7974EARYYX2ICWU0YC50VO5D8" localSheetId="22" hidden="1">#REF!</definedName>
    <definedName name="BEx7974EARYYX2ICWU0YC50VO5D8" localSheetId="23" hidden="1">#REF!</definedName>
    <definedName name="BEx7974EARYYX2ICWU0YC50VO5D8" localSheetId="24" hidden="1">#REF!</definedName>
    <definedName name="BEx7974EARYYX2ICWU0YC50VO5D8" localSheetId="14" hidden="1">#REF!</definedName>
    <definedName name="BEx7974EARYYX2ICWU0YC50VO5D8" localSheetId="15" hidden="1">#REF!</definedName>
    <definedName name="BEx7974EARYYX2ICWU0YC50VO5D8" localSheetId="18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7" hidden="1">#REF!</definedName>
    <definedName name="BEx79JK3E6JO8MX4O35A5G8NZCC8" localSheetId="11" hidden="1">#REF!</definedName>
    <definedName name="BEx79JK3E6JO8MX4O35A5G8NZCC8" localSheetId="21" hidden="1">#REF!</definedName>
    <definedName name="BEx79JK3E6JO8MX4O35A5G8NZCC8" localSheetId="22" hidden="1">#REF!</definedName>
    <definedName name="BEx79JK3E6JO8MX4O35A5G8NZCC8" localSheetId="23" hidden="1">#REF!</definedName>
    <definedName name="BEx79JK3E6JO8MX4O35A5G8NZCC8" localSheetId="24" hidden="1">#REF!</definedName>
    <definedName name="BEx79JK3E6JO8MX4O35A5G8NZCC8" localSheetId="14" hidden="1">#REF!</definedName>
    <definedName name="BEx79JK3E6JO8MX4O35A5G8NZCC8" localSheetId="15" hidden="1">#REF!</definedName>
    <definedName name="BEx79JK3E6JO8MX4O35A5G8NZCC8" localSheetId="1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7" hidden="1">#REF!</definedName>
    <definedName name="BEx79OCP4HQ6XP8EWNGEUDLOZBBS" localSheetId="11" hidden="1">#REF!</definedName>
    <definedName name="BEx79OCP4HQ6XP8EWNGEUDLOZBBS" localSheetId="21" hidden="1">#REF!</definedName>
    <definedName name="BEx79OCP4HQ6XP8EWNGEUDLOZBBS" localSheetId="22" hidden="1">#REF!</definedName>
    <definedName name="BEx79OCP4HQ6XP8EWNGEUDLOZBBS" localSheetId="23" hidden="1">#REF!</definedName>
    <definedName name="BEx79OCP4HQ6XP8EWNGEUDLOZBBS" localSheetId="24" hidden="1">#REF!</definedName>
    <definedName name="BEx79OCP4HQ6XP8EWNGEUDLOZBBS" localSheetId="14" hidden="1">#REF!</definedName>
    <definedName name="BEx79OCP4HQ6XP8EWNGEUDLOZBBS" localSheetId="15" hidden="1">#REF!</definedName>
    <definedName name="BEx79OCP4HQ6XP8EWNGEUDLOZBBS" localSheetId="1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7" hidden="1">#REF!</definedName>
    <definedName name="BEx79SEAYKUZB0H4LYBCD6WWJBG2" localSheetId="11" hidden="1">#REF!</definedName>
    <definedName name="BEx79SEAYKUZB0H4LYBCD6WWJBG2" localSheetId="21" hidden="1">#REF!</definedName>
    <definedName name="BEx79SEAYKUZB0H4LYBCD6WWJBG2" localSheetId="22" hidden="1">#REF!</definedName>
    <definedName name="BEx79SEAYKUZB0H4LYBCD6WWJBG2" localSheetId="23" hidden="1">#REF!</definedName>
    <definedName name="BEx79SEAYKUZB0H4LYBCD6WWJBG2" localSheetId="24" hidden="1">#REF!</definedName>
    <definedName name="BEx79SEAYKUZB0H4LYBCD6WWJBG2" localSheetId="14" hidden="1">#REF!</definedName>
    <definedName name="BEx79SEAYKUZB0H4LYBCD6WWJBG2" localSheetId="15" hidden="1">#REF!</definedName>
    <definedName name="BEx79SEAYKUZB0H4LYBCD6WWJBG2" localSheetId="18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7" hidden="1">#REF!</definedName>
    <definedName name="BEx79SJRHTLS9PYM69O9BWW1FMJK" localSheetId="11" hidden="1">#REF!</definedName>
    <definedName name="BEx79SJRHTLS9PYM69O9BWW1FMJK" localSheetId="21" hidden="1">#REF!</definedName>
    <definedName name="BEx79SJRHTLS9PYM69O9BWW1FMJK" localSheetId="22" hidden="1">#REF!</definedName>
    <definedName name="BEx79SJRHTLS9PYM69O9BWW1FMJK" localSheetId="23" hidden="1">#REF!</definedName>
    <definedName name="BEx79SJRHTLS9PYM69O9BWW1FMJK" localSheetId="24" hidden="1">#REF!</definedName>
    <definedName name="BEx79SJRHTLS9PYM69O9BWW1FMJK" localSheetId="14" hidden="1">#REF!</definedName>
    <definedName name="BEx79SJRHTLS9PYM69O9BWW1FMJK" localSheetId="15" hidden="1">#REF!</definedName>
    <definedName name="BEx79SJRHTLS9PYM69O9BWW1FMJK" localSheetId="18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7" hidden="1">#REF!</definedName>
    <definedName name="BEx79YJJLBELICW9F9FRYSCQ101L" localSheetId="11" hidden="1">#REF!</definedName>
    <definedName name="BEx79YJJLBELICW9F9FRYSCQ101L" localSheetId="21" hidden="1">#REF!</definedName>
    <definedName name="BEx79YJJLBELICW9F9FRYSCQ101L" localSheetId="22" hidden="1">#REF!</definedName>
    <definedName name="BEx79YJJLBELICW9F9FRYSCQ101L" localSheetId="23" hidden="1">#REF!</definedName>
    <definedName name="BEx79YJJLBELICW9F9FRYSCQ101L" localSheetId="24" hidden="1">#REF!</definedName>
    <definedName name="BEx79YJJLBELICW9F9FRYSCQ101L" localSheetId="14" hidden="1">#REF!</definedName>
    <definedName name="BEx79YJJLBELICW9F9FRYSCQ101L" localSheetId="15" hidden="1">#REF!</definedName>
    <definedName name="BEx79YJJLBELICW9F9FRYSCQ101L" localSheetId="18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7" hidden="1">#REF!</definedName>
    <definedName name="BEx79YUC7B0V77FSBGIRCY1BR4VK" localSheetId="11" hidden="1">#REF!</definedName>
    <definedName name="BEx79YUC7B0V77FSBGIRCY1BR4VK" localSheetId="21" hidden="1">#REF!</definedName>
    <definedName name="BEx79YUC7B0V77FSBGIRCY1BR4VK" localSheetId="22" hidden="1">#REF!</definedName>
    <definedName name="BEx79YUC7B0V77FSBGIRCY1BR4VK" localSheetId="23" hidden="1">#REF!</definedName>
    <definedName name="BEx79YUC7B0V77FSBGIRCY1BR4VK" localSheetId="24" hidden="1">#REF!</definedName>
    <definedName name="BEx79YUC7B0V77FSBGIRCY1BR4VK" localSheetId="14" hidden="1">#REF!</definedName>
    <definedName name="BEx79YUC7B0V77FSBGIRCY1BR4VK" localSheetId="15" hidden="1">#REF!</definedName>
    <definedName name="BEx79YUC7B0V77FSBGIRCY1BR4VK" localSheetId="18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7" hidden="1">#REF!</definedName>
    <definedName name="BEx7A06T3RC2891FUX05G3QPRAUE" localSheetId="11" hidden="1">#REF!</definedName>
    <definedName name="BEx7A06T3RC2891FUX05G3QPRAUE" localSheetId="21" hidden="1">#REF!</definedName>
    <definedName name="BEx7A06T3RC2891FUX05G3QPRAUE" localSheetId="22" hidden="1">#REF!</definedName>
    <definedName name="BEx7A06T3RC2891FUX05G3QPRAUE" localSheetId="23" hidden="1">#REF!</definedName>
    <definedName name="BEx7A06T3RC2891FUX05G3QPRAUE" localSheetId="24" hidden="1">#REF!</definedName>
    <definedName name="BEx7A06T3RC2891FUX05G3QPRAUE" localSheetId="14" hidden="1">#REF!</definedName>
    <definedName name="BEx7A06T3RC2891FUX05G3QPRAUE" localSheetId="15" hidden="1">#REF!</definedName>
    <definedName name="BEx7A06T3RC2891FUX05G3QPRAUE" localSheetId="18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7" hidden="1">#REF!</definedName>
    <definedName name="BEx7A9S3JA1X7FH4CFSQLTZC4691" localSheetId="11" hidden="1">#REF!</definedName>
    <definedName name="BEx7A9S3JA1X7FH4CFSQLTZC4691" localSheetId="21" hidden="1">#REF!</definedName>
    <definedName name="BEx7A9S3JA1X7FH4CFSQLTZC4691" localSheetId="22" hidden="1">#REF!</definedName>
    <definedName name="BEx7A9S3JA1X7FH4CFSQLTZC4691" localSheetId="23" hidden="1">#REF!</definedName>
    <definedName name="BEx7A9S3JA1X7FH4CFSQLTZC4691" localSheetId="24" hidden="1">#REF!</definedName>
    <definedName name="BEx7A9S3JA1X7FH4CFSQLTZC4691" localSheetId="14" hidden="1">#REF!</definedName>
    <definedName name="BEx7A9S3JA1X7FH4CFSQLTZC4691" localSheetId="15" hidden="1">#REF!</definedName>
    <definedName name="BEx7A9S3JA1X7FH4CFSQLTZC4691" localSheetId="18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7" hidden="1">#REF!</definedName>
    <definedName name="BEx7ABA2C9IWH5VSLVLLLCY62161" localSheetId="11" hidden="1">#REF!</definedName>
    <definedName name="BEx7ABA2C9IWH5VSLVLLLCY62161" localSheetId="21" hidden="1">#REF!</definedName>
    <definedName name="BEx7ABA2C9IWH5VSLVLLLCY62161" localSheetId="22" hidden="1">#REF!</definedName>
    <definedName name="BEx7ABA2C9IWH5VSLVLLLCY62161" localSheetId="23" hidden="1">#REF!</definedName>
    <definedName name="BEx7ABA2C9IWH5VSLVLLLCY62161" localSheetId="24" hidden="1">#REF!</definedName>
    <definedName name="BEx7ABA2C9IWH5VSLVLLLCY62161" localSheetId="14" hidden="1">#REF!</definedName>
    <definedName name="BEx7ABA2C9IWH5VSLVLLLCY62161" localSheetId="15" hidden="1">#REF!</definedName>
    <definedName name="BEx7ABA2C9IWH5VSLVLLLCY62161" localSheetId="18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7" hidden="1">#REF!</definedName>
    <definedName name="BEx7AE4LPLX8N85BYB0WCO5S7ZPV" localSheetId="11" hidden="1">#REF!</definedName>
    <definedName name="BEx7AE4LPLX8N85BYB0WCO5S7ZPV" localSheetId="21" hidden="1">#REF!</definedName>
    <definedName name="BEx7AE4LPLX8N85BYB0WCO5S7ZPV" localSheetId="22" hidden="1">#REF!</definedName>
    <definedName name="BEx7AE4LPLX8N85BYB0WCO5S7ZPV" localSheetId="23" hidden="1">#REF!</definedName>
    <definedName name="BEx7AE4LPLX8N85BYB0WCO5S7ZPV" localSheetId="24" hidden="1">#REF!</definedName>
    <definedName name="BEx7AE4LPLX8N85BYB0WCO5S7ZPV" localSheetId="14" hidden="1">#REF!</definedName>
    <definedName name="BEx7AE4LPLX8N85BYB0WCO5S7ZPV" localSheetId="15" hidden="1">#REF!</definedName>
    <definedName name="BEx7AE4LPLX8N85BYB0WCO5S7ZPV" localSheetId="18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7" hidden="1">#REF!</definedName>
    <definedName name="BEx7AR0EEP9O5JPPEKQWG1TC860T" localSheetId="11" hidden="1">#REF!</definedName>
    <definedName name="BEx7AR0EEP9O5JPPEKQWG1TC860T" localSheetId="21" hidden="1">#REF!</definedName>
    <definedName name="BEx7AR0EEP9O5JPPEKQWG1TC860T" localSheetId="22" hidden="1">#REF!</definedName>
    <definedName name="BEx7AR0EEP9O5JPPEKQWG1TC860T" localSheetId="23" hidden="1">#REF!</definedName>
    <definedName name="BEx7AR0EEP9O5JPPEKQWG1TC860T" localSheetId="24" hidden="1">#REF!</definedName>
    <definedName name="BEx7AR0EEP9O5JPPEKQWG1TC860T" localSheetId="14" hidden="1">#REF!</definedName>
    <definedName name="BEx7AR0EEP9O5JPPEKQWG1TC860T" localSheetId="15" hidden="1">#REF!</definedName>
    <definedName name="BEx7AR0EEP9O5JPPEKQWG1TC860T" localSheetId="18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7" hidden="1">#REF!</definedName>
    <definedName name="BEx7ASD1I654MEDCO6GGWA95PXSC" localSheetId="11" hidden="1">#REF!</definedName>
    <definedName name="BEx7ASD1I654MEDCO6GGWA95PXSC" localSheetId="21" hidden="1">#REF!</definedName>
    <definedName name="BEx7ASD1I654MEDCO6GGWA95PXSC" localSheetId="22" hidden="1">#REF!</definedName>
    <definedName name="BEx7ASD1I654MEDCO6GGWA95PXSC" localSheetId="23" hidden="1">#REF!</definedName>
    <definedName name="BEx7ASD1I654MEDCO6GGWA95PXSC" localSheetId="24" hidden="1">#REF!</definedName>
    <definedName name="BEx7ASD1I654MEDCO6GGWA95PXSC" localSheetId="14" hidden="1">#REF!</definedName>
    <definedName name="BEx7ASD1I654MEDCO6GGWA95PXSC" localSheetId="15" hidden="1">#REF!</definedName>
    <definedName name="BEx7ASD1I654MEDCO6GGWA95PXSC" localSheetId="18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7" hidden="1">#REF!</definedName>
    <definedName name="BEx7AURD3S7JGN4D3YK1QAG6TAFA" localSheetId="11" hidden="1">#REF!</definedName>
    <definedName name="BEx7AURD3S7JGN4D3YK1QAG6TAFA" localSheetId="21" hidden="1">#REF!</definedName>
    <definedName name="BEx7AURD3S7JGN4D3YK1QAG6TAFA" localSheetId="22" hidden="1">#REF!</definedName>
    <definedName name="BEx7AURD3S7JGN4D3YK1QAG6TAFA" localSheetId="23" hidden="1">#REF!</definedName>
    <definedName name="BEx7AURD3S7JGN4D3YK1QAG6TAFA" localSheetId="24" hidden="1">#REF!</definedName>
    <definedName name="BEx7AURD3S7JGN4D3YK1QAG6TAFA" localSheetId="14" hidden="1">#REF!</definedName>
    <definedName name="BEx7AURD3S7JGN4D3YK1QAG6TAFA" localSheetId="15" hidden="1">#REF!</definedName>
    <definedName name="BEx7AURD3S7JGN4D3YK1QAG6TAFA" localSheetId="18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7" hidden="1">#REF!</definedName>
    <definedName name="BEx7AVCX9S5RJP3NSZ4QM4E6ERDT" localSheetId="11" hidden="1">#REF!</definedName>
    <definedName name="BEx7AVCX9S5RJP3NSZ4QM4E6ERDT" localSheetId="21" hidden="1">#REF!</definedName>
    <definedName name="BEx7AVCX9S5RJP3NSZ4QM4E6ERDT" localSheetId="22" hidden="1">#REF!</definedName>
    <definedName name="BEx7AVCX9S5RJP3NSZ4QM4E6ERDT" localSheetId="23" hidden="1">#REF!</definedName>
    <definedName name="BEx7AVCX9S5RJP3NSZ4QM4E6ERDT" localSheetId="24" hidden="1">#REF!</definedName>
    <definedName name="BEx7AVCX9S5RJP3NSZ4QM4E6ERDT" localSheetId="14" hidden="1">#REF!</definedName>
    <definedName name="BEx7AVCX9S5RJP3NSZ4QM4E6ERDT" localSheetId="15" hidden="1">#REF!</definedName>
    <definedName name="BEx7AVCX9S5RJP3NSZ4QM4E6ERDT" localSheetId="18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7" hidden="1">#REF!</definedName>
    <definedName name="BEx7AVYIGP0930MV5JEBWRYCJN68" localSheetId="11" hidden="1">#REF!</definedName>
    <definedName name="BEx7AVYIGP0930MV5JEBWRYCJN68" localSheetId="21" hidden="1">#REF!</definedName>
    <definedName name="BEx7AVYIGP0930MV5JEBWRYCJN68" localSheetId="22" hidden="1">#REF!</definedName>
    <definedName name="BEx7AVYIGP0930MV5JEBWRYCJN68" localSheetId="23" hidden="1">#REF!</definedName>
    <definedName name="BEx7AVYIGP0930MV5JEBWRYCJN68" localSheetId="24" hidden="1">#REF!</definedName>
    <definedName name="BEx7AVYIGP0930MV5JEBWRYCJN68" localSheetId="14" hidden="1">#REF!</definedName>
    <definedName name="BEx7AVYIGP0930MV5JEBWRYCJN68" localSheetId="15" hidden="1">#REF!</definedName>
    <definedName name="BEx7AVYIGP0930MV5JEBWRYCJN68" localSheetId="18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7" hidden="1">#REF!</definedName>
    <definedName name="BEx7B6LH6917TXOSAAQ6U7HVF018" localSheetId="11" hidden="1">#REF!</definedName>
    <definedName name="BEx7B6LH6917TXOSAAQ6U7HVF018" localSheetId="21" hidden="1">#REF!</definedName>
    <definedName name="BEx7B6LH6917TXOSAAQ6U7HVF018" localSheetId="22" hidden="1">#REF!</definedName>
    <definedName name="BEx7B6LH6917TXOSAAQ6U7HVF018" localSheetId="23" hidden="1">#REF!</definedName>
    <definedName name="BEx7B6LH6917TXOSAAQ6U7HVF018" localSheetId="24" hidden="1">#REF!</definedName>
    <definedName name="BEx7B6LH6917TXOSAAQ6U7HVF018" localSheetId="14" hidden="1">#REF!</definedName>
    <definedName name="BEx7B6LH6917TXOSAAQ6U7HVF018" localSheetId="15" hidden="1">#REF!</definedName>
    <definedName name="BEx7B6LH6917TXOSAAQ6U7HVF018" localSheetId="1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7" hidden="1">#REF!</definedName>
    <definedName name="BEx7BN8E88JR3K1BSLAZRPSFPQ9L" localSheetId="11" hidden="1">#REF!</definedName>
    <definedName name="BEx7BN8E88JR3K1BSLAZRPSFPQ9L" localSheetId="21" hidden="1">#REF!</definedName>
    <definedName name="BEx7BN8E88JR3K1BSLAZRPSFPQ9L" localSheetId="22" hidden="1">#REF!</definedName>
    <definedName name="BEx7BN8E88JR3K1BSLAZRPSFPQ9L" localSheetId="23" hidden="1">#REF!</definedName>
    <definedName name="BEx7BN8E88JR3K1BSLAZRPSFPQ9L" localSheetId="24" hidden="1">#REF!</definedName>
    <definedName name="BEx7BN8E88JR3K1BSLAZRPSFPQ9L" localSheetId="14" hidden="1">#REF!</definedName>
    <definedName name="BEx7BN8E88JR3K1BSLAZRPSFPQ9L" localSheetId="15" hidden="1">#REF!</definedName>
    <definedName name="BEx7BN8E88JR3K1BSLAZRPSFPQ9L" localSheetId="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7" hidden="1">#REF!</definedName>
    <definedName name="BEx7BP14RMS3638K85OM4NCYLRHG" localSheetId="11" hidden="1">#REF!</definedName>
    <definedName name="BEx7BP14RMS3638K85OM4NCYLRHG" localSheetId="21" hidden="1">#REF!</definedName>
    <definedName name="BEx7BP14RMS3638K85OM4NCYLRHG" localSheetId="22" hidden="1">#REF!</definedName>
    <definedName name="BEx7BP14RMS3638K85OM4NCYLRHG" localSheetId="23" hidden="1">#REF!</definedName>
    <definedName name="BEx7BP14RMS3638K85OM4NCYLRHG" localSheetId="24" hidden="1">#REF!</definedName>
    <definedName name="BEx7BP14RMS3638K85OM4NCYLRHG" localSheetId="14" hidden="1">#REF!</definedName>
    <definedName name="BEx7BP14RMS3638K85OM4NCYLRHG" localSheetId="15" hidden="1">#REF!</definedName>
    <definedName name="BEx7BP14RMS3638K85OM4NCYLRHG" localSheetId="18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7" hidden="1">#REF!</definedName>
    <definedName name="BEx7BPXFZXJ79FQ0E8AQE21PGVHA" localSheetId="11" hidden="1">#REF!</definedName>
    <definedName name="BEx7BPXFZXJ79FQ0E8AQE21PGVHA" localSheetId="21" hidden="1">#REF!</definedName>
    <definedName name="BEx7BPXFZXJ79FQ0E8AQE21PGVHA" localSheetId="22" hidden="1">#REF!</definedName>
    <definedName name="BEx7BPXFZXJ79FQ0E8AQE21PGVHA" localSheetId="23" hidden="1">#REF!</definedName>
    <definedName name="BEx7BPXFZXJ79FQ0E8AQE21PGVHA" localSheetId="24" hidden="1">#REF!</definedName>
    <definedName name="BEx7BPXFZXJ79FQ0E8AQE21PGVHA" localSheetId="14" hidden="1">#REF!</definedName>
    <definedName name="BEx7BPXFZXJ79FQ0E8AQE21PGVHA" localSheetId="15" hidden="1">#REF!</definedName>
    <definedName name="BEx7BPXFZXJ79FQ0E8AQE21PGVHA" localSheetId="18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7" hidden="1">#REF!</definedName>
    <definedName name="BEx7C04AM39DQMC1TIX7CFZ2ADHX" localSheetId="11" hidden="1">#REF!</definedName>
    <definedName name="BEx7C04AM39DQMC1TIX7CFZ2ADHX" localSheetId="21" hidden="1">#REF!</definedName>
    <definedName name="BEx7C04AM39DQMC1TIX7CFZ2ADHX" localSheetId="22" hidden="1">#REF!</definedName>
    <definedName name="BEx7C04AM39DQMC1TIX7CFZ2ADHX" localSheetId="23" hidden="1">#REF!</definedName>
    <definedName name="BEx7C04AM39DQMC1TIX7CFZ2ADHX" localSheetId="24" hidden="1">#REF!</definedName>
    <definedName name="BEx7C04AM39DQMC1TIX7CFZ2ADHX" localSheetId="14" hidden="1">#REF!</definedName>
    <definedName name="BEx7C04AM39DQMC1TIX7CFZ2ADHX" localSheetId="15" hidden="1">#REF!</definedName>
    <definedName name="BEx7C04AM39DQMC1TIX7CFZ2ADHX" localSheetId="18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7" hidden="1">#REF!</definedName>
    <definedName name="BEx7C346X4AX2J1QPM4NBC7JL5W9" localSheetId="11" hidden="1">#REF!</definedName>
    <definedName name="BEx7C346X4AX2J1QPM4NBC7JL5W9" localSheetId="21" hidden="1">#REF!</definedName>
    <definedName name="BEx7C346X4AX2J1QPM4NBC7JL5W9" localSheetId="22" hidden="1">#REF!</definedName>
    <definedName name="BEx7C346X4AX2J1QPM4NBC7JL5W9" localSheetId="23" hidden="1">#REF!</definedName>
    <definedName name="BEx7C346X4AX2J1QPM4NBC7JL5W9" localSheetId="24" hidden="1">#REF!</definedName>
    <definedName name="BEx7C346X4AX2J1QPM4NBC7JL5W9" localSheetId="14" hidden="1">#REF!</definedName>
    <definedName name="BEx7C346X4AX2J1QPM4NBC7JL5W9" localSheetId="15" hidden="1">#REF!</definedName>
    <definedName name="BEx7C346X4AX2J1QPM4NBC7JL5W9" localSheetId="18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7" hidden="1">#REF!</definedName>
    <definedName name="BEx7C40F0PQURHPI6YQ39NFIR86Z" localSheetId="11" hidden="1">#REF!</definedName>
    <definedName name="BEx7C40F0PQURHPI6YQ39NFIR86Z" localSheetId="21" hidden="1">#REF!</definedName>
    <definedName name="BEx7C40F0PQURHPI6YQ39NFIR86Z" localSheetId="22" hidden="1">#REF!</definedName>
    <definedName name="BEx7C40F0PQURHPI6YQ39NFIR86Z" localSheetId="23" hidden="1">#REF!</definedName>
    <definedName name="BEx7C40F0PQURHPI6YQ39NFIR86Z" localSheetId="24" hidden="1">#REF!</definedName>
    <definedName name="BEx7C40F0PQURHPI6YQ39NFIR86Z" localSheetId="14" hidden="1">#REF!</definedName>
    <definedName name="BEx7C40F0PQURHPI6YQ39NFIR86Z" localSheetId="15" hidden="1">#REF!</definedName>
    <definedName name="BEx7C40F0PQURHPI6YQ39NFIR86Z" localSheetId="18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7" hidden="1">#REF!</definedName>
    <definedName name="BEx7C7B9VCY7N0H7N1NH6HNNH724" localSheetId="11" hidden="1">#REF!</definedName>
    <definedName name="BEx7C7B9VCY7N0H7N1NH6HNNH724" localSheetId="21" hidden="1">#REF!</definedName>
    <definedName name="BEx7C7B9VCY7N0H7N1NH6HNNH724" localSheetId="22" hidden="1">#REF!</definedName>
    <definedName name="BEx7C7B9VCY7N0H7N1NH6HNNH724" localSheetId="23" hidden="1">#REF!</definedName>
    <definedName name="BEx7C7B9VCY7N0H7N1NH6HNNH724" localSheetId="24" hidden="1">#REF!</definedName>
    <definedName name="BEx7C7B9VCY7N0H7N1NH6HNNH724" localSheetId="14" hidden="1">#REF!</definedName>
    <definedName name="BEx7C7B9VCY7N0H7N1NH6HNNH724" localSheetId="15" hidden="1">#REF!</definedName>
    <definedName name="BEx7C7B9VCY7N0H7N1NH6HNNH724" localSheetId="18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7" hidden="1">#REF!</definedName>
    <definedName name="BEx7C93VR7SYRIJS1JO8YZKSFAW9" localSheetId="11" hidden="1">#REF!</definedName>
    <definedName name="BEx7C93VR7SYRIJS1JO8YZKSFAW9" localSheetId="21" hidden="1">#REF!</definedName>
    <definedName name="BEx7C93VR7SYRIJS1JO8YZKSFAW9" localSheetId="22" hidden="1">#REF!</definedName>
    <definedName name="BEx7C93VR7SYRIJS1JO8YZKSFAW9" localSheetId="23" hidden="1">#REF!</definedName>
    <definedName name="BEx7C93VR7SYRIJS1JO8YZKSFAW9" localSheetId="24" hidden="1">#REF!</definedName>
    <definedName name="BEx7C93VR7SYRIJS1JO8YZKSFAW9" localSheetId="14" hidden="1">#REF!</definedName>
    <definedName name="BEx7C93VR7SYRIJS1JO8YZKSFAW9" localSheetId="15" hidden="1">#REF!</definedName>
    <definedName name="BEx7C93VR7SYRIJS1JO8YZKSFAW9" localSheetId="18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7" hidden="1">#REF!</definedName>
    <definedName name="BEx7CCPC6R1KQQZ2JQU6EFI1G0RM" localSheetId="11" hidden="1">#REF!</definedName>
    <definedName name="BEx7CCPC6R1KQQZ2JQU6EFI1G0RM" localSheetId="21" hidden="1">#REF!</definedName>
    <definedName name="BEx7CCPC6R1KQQZ2JQU6EFI1G0RM" localSheetId="22" hidden="1">#REF!</definedName>
    <definedName name="BEx7CCPC6R1KQQZ2JQU6EFI1G0RM" localSheetId="23" hidden="1">#REF!</definedName>
    <definedName name="BEx7CCPC6R1KQQZ2JQU6EFI1G0RM" localSheetId="24" hidden="1">#REF!</definedName>
    <definedName name="BEx7CCPC6R1KQQZ2JQU6EFI1G0RM" localSheetId="14" hidden="1">#REF!</definedName>
    <definedName name="BEx7CCPC6R1KQQZ2JQU6EFI1G0RM" localSheetId="15" hidden="1">#REF!</definedName>
    <definedName name="BEx7CCPC6R1KQQZ2JQU6EFI1G0RM" localSheetId="18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7" hidden="1">#REF!</definedName>
    <definedName name="BEx7CIJST9GLS2QD383UK7VUDTGL" localSheetId="11" hidden="1">#REF!</definedName>
    <definedName name="BEx7CIJST9GLS2QD383UK7VUDTGL" localSheetId="21" hidden="1">#REF!</definedName>
    <definedName name="BEx7CIJST9GLS2QD383UK7VUDTGL" localSheetId="22" hidden="1">#REF!</definedName>
    <definedName name="BEx7CIJST9GLS2QD383UK7VUDTGL" localSheetId="23" hidden="1">#REF!</definedName>
    <definedName name="BEx7CIJST9GLS2QD383UK7VUDTGL" localSheetId="24" hidden="1">#REF!</definedName>
    <definedName name="BEx7CIJST9GLS2QD383UK7VUDTGL" localSheetId="14" hidden="1">#REF!</definedName>
    <definedName name="BEx7CIJST9GLS2QD383UK7VUDTGL" localSheetId="15" hidden="1">#REF!</definedName>
    <definedName name="BEx7CIJST9GLS2QD383UK7VUDTGL" localSheetId="18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7" hidden="1">#REF!</definedName>
    <definedName name="BEx7CO8T2XKC7GHDSYNAWTZ9L7YR" localSheetId="11" hidden="1">#REF!</definedName>
    <definedName name="BEx7CO8T2XKC7GHDSYNAWTZ9L7YR" localSheetId="21" hidden="1">#REF!</definedName>
    <definedName name="BEx7CO8T2XKC7GHDSYNAWTZ9L7YR" localSheetId="22" hidden="1">#REF!</definedName>
    <definedName name="BEx7CO8T2XKC7GHDSYNAWTZ9L7YR" localSheetId="23" hidden="1">#REF!</definedName>
    <definedName name="BEx7CO8T2XKC7GHDSYNAWTZ9L7YR" localSheetId="24" hidden="1">#REF!</definedName>
    <definedName name="BEx7CO8T2XKC7GHDSYNAWTZ9L7YR" localSheetId="14" hidden="1">#REF!</definedName>
    <definedName name="BEx7CO8T2XKC7GHDSYNAWTZ9L7YR" localSheetId="15" hidden="1">#REF!</definedName>
    <definedName name="BEx7CO8T2XKC7GHDSYNAWTZ9L7YR" localSheetId="18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7" hidden="1">#REF!</definedName>
    <definedName name="BEx7CW1CF00DO8A36UNC2X7K65C2" localSheetId="11" hidden="1">#REF!</definedName>
    <definedName name="BEx7CW1CF00DO8A36UNC2X7K65C2" localSheetId="21" hidden="1">#REF!</definedName>
    <definedName name="BEx7CW1CF00DO8A36UNC2X7K65C2" localSheetId="22" hidden="1">#REF!</definedName>
    <definedName name="BEx7CW1CF00DO8A36UNC2X7K65C2" localSheetId="23" hidden="1">#REF!</definedName>
    <definedName name="BEx7CW1CF00DO8A36UNC2X7K65C2" localSheetId="24" hidden="1">#REF!</definedName>
    <definedName name="BEx7CW1CF00DO8A36UNC2X7K65C2" localSheetId="14" hidden="1">#REF!</definedName>
    <definedName name="BEx7CW1CF00DO8A36UNC2X7K65C2" localSheetId="15" hidden="1">#REF!</definedName>
    <definedName name="BEx7CW1CF00DO8A36UNC2X7K65C2" localSheetId="18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7" hidden="1">#REF!</definedName>
    <definedName name="BEx7CW6NFRL2P4XWP0MWHIYA97KF" localSheetId="11" hidden="1">#REF!</definedName>
    <definedName name="BEx7CW6NFRL2P4XWP0MWHIYA97KF" localSheetId="21" hidden="1">#REF!</definedName>
    <definedName name="BEx7CW6NFRL2P4XWP0MWHIYA97KF" localSheetId="22" hidden="1">#REF!</definedName>
    <definedName name="BEx7CW6NFRL2P4XWP0MWHIYA97KF" localSheetId="23" hidden="1">#REF!</definedName>
    <definedName name="BEx7CW6NFRL2P4XWP0MWHIYA97KF" localSheetId="24" hidden="1">#REF!</definedName>
    <definedName name="BEx7CW6NFRL2P4XWP0MWHIYA97KF" localSheetId="14" hidden="1">#REF!</definedName>
    <definedName name="BEx7CW6NFRL2P4XWP0MWHIYA97KF" localSheetId="15" hidden="1">#REF!</definedName>
    <definedName name="BEx7CW6NFRL2P4XWP0MWHIYA97KF" localSheetId="18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7" hidden="1">#REF!</definedName>
    <definedName name="BEx7CZXN83U7XFVGG1P1N6ZCQK7U" localSheetId="11" hidden="1">#REF!</definedName>
    <definedName name="BEx7CZXN83U7XFVGG1P1N6ZCQK7U" localSheetId="21" hidden="1">#REF!</definedName>
    <definedName name="BEx7CZXN83U7XFVGG1P1N6ZCQK7U" localSheetId="22" hidden="1">#REF!</definedName>
    <definedName name="BEx7CZXN83U7XFVGG1P1N6ZCQK7U" localSheetId="23" hidden="1">#REF!</definedName>
    <definedName name="BEx7CZXN83U7XFVGG1P1N6ZCQK7U" localSheetId="24" hidden="1">#REF!</definedName>
    <definedName name="BEx7CZXN83U7XFVGG1P1N6ZCQK7U" localSheetId="14" hidden="1">#REF!</definedName>
    <definedName name="BEx7CZXN83U7XFVGG1P1N6ZCQK7U" localSheetId="15" hidden="1">#REF!</definedName>
    <definedName name="BEx7CZXN83U7XFVGG1P1N6ZCQK7U" localSheetId="18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7" hidden="1">#REF!</definedName>
    <definedName name="BEx7D14R4J25CLH301NHMGU8FSWM" localSheetId="11" hidden="1">#REF!</definedName>
    <definedName name="BEx7D14R4J25CLH301NHMGU8FSWM" localSheetId="21" hidden="1">#REF!</definedName>
    <definedName name="BEx7D14R4J25CLH301NHMGU8FSWM" localSheetId="22" hidden="1">#REF!</definedName>
    <definedName name="BEx7D14R4J25CLH301NHMGU8FSWM" localSheetId="23" hidden="1">#REF!</definedName>
    <definedName name="BEx7D14R4J25CLH301NHMGU8FSWM" localSheetId="24" hidden="1">#REF!</definedName>
    <definedName name="BEx7D14R4J25CLH301NHMGU8FSWM" localSheetId="14" hidden="1">#REF!</definedName>
    <definedName name="BEx7D14R4J25CLH301NHMGU8FSWM" localSheetId="15" hidden="1">#REF!</definedName>
    <definedName name="BEx7D14R4J25CLH301NHMGU8FSWM" localSheetId="18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7" hidden="1">#REF!</definedName>
    <definedName name="BEx7D38BE0Z9QLQBDMGARM9USFPM" localSheetId="11" hidden="1">#REF!</definedName>
    <definedName name="BEx7D38BE0Z9QLQBDMGARM9USFPM" localSheetId="21" hidden="1">#REF!</definedName>
    <definedName name="BEx7D38BE0Z9QLQBDMGARM9USFPM" localSheetId="22" hidden="1">#REF!</definedName>
    <definedName name="BEx7D38BE0Z9QLQBDMGARM9USFPM" localSheetId="23" hidden="1">#REF!</definedName>
    <definedName name="BEx7D38BE0Z9QLQBDMGARM9USFPM" localSheetId="24" hidden="1">#REF!</definedName>
    <definedName name="BEx7D38BE0Z9QLQBDMGARM9USFPM" localSheetId="14" hidden="1">#REF!</definedName>
    <definedName name="BEx7D38BE0Z9QLQBDMGARM9USFPM" localSheetId="15" hidden="1">#REF!</definedName>
    <definedName name="BEx7D38BE0Z9QLQBDMGARM9USFPM" localSheetId="18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7" hidden="1">#REF!</definedName>
    <definedName name="BEx7D5RWKRS4W71J4NZ6ZSFHPKFT" localSheetId="11" hidden="1">#REF!</definedName>
    <definedName name="BEx7D5RWKRS4W71J4NZ6ZSFHPKFT" localSheetId="21" hidden="1">#REF!</definedName>
    <definedName name="BEx7D5RWKRS4W71J4NZ6ZSFHPKFT" localSheetId="22" hidden="1">#REF!</definedName>
    <definedName name="BEx7D5RWKRS4W71J4NZ6ZSFHPKFT" localSheetId="23" hidden="1">#REF!</definedName>
    <definedName name="BEx7D5RWKRS4W71J4NZ6ZSFHPKFT" localSheetId="24" hidden="1">#REF!</definedName>
    <definedName name="BEx7D5RWKRS4W71J4NZ6ZSFHPKFT" localSheetId="14" hidden="1">#REF!</definedName>
    <definedName name="BEx7D5RWKRS4W71J4NZ6ZSFHPKFT" localSheetId="15" hidden="1">#REF!</definedName>
    <definedName name="BEx7D5RWKRS4W71J4NZ6ZSFHPKFT" localSheetId="18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7" hidden="1">#REF!</definedName>
    <definedName name="BEx7D8H1TPOX1UN17QZYEV7Q58GA" localSheetId="11" hidden="1">#REF!</definedName>
    <definedName name="BEx7D8H1TPOX1UN17QZYEV7Q58GA" localSheetId="21" hidden="1">#REF!</definedName>
    <definedName name="BEx7D8H1TPOX1UN17QZYEV7Q58GA" localSheetId="22" hidden="1">#REF!</definedName>
    <definedName name="BEx7D8H1TPOX1UN17QZYEV7Q58GA" localSheetId="23" hidden="1">#REF!</definedName>
    <definedName name="BEx7D8H1TPOX1UN17QZYEV7Q58GA" localSheetId="24" hidden="1">#REF!</definedName>
    <definedName name="BEx7D8H1TPOX1UN17QZYEV7Q58GA" localSheetId="14" hidden="1">#REF!</definedName>
    <definedName name="BEx7D8H1TPOX1UN17QZYEV7Q58GA" localSheetId="15" hidden="1">#REF!</definedName>
    <definedName name="BEx7D8H1TPOX1UN17QZYEV7Q58GA" localSheetId="18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7" hidden="1">#REF!</definedName>
    <definedName name="BEx7DGF13H2074LRWFZQ45PZ6JPX" localSheetId="11" hidden="1">#REF!</definedName>
    <definedName name="BEx7DGF13H2074LRWFZQ45PZ6JPX" localSheetId="21" hidden="1">#REF!</definedName>
    <definedName name="BEx7DGF13H2074LRWFZQ45PZ6JPX" localSheetId="22" hidden="1">#REF!</definedName>
    <definedName name="BEx7DGF13H2074LRWFZQ45PZ6JPX" localSheetId="23" hidden="1">#REF!</definedName>
    <definedName name="BEx7DGF13H2074LRWFZQ45PZ6JPX" localSheetId="24" hidden="1">#REF!</definedName>
    <definedName name="BEx7DGF13H2074LRWFZQ45PZ6JPX" localSheetId="14" hidden="1">#REF!</definedName>
    <definedName name="BEx7DGF13H2074LRWFZQ45PZ6JPX" localSheetId="15" hidden="1">#REF!</definedName>
    <definedName name="BEx7DGF13H2074LRWFZQ45PZ6JPX" localSheetId="18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7" hidden="1">#REF!</definedName>
    <definedName name="BEx7DHBE0SOC5KXWWQ73WUDBRX8J" localSheetId="11" hidden="1">#REF!</definedName>
    <definedName name="BEx7DHBE0SOC5KXWWQ73WUDBRX8J" localSheetId="21" hidden="1">#REF!</definedName>
    <definedName name="BEx7DHBE0SOC5KXWWQ73WUDBRX8J" localSheetId="22" hidden="1">#REF!</definedName>
    <definedName name="BEx7DHBE0SOC5KXWWQ73WUDBRX8J" localSheetId="23" hidden="1">#REF!</definedName>
    <definedName name="BEx7DHBE0SOC5KXWWQ73WUDBRX8J" localSheetId="24" hidden="1">#REF!</definedName>
    <definedName name="BEx7DHBE0SOC5KXWWQ73WUDBRX8J" localSheetId="14" hidden="1">#REF!</definedName>
    <definedName name="BEx7DHBE0SOC5KXWWQ73WUDBRX8J" localSheetId="15" hidden="1">#REF!</definedName>
    <definedName name="BEx7DHBE0SOC5KXWWQ73WUDBRX8J" localSheetId="18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7" hidden="1">#REF!</definedName>
    <definedName name="BEx7DKWUXEDIISSX4GDD4YYT887F" localSheetId="11" hidden="1">#REF!</definedName>
    <definedName name="BEx7DKWUXEDIISSX4GDD4YYT887F" localSheetId="21" hidden="1">#REF!</definedName>
    <definedName name="BEx7DKWUXEDIISSX4GDD4YYT887F" localSheetId="22" hidden="1">#REF!</definedName>
    <definedName name="BEx7DKWUXEDIISSX4GDD4YYT887F" localSheetId="23" hidden="1">#REF!</definedName>
    <definedName name="BEx7DKWUXEDIISSX4GDD4YYT887F" localSheetId="24" hidden="1">#REF!</definedName>
    <definedName name="BEx7DKWUXEDIISSX4GDD4YYT887F" localSheetId="14" hidden="1">#REF!</definedName>
    <definedName name="BEx7DKWUXEDIISSX4GDD4YYT887F" localSheetId="15" hidden="1">#REF!</definedName>
    <definedName name="BEx7DKWUXEDIISSX4GDD4YYT887F" localSheetId="18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7" hidden="1">#REF!</definedName>
    <definedName name="BEx7DMUYR2HC26WW7AOB1TULERMB" localSheetId="11" hidden="1">#REF!</definedName>
    <definedName name="BEx7DMUYR2HC26WW7AOB1TULERMB" localSheetId="21" hidden="1">#REF!</definedName>
    <definedName name="BEx7DMUYR2HC26WW7AOB1TULERMB" localSheetId="22" hidden="1">#REF!</definedName>
    <definedName name="BEx7DMUYR2HC26WW7AOB1TULERMB" localSheetId="23" hidden="1">#REF!</definedName>
    <definedName name="BEx7DMUYR2HC26WW7AOB1TULERMB" localSheetId="24" hidden="1">#REF!</definedName>
    <definedName name="BEx7DMUYR2HC26WW7AOB1TULERMB" localSheetId="14" hidden="1">#REF!</definedName>
    <definedName name="BEx7DMUYR2HC26WW7AOB1TULERMB" localSheetId="15" hidden="1">#REF!</definedName>
    <definedName name="BEx7DMUYR2HC26WW7AOB1TULERMB" localSheetId="18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7" hidden="1">#REF!</definedName>
    <definedName name="BEx7DVJTRV44IMJIBFXELE67SZ7S" localSheetId="11" hidden="1">#REF!</definedName>
    <definedName name="BEx7DVJTRV44IMJIBFXELE67SZ7S" localSheetId="21" hidden="1">#REF!</definedName>
    <definedName name="BEx7DVJTRV44IMJIBFXELE67SZ7S" localSheetId="22" hidden="1">#REF!</definedName>
    <definedName name="BEx7DVJTRV44IMJIBFXELE67SZ7S" localSheetId="23" hidden="1">#REF!</definedName>
    <definedName name="BEx7DVJTRV44IMJIBFXELE67SZ7S" localSheetId="24" hidden="1">#REF!</definedName>
    <definedName name="BEx7DVJTRV44IMJIBFXELE67SZ7S" localSheetId="14" hidden="1">#REF!</definedName>
    <definedName name="BEx7DVJTRV44IMJIBFXELE67SZ7S" localSheetId="15" hidden="1">#REF!</definedName>
    <definedName name="BEx7DVJTRV44IMJIBFXELE67SZ7S" localSheetId="18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7" hidden="1">#REF!</definedName>
    <definedName name="BEx7DVUMFCI5INHMVFIJ44RTTSTT" localSheetId="11" hidden="1">#REF!</definedName>
    <definedName name="BEx7DVUMFCI5INHMVFIJ44RTTSTT" localSheetId="21" hidden="1">#REF!</definedName>
    <definedName name="BEx7DVUMFCI5INHMVFIJ44RTTSTT" localSheetId="22" hidden="1">#REF!</definedName>
    <definedName name="BEx7DVUMFCI5INHMVFIJ44RTTSTT" localSheetId="23" hidden="1">#REF!</definedName>
    <definedName name="BEx7DVUMFCI5INHMVFIJ44RTTSTT" localSheetId="24" hidden="1">#REF!</definedName>
    <definedName name="BEx7DVUMFCI5INHMVFIJ44RTTSTT" localSheetId="14" hidden="1">#REF!</definedName>
    <definedName name="BEx7DVUMFCI5INHMVFIJ44RTTSTT" localSheetId="15" hidden="1">#REF!</definedName>
    <definedName name="BEx7DVUMFCI5INHMVFIJ44RTTSTT" localSheetId="18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7" hidden="1">#REF!</definedName>
    <definedName name="BEx7E2QT2U8THYOKBPXONB1B47WH" localSheetId="11" hidden="1">#REF!</definedName>
    <definedName name="BEx7E2QT2U8THYOKBPXONB1B47WH" localSheetId="21" hidden="1">#REF!</definedName>
    <definedName name="BEx7E2QT2U8THYOKBPXONB1B47WH" localSheetId="22" hidden="1">#REF!</definedName>
    <definedName name="BEx7E2QT2U8THYOKBPXONB1B47WH" localSheetId="23" hidden="1">#REF!</definedName>
    <definedName name="BEx7E2QT2U8THYOKBPXONB1B47WH" localSheetId="24" hidden="1">#REF!</definedName>
    <definedName name="BEx7E2QT2U8THYOKBPXONB1B47WH" localSheetId="14" hidden="1">#REF!</definedName>
    <definedName name="BEx7E2QT2U8THYOKBPXONB1B47WH" localSheetId="15" hidden="1">#REF!</definedName>
    <definedName name="BEx7E2QT2U8THYOKBPXONB1B47WH" localSheetId="18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7" hidden="1">#REF!</definedName>
    <definedName name="BEx7E5QP7W6UKO74F5Y0VJ741HS5" localSheetId="11" hidden="1">#REF!</definedName>
    <definedName name="BEx7E5QP7W6UKO74F5Y0VJ741HS5" localSheetId="21" hidden="1">#REF!</definedName>
    <definedName name="BEx7E5QP7W6UKO74F5Y0VJ741HS5" localSheetId="22" hidden="1">#REF!</definedName>
    <definedName name="BEx7E5QP7W6UKO74F5Y0VJ741HS5" localSheetId="23" hidden="1">#REF!</definedName>
    <definedName name="BEx7E5QP7W6UKO74F5Y0VJ741HS5" localSheetId="24" hidden="1">#REF!</definedName>
    <definedName name="BEx7E5QP7W6UKO74F5Y0VJ741HS5" localSheetId="14" hidden="1">#REF!</definedName>
    <definedName name="BEx7E5QP7W6UKO74F5Y0VJ741HS5" localSheetId="15" hidden="1">#REF!</definedName>
    <definedName name="BEx7E5QP7W6UKO74F5Y0VJ741HS5" localSheetId="18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7" hidden="1">#REF!</definedName>
    <definedName name="BEx7E6N29HGH3I47AFB2DCS6MVS6" localSheetId="11" hidden="1">#REF!</definedName>
    <definedName name="BEx7E6N29HGH3I47AFB2DCS6MVS6" localSheetId="21" hidden="1">#REF!</definedName>
    <definedName name="BEx7E6N29HGH3I47AFB2DCS6MVS6" localSheetId="22" hidden="1">#REF!</definedName>
    <definedName name="BEx7E6N29HGH3I47AFB2DCS6MVS6" localSheetId="23" hidden="1">#REF!</definedName>
    <definedName name="BEx7E6N29HGH3I47AFB2DCS6MVS6" localSheetId="24" hidden="1">#REF!</definedName>
    <definedName name="BEx7E6N29HGH3I47AFB2DCS6MVS6" localSheetId="14" hidden="1">#REF!</definedName>
    <definedName name="BEx7E6N29HGH3I47AFB2DCS6MVS6" localSheetId="15" hidden="1">#REF!</definedName>
    <definedName name="BEx7E6N29HGH3I47AFB2DCS6MVS6" localSheetId="18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7" hidden="1">#REF!</definedName>
    <definedName name="BEx7EBA8IYHQKT7IQAOAML660SYA" localSheetId="11" hidden="1">#REF!</definedName>
    <definedName name="BEx7EBA8IYHQKT7IQAOAML660SYA" localSheetId="21" hidden="1">#REF!</definedName>
    <definedName name="BEx7EBA8IYHQKT7IQAOAML660SYA" localSheetId="22" hidden="1">#REF!</definedName>
    <definedName name="BEx7EBA8IYHQKT7IQAOAML660SYA" localSheetId="23" hidden="1">#REF!</definedName>
    <definedName name="BEx7EBA8IYHQKT7IQAOAML660SYA" localSheetId="24" hidden="1">#REF!</definedName>
    <definedName name="BEx7EBA8IYHQKT7IQAOAML660SYA" localSheetId="14" hidden="1">#REF!</definedName>
    <definedName name="BEx7EBA8IYHQKT7IQAOAML660SYA" localSheetId="15" hidden="1">#REF!</definedName>
    <definedName name="BEx7EBA8IYHQKT7IQAOAML660SYA" localSheetId="18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7" hidden="1">#REF!</definedName>
    <definedName name="BEx7EI6C8MCRZFEQYUBE5FSUTIHK" localSheetId="11" hidden="1">#REF!</definedName>
    <definedName name="BEx7EI6C8MCRZFEQYUBE5FSUTIHK" localSheetId="21" hidden="1">#REF!</definedName>
    <definedName name="BEx7EI6C8MCRZFEQYUBE5FSUTIHK" localSheetId="22" hidden="1">#REF!</definedName>
    <definedName name="BEx7EI6C8MCRZFEQYUBE5FSUTIHK" localSheetId="23" hidden="1">#REF!</definedName>
    <definedName name="BEx7EI6C8MCRZFEQYUBE5FSUTIHK" localSheetId="24" hidden="1">#REF!</definedName>
    <definedName name="BEx7EI6C8MCRZFEQYUBE5FSUTIHK" localSheetId="14" hidden="1">#REF!</definedName>
    <definedName name="BEx7EI6C8MCRZFEQYUBE5FSUTIHK" localSheetId="15" hidden="1">#REF!</definedName>
    <definedName name="BEx7EI6C8MCRZFEQYUBE5FSUTIHK" localSheetId="18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7" hidden="1">#REF!</definedName>
    <definedName name="BEx7EI6DL1Z6UWLFBXAKVGZTKHWJ" localSheetId="11" hidden="1">#REF!</definedName>
    <definedName name="BEx7EI6DL1Z6UWLFBXAKVGZTKHWJ" localSheetId="21" hidden="1">#REF!</definedName>
    <definedName name="BEx7EI6DL1Z6UWLFBXAKVGZTKHWJ" localSheetId="22" hidden="1">#REF!</definedName>
    <definedName name="BEx7EI6DL1Z6UWLFBXAKVGZTKHWJ" localSheetId="23" hidden="1">#REF!</definedName>
    <definedName name="BEx7EI6DL1Z6UWLFBXAKVGZTKHWJ" localSheetId="24" hidden="1">#REF!</definedName>
    <definedName name="BEx7EI6DL1Z6UWLFBXAKVGZTKHWJ" localSheetId="14" hidden="1">#REF!</definedName>
    <definedName name="BEx7EI6DL1Z6UWLFBXAKVGZTKHWJ" localSheetId="15" hidden="1">#REF!</definedName>
    <definedName name="BEx7EI6DL1Z6UWLFBXAKVGZTKHWJ" localSheetId="18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7" hidden="1">#REF!</definedName>
    <definedName name="BEx7EQKHX7GZYOLXRDU534TT4H64" localSheetId="11" hidden="1">#REF!</definedName>
    <definedName name="BEx7EQKHX7GZYOLXRDU534TT4H64" localSheetId="21" hidden="1">#REF!</definedName>
    <definedName name="BEx7EQKHX7GZYOLXRDU534TT4H64" localSheetId="22" hidden="1">#REF!</definedName>
    <definedName name="BEx7EQKHX7GZYOLXRDU534TT4H64" localSheetId="23" hidden="1">#REF!</definedName>
    <definedName name="BEx7EQKHX7GZYOLXRDU534TT4H64" localSheetId="24" hidden="1">#REF!</definedName>
    <definedName name="BEx7EQKHX7GZYOLXRDU534TT4H64" localSheetId="14" hidden="1">#REF!</definedName>
    <definedName name="BEx7EQKHX7GZYOLXRDU534TT4H64" localSheetId="15" hidden="1">#REF!</definedName>
    <definedName name="BEx7EQKHX7GZYOLXRDU534TT4H64" localSheetId="18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7" hidden="1">#REF!</definedName>
    <definedName name="BEx7ETV6L1TM7JSXJIGK3FC6RVZW" localSheetId="11" hidden="1">#REF!</definedName>
    <definedName name="BEx7ETV6L1TM7JSXJIGK3FC6RVZW" localSheetId="21" hidden="1">#REF!</definedName>
    <definedName name="BEx7ETV6L1TM7JSXJIGK3FC6RVZW" localSheetId="22" hidden="1">#REF!</definedName>
    <definedName name="BEx7ETV6L1TM7JSXJIGK3FC6RVZW" localSheetId="23" hidden="1">#REF!</definedName>
    <definedName name="BEx7ETV6L1TM7JSXJIGK3FC6RVZW" localSheetId="24" hidden="1">#REF!</definedName>
    <definedName name="BEx7ETV6L1TM7JSXJIGK3FC6RVZW" localSheetId="14" hidden="1">#REF!</definedName>
    <definedName name="BEx7ETV6L1TM7JSXJIGK3FC6RVZW" localSheetId="15" hidden="1">#REF!</definedName>
    <definedName name="BEx7ETV6L1TM7JSXJIGK3FC6RVZW" localSheetId="18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7" hidden="1">#REF!</definedName>
    <definedName name="BEx7EYYLHMBYQTH6I377FCQS7CSX" localSheetId="11" hidden="1">#REF!</definedName>
    <definedName name="BEx7EYYLHMBYQTH6I377FCQS7CSX" localSheetId="21" hidden="1">#REF!</definedName>
    <definedName name="BEx7EYYLHMBYQTH6I377FCQS7CSX" localSheetId="22" hidden="1">#REF!</definedName>
    <definedName name="BEx7EYYLHMBYQTH6I377FCQS7CSX" localSheetId="23" hidden="1">#REF!</definedName>
    <definedName name="BEx7EYYLHMBYQTH6I377FCQS7CSX" localSheetId="24" hidden="1">#REF!</definedName>
    <definedName name="BEx7EYYLHMBYQTH6I377FCQS7CSX" localSheetId="14" hidden="1">#REF!</definedName>
    <definedName name="BEx7EYYLHMBYQTH6I377FCQS7CSX" localSheetId="15" hidden="1">#REF!</definedName>
    <definedName name="BEx7EYYLHMBYQTH6I377FCQS7CSX" localSheetId="18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7" hidden="1">#REF!</definedName>
    <definedName name="BEx7FCLG1RYI2SNOU1Y2GQZNZSWA" localSheetId="11" hidden="1">#REF!</definedName>
    <definedName name="BEx7FCLG1RYI2SNOU1Y2GQZNZSWA" localSheetId="21" hidden="1">#REF!</definedName>
    <definedName name="BEx7FCLG1RYI2SNOU1Y2GQZNZSWA" localSheetId="22" hidden="1">#REF!</definedName>
    <definedName name="BEx7FCLG1RYI2SNOU1Y2GQZNZSWA" localSheetId="23" hidden="1">#REF!</definedName>
    <definedName name="BEx7FCLG1RYI2SNOU1Y2GQZNZSWA" localSheetId="24" hidden="1">#REF!</definedName>
    <definedName name="BEx7FCLG1RYI2SNOU1Y2GQZNZSWA" localSheetId="14" hidden="1">#REF!</definedName>
    <definedName name="BEx7FCLG1RYI2SNOU1Y2GQZNZSWA" localSheetId="15" hidden="1">#REF!</definedName>
    <definedName name="BEx7FCLG1RYI2SNOU1Y2GQZNZSWA" localSheetId="18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7" hidden="1">#REF!</definedName>
    <definedName name="BEx7FN32ZGWOAA4TTH79KINTDWR9" localSheetId="11" hidden="1">#REF!</definedName>
    <definedName name="BEx7FN32ZGWOAA4TTH79KINTDWR9" localSheetId="21" hidden="1">#REF!</definedName>
    <definedName name="BEx7FN32ZGWOAA4TTH79KINTDWR9" localSheetId="22" hidden="1">#REF!</definedName>
    <definedName name="BEx7FN32ZGWOAA4TTH79KINTDWR9" localSheetId="23" hidden="1">#REF!</definedName>
    <definedName name="BEx7FN32ZGWOAA4TTH79KINTDWR9" localSheetId="24" hidden="1">#REF!</definedName>
    <definedName name="BEx7FN32ZGWOAA4TTH79KINTDWR9" localSheetId="14" hidden="1">#REF!</definedName>
    <definedName name="BEx7FN32ZGWOAA4TTH79KINTDWR9" localSheetId="15" hidden="1">#REF!</definedName>
    <definedName name="BEx7FN32ZGWOAA4TTH79KINTDWR9" localSheetId="18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7" hidden="1">#REF!</definedName>
    <definedName name="BEx7FV0WJHXL6X5JNQ2ZX45PX49P" localSheetId="11" hidden="1">#REF!</definedName>
    <definedName name="BEx7FV0WJHXL6X5JNQ2ZX45PX49P" localSheetId="21" hidden="1">#REF!</definedName>
    <definedName name="BEx7FV0WJHXL6X5JNQ2ZX45PX49P" localSheetId="22" hidden="1">#REF!</definedName>
    <definedName name="BEx7FV0WJHXL6X5JNQ2ZX45PX49P" localSheetId="23" hidden="1">#REF!</definedName>
    <definedName name="BEx7FV0WJHXL6X5JNQ2ZX45PX49P" localSheetId="24" hidden="1">#REF!</definedName>
    <definedName name="BEx7FV0WJHXL6X5JNQ2ZX45PX49P" localSheetId="14" hidden="1">#REF!</definedName>
    <definedName name="BEx7FV0WJHXL6X5JNQ2ZX45PX49P" localSheetId="15" hidden="1">#REF!</definedName>
    <definedName name="BEx7FV0WJHXL6X5JNQ2ZX45PX49P" localSheetId="18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7" hidden="1">#REF!</definedName>
    <definedName name="BEx7G82CKM3NIY1PHNFK28M09PCH" localSheetId="11" hidden="1">#REF!</definedName>
    <definedName name="BEx7G82CKM3NIY1PHNFK28M09PCH" localSheetId="21" hidden="1">#REF!</definedName>
    <definedName name="BEx7G82CKM3NIY1PHNFK28M09PCH" localSheetId="22" hidden="1">#REF!</definedName>
    <definedName name="BEx7G82CKM3NIY1PHNFK28M09PCH" localSheetId="23" hidden="1">#REF!</definedName>
    <definedName name="BEx7G82CKM3NIY1PHNFK28M09PCH" localSheetId="24" hidden="1">#REF!</definedName>
    <definedName name="BEx7G82CKM3NIY1PHNFK28M09PCH" localSheetId="14" hidden="1">#REF!</definedName>
    <definedName name="BEx7G82CKM3NIY1PHNFK28M09PCH" localSheetId="15" hidden="1">#REF!</definedName>
    <definedName name="BEx7G82CKM3NIY1PHNFK28M09PCH" localSheetId="18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7" hidden="1">#REF!</definedName>
    <definedName name="BEx7GR3ENYWRXXS5IT0UMEGOLGUH" localSheetId="11" hidden="1">#REF!</definedName>
    <definedName name="BEx7GR3ENYWRXXS5IT0UMEGOLGUH" localSheetId="21" hidden="1">#REF!</definedName>
    <definedName name="BEx7GR3ENYWRXXS5IT0UMEGOLGUH" localSheetId="22" hidden="1">#REF!</definedName>
    <definedName name="BEx7GR3ENYWRXXS5IT0UMEGOLGUH" localSheetId="23" hidden="1">#REF!</definedName>
    <definedName name="BEx7GR3ENYWRXXS5IT0UMEGOLGUH" localSheetId="24" hidden="1">#REF!</definedName>
    <definedName name="BEx7GR3ENYWRXXS5IT0UMEGOLGUH" localSheetId="14" hidden="1">#REF!</definedName>
    <definedName name="BEx7GR3ENYWRXXS5IT0UMEGOLGUH" localSheetId="15" hidden="1">#REF!</definedName>
    <definedName name="BEx7GR3ENYWRXXS5IT0UMEGOLGUH" localSheetId="18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7" hidden="1">#REF!</definedName>
    <definedName name="BEx7GSAL6P7TASL8MB63RFST1LJL" localSheetId="11" hidden="1">#REF!</definedName>
    <definedName name="BEx7GSAL6P7TASL8MB63RFST1LJL" localSheetId="21" hidden="1">#REF!</definedName>
    <definedName name="BEx7GSAL6P7TASL8MB63RFST1LJL" localSheetId="22" hidden="1">#REF!</definedName>
    <definedName name="BEx7GSAL6P7TASL8MB63RFST1LJL" localSheetId="23" hidden="1">#REF!</definedName>
    <definedName name="BEx7GSAL6P7TASL8MB63RFST1LJL" localSheetId="24" hidden="1">#REF!</definedName>
    <definedName name="BEx7GSAL6P7TASL8MB63RFST1LJL" localSheetId="14" hidden="1">#REF!</definedName>
    <definedName name="BEx7GSAL6P7TASL8MB63RFST1LJL" localSheetId="15" hidden="1">#REF!</definedName>
    <definedName name="BEx7GSAL6P7TASL8MB63RFST1LJL" localSheetId="18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7" hidden="1">#REF!</definedName>
    <definedName name="BEx7H0JD6I5I8WQLLWOYWY5YWPQE" localSheetId="11" hidden="1">#REF!</definedName>
    <definedName name="BEx7H0JD6I5I8WQLLWOYWY5YWPQE" localSheetId="21" hidden="1">#REF!</definedName>
    <definedName name="BEx7H0JD6I5I8WQLLWOYWY5YWPQE" localSheetId="22" hidden="1">#REF!</definedName>
    <definedName name="BEx7H0JD6I5I8WQLLWOYWY5YWPQE" localSheetId="23" hidden="1">#REF!</definedName>
    <definedName name="BEx7H0JD6I5I8WQLLWOYWY5YWPQE" localSheetId="24" hidden="1">#REF!</definedName>
    <definedName name="BEx7H0JD6I5I8WQLLWOYWY5YWPQE" localSheetId="14" hidden="1">#REF!</definedName>
    <definedName name="BEx7H0JD6I5I8WQLLWOYWY5YWPQE" localSheetId="15" hidden="1">#REF!</definedName>
    <definedName name="BEx7H0JD6I5I8WQLLWOYWY5YWPQE" localSheetId="18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7" hidden="1">#REF!</definedName>
    <definedName name="BEx7H14XCXH7WEXEY1HVO53A6AGH" localSheetId="11" hidden="1">#REF!</definedName>
    <definedName name="BEx7H14XCXH7WEXEY1HVO53A6AGH" localSheetId="21" hidden="1">#REF!</definedName>
    <definedName name="BEx7H14XCXH7WEXEY1HVO53A6AGH" localSheetId="22" hidden="1">#REF!</definedName>
    <definedName name="BEx7H14XCXH7WEXEY1HVO53A6AGH" localSheetId="23" hidden="1">#REF!</definedName>
    <definedName name="BEx7H14XCXH7WEXEY1HVO53A6AGH" localSheetId="24" hidden="1">#REF!</definedName>
    <definedName name="BEx7H14XCXH7WEXEY1HVO53A6AGH" localSheetId="14" hidden="1">#REF!</definedName>
    <definedName name="BEx7H14XCXH7WEXEY1HVO53A6AGH" localSheetId="15" hidden="1">#REF!</definedName>
    <definedName name="BEx7H14XCXH7WEXEY1HVO53A6AGH" localSheetId="18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7" hidden="1">#REF!</definedName>
    <definedName name="BEx7HGVBEF4LEIF6RC14N3PSU461" localSheetId="11" hidden="1">#REF!</definedName>
    <definedName name="BEx7HGVBEF4LEIF6RC14N3PSU461" localSheetId="21" hidden="1">#REF!</definedName>
    <definedName name="BEx7HGVBEF4LEIF6RC14N3PSU461" localSheetId="22" hidden="1">#REF!</definedName>
    <definedName name="BEx7HGVBEF4LEIF6RC14N3PSU461" localSheetId="23" hidden="1">#REF!</definedName>
    <definedName name="BEx7HGVBEF4LEIF6RC14N3PSU461" localSheetId="24" hidden="1">#REF!</definedName>
    <definedName name="BEx7HGVBEF4LEIF6RC14N3PSU461" localSheetId="14" hidden="1">#REF!</definedName>
    <definedName name="BEx7HGVBEF4LEIF6RC14N3PSU461" localSheetId="15" hidden="1">#REF!</definedName>
    <definedName name="BEx7HGVBEF4LEIF6RC14N3PSU461" localSheetId="18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7" hidden="1">#REF!</definedName>
    <definedName name="BEx7HQ5T9FZ42QWS09UO4DT42Y0R" localSheetId="11" hidden="1">#REF!</definedName>
    <definedName name="BEx7HQ5T9FZ42QWS09UO4DT42Y0R" localSheetId="21" hidden="1">#REF!</definedName>
    <definedName name="BEx7HQ5T9FZ42QWS09UO4DT42Y0R" localSheetId="22" hidden="1">#REF!</definedName>
    <definedName name="BEx7HQ5T9FZ42QWS09UO4DT42Y0R" localSheetId="23" hidden="1">#REF!</definedName>
    <definedName name="BEx7HQ5T9FZ42QWS09UO4DT42Y0R" localSheetId="24" hidden="1">#REF!</definedName>
    <definedName name="BEx7HQ5T9FZ42QWS09UO4DT42Y0R" localSheetId="14" hidden="1">#REF!</definedName>
    <definedName name="BEx7HQ5T9FZ42QWS09UO4DT42Y0R" localSheetId="15" hidden="1">#REF!</definedName>
    <definedName name="BEx7HQ5T9FZ42QWS09UO4DT42Y0R" localSheetId="18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7" hidden="1">#REF!</definedName>
    <definedName name="BEx7HRCZE3CVGON1HV07MT5MNDZ3" localSheetId="11" hidden="1">#REF!</definedName>
    <definedName name="BEx7HRCZE3CVGON1HV07MT5MNDZ3" localSheetId="21" hidden="1">#REF!</definedName>
    <definedName name="BEx7HRCZE3CVGON1HV07MT5MNDZ3" localSheetId="22" hidden="1">#REF!</definedName>
    <definedName name="BEx7HRCZE3CVGON1HV07MT5MNDZ3" localSheetId="23" hidden="1">#REF!</definedName>
    <definedName name="BEx7HRCZE3CVGON1HV07MT5MNDZ3" localSheetId="24" hidden="1">#REF!</definedName>
    <definedName name="BEx7HRCZE3CVGON1HV07MT5MNDZ3" localSheetId="14" hidden="1">#REF!</definedName>
    <definedName name="BEx7HRCZE3CVGON1HV07MT5MNDZ3" localSheetId="15" hidden="1">#REF!</definedName>
    <definedName name="BEx7HRCZE3CVGON1HV07MT5MNDZ3" localSheetId="18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7" hidden="1">#REF!</definedName>
    <definedName name="BEx7HWGE2CANG5M17X4C8YNC3N8F" localSheetId="11" hidden="1">#REF!</definedName>
    <definedName name="BEx7HWGE2CANG5M17X4C8YNC3N8F" localSheetId="21" hidden="1">#REF!</definedName>
    <definedName name="BEx7HWGE2CANG5M17X4C8YNC3N8F" localSheetId="22" hidden="1">#REF!</definedName>
    <definedName name="BEx7HWGE2CANG5M17X4C8YNC3N8F" localSheetId="23" hidden="1">#REF!</definedName>
    <definedName name="BEx7HWGE2CANG5M17X4C8YNC3N8F" localSheetId="24" hidden="1">#REF!</definedName>
    <definedName name="BEx7HWGE2CANG5M17X4C8YNC3N8F" localSheetId="14" hidden="1">#REF!</definedName>
    <definedName name="BEx7HWGE2CANG5M17X4C8YNC3N8F" localSheetId="15" hidden="1">#REF!</definedName>
    <definedName name="BEx7HWGE2CANG5M17X4C8YNC3N8F" localSheetId="18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7" hidden="1">#REF!</definedName>
    <definedName name="BEx7IB54GU5UCTJS549UBDW43EJL" localSheetId="11" hidden="1">#REF!</definedName>
    <definedName name="BEx7IB54GU5UCTJS549UBDW43EJL" localSheetId="21" hidden="1">#REF!</definedName>
    <definedName name="BEx7IB54GU5UCTJS549UBDW43EJL" localSheetId="22" hidden="1">#REF!</definedName>
    <definedName name="BEx7IB54GU5UCTJS549UBDW43EJL" localSheetId="23" hidden="1">#REF!</definedName>
    <definedName name="BEx7IB54GU5UCTJS549UBDW43EJL" localSheetId="24" hidden="1">#REF!</definedName>
    <definedName name="BEx7IB54GU5UCTJS549UBDW43EJL" localSheetId="14" hidden="1">#REF!</definedName>
    <definedName name="BEx7IB54GU5UCTJS549UBDW43EJL" localSheetId="15" hidden="1">#REF!</definedName>
    <definedName name="BEx7IB54GU5UCTJS549UBDW43EJL" localSheetId="18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7" hidden="1">#REF!</definedName>
    <definedName name="BEx7IBVYN47SFZIA0K4MDKQZNN9V" localSheetId="11" hidden="1">#REF!</definedName>
    <definedName name="BEx7IBVYN47SFZIA0K4MDKQZNN9V" localSheetId="21" hidden="1">#REF!</definedName>
    <definedName name="BEx7IBVYN47SFZIA0K4MDKQZNN9V" localSheetId="22" hidden="1">#REF!</definedName>
    <definedName name="BEx7IBVYN47SFZIA0K4MDKQZNN9V" localSheetId="23" hidden="1">#REF!</definedName>
    <definedName name="BEx7IBVYN47SFZIA0K4MDKQZNN9V" localSheetId="24" hidden="1">#REF!</definedName>
    <definedName name="BEx7IBVYN47SFZIA0K4MDKQZNN9V" localSheetId="14" hidden="1">#REF!</definedName>
    <definedName name="BEx7IBVYN47SFZIA0K4MDKQZNN9V" localSheetId="15" hidden="1">#REF!</definedName>
    <definedName name="BEx7IBVYN47SFZIA0K4MDKQZNN9V" localSheetId="18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7" hidden="1">#REF!</definedName>
    <definedName name="BEx7IGOMJB39HUONENRXTK1MFHGE" localSheetId="11" hidden="1">#REF!</definedName>
    <definedName name="BEx7IGOMJB39HUONENRXTK1MFHGE" localSheetId="21" hidden="1">#REF!</definedName>
    <definedName name="BEx7IGOMJB39HUONENRXTK1MFHGE" localSheetId="22" hidden="1">#REF!</definedName>
    <definedName name="BEx7IGOMJB39HUONENRXTK1MFHGE" localSheetId="23" hidden="1">#REF!</definedName>
    <definedName name="BEx7IGOMJB39HUONENRXTK1MFHGE" localSheetId="24" hidden="1">#REF!</definedName>
    <definedName name="BEx7IGOMJB39HUONENRXTK1MFHGE" localSheetId="14" hidden="1">#REF!</definedName>
    <definedName name="BEx7IGOMJB39HUONENRXTK1MFHGE" localSheetId="15" hidden="1">#REF!</definedName>
    <definedName name="BEx7IGOMJB39HUONENRXTK1MFHGE" localSheetId="18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7" hidden="1">#REF!</definedName>
    <definedName name="BEx7ISO6LTCYYDK0J6IN4PG2P6SW" localSheetId="11" hidden="1">#REF!</definedName>
    <definedName name="BEx7ISO6LTCYYDK0J6IN4PG2P6SW" localSheetId="21" hidden="1">#REF!</definedName>
    <definedName name="BEx7ISO6LTCYYDK0J6IN4PG2P6SW" localSheetId="22" hidden="1">#REF!</definedName>
    <definedName name="BEx7ISO6LTCYYDK0J6IN4PG2P6SW" localSheetId="23" hidden="1">#REF!</definedName>
    <definedName name="BEx7ISO6LTCYYDK0J6IN4PG2P6SW" localSheetId="24" hidden="1">#REF!</definedName>
    <definedName name="BEx7ISO6LTCYYDK0J6IN4PG2P6SW" localSheetId="14" hidden="1">#REF!</definedName>
    <definedName name="BEx7ISO6LTCYYDK0J6IN4PG2P6SW" localSheetId="15" hidden="1">#REF!</definedName>
    <definedName name="BEx7ISO6LTCYYDK0J6IN4PG2P6SW" localSheetId="18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7" hidden="1">#REF!</definedName>
    <definedName name="BEx7IV2IJ5WT7UC0UG7WP0WF2JZI" localSheetId="11" hidden="1">#REF!</definedName>
    <definedName name="BEx7IV2IJ5WT7UC0UG7WP0WF2JZI" localSheetId="21" hidden="1">#REF!</definedName>
    <definedName name="BEx7IV2IJ5WT7UC0UG7WP0WF2JZI" localSheetId="22" hidden="1">#REF!</definedName>
    <definedName name="BEx7IV2IJ5WT7UC0UG7WP0WF2JZI" localSheetId="23" hidden="1">#REF!</definedName>
    <definedName name="BEx7IV2IJ5WT7UC0UG7WP0WF2JZI" localSheetId="24" hidden="1">#REF!</definedName>
    <definedName name="BEx7IV2IJ5WT7UC0UG7WP0WF2JZI" localSheetId="14" hidden="1">#REF!</definedName>
    <definedName name="BEx7IV2IJ5WT7UC0UG7WP0WF2JZI" localSheetId="15" hidden="1">#REF!</definedName>
    <definedName name="BEx7IV2IJ5WT7UC0UG7WP0WF2JZI" localSheetId="18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7" hidden="1">#REF!</definedName>
    <definedName name="BEx7IXGU74GE5E4S6W4Z13AR092Y" localSheetId="11" hidden="1">#REF!</definedName>
    <definedName name="BEx7IXGU74GE5E4S6W4Z13AR092Y" localSheetId="21" hidden="1">#REF!</definedName>
    <definedName name="BEx7IXGU74GE5E4S6W4Z13AR092Y" localSheetId="22" hidden="1">#REF!</definedName>
    <definedName name="BEx7IXGU74GE5E4S6W4Z13AR092Y" localSheetId="23" hidden="1">#REF!</definedName>
    <definedName name="BEx7IXGU74GE5E4S6W4Z13AR092Y" localSheetId="24" hidden="1">#REF!</definedName>
    <definedName name="BEx7IXGU74GE5E4S6W4Z13AR092Y" localSheetId="14" hidden="1">#REF!</definedName>
    <definedName name="BEx7IXGU74GE5E4S6W4Z13AR092Y" localSheetId="15" hidden="1">#REF!</definedName>
    <definedName name="BEx7IXGU74GE5E4S6W4Z13AR092Y" localSheetId="18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7" hidden="1">#REF!</definedName>
    <definedName name="BEx7J4YL8Q3BI1MLH16YYQ18IJRD" localSheetId="11" hidden="1">#REF!</definedName>
    <definedName name="BEx7J4YL8Q3BI1MLH16YYQ18IJRD" localSheetId="21" hidden="1">#REF!</definedName>
    <definedName name="BEx7J4YL8Q3BI1MLH16YYQ18IJRD" localSheetId="22" hidden="1">#REF!</definedName>
    <definedName name="BEx7J4YL8Q3BI1MLH16YYQ18IJRD" localSheetId="23" hidden="1">#REF!</definedName>
    <definedName name="BEx7J4YL8Q3BI1MLH16YYQ18IJRD" localSheetId="24" hidden="1">#REF!</definedName>
    <definedName name="BEx7J4YL8Q3BI1MLH16YYQ18IJRD" localSheetId="14" hidden="1">#REF!</definedName>
    <definedName name="BEx7J4YL8Q3BI1MLH16YYQ18IJRD" localSheetId="15" hidden="1">#REF!</definedName>
    <definedName name="BEx7J4YL8Q3BI1MLH16YYQ18IJRD" localSheetId="18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7" hidden="1">#REF!</definedName>
    <definedName name="BEx7J5K5QVUOXI6A663KUWL6PO3O" localSheetId="11" hidden="1">#REF!</definedName>
    <definedName name="BEx7J5K5QVUOXI6A663KUWL6PO3O" localSheetId="21" hidden="1">#REF!</definedName>
    <definedName name="BEx7J5K5QVUOXI6A663KUWL6PO3O" localSheetId="22" hidden="1">#REF!</definedName>
    <definedName name="BEx7J5K5QVUOXI6A663KUWL6PO3O" localSheetId="23" hidden="1">#REF!</definedName>
    <definedName name="BEx7J5K5QVUOXI6A663KUWL6PO3O" localSheetId="24" hidden="1">#REF!</definedName>
    <definedName name="BEx7J5K5QVUOXI6A663KUWL6PO3O" localSheetId="14" hidden="1">#REF!</definedName>
    <definedName name="BEx7J5K5QVUOXI6A663KUWL6PO3O" localSheetId="15" hidden="1">#REF!</definedName>
    <definedName name="BEx7J5K5QVUOXI6A663KUWL6PO3O" localSheetId="18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7" hidden="1">#REF!</definedName>
    <definedName name="BEx7JH3HGBPI07OHZ5LFYK0UFZQR" localSheetId="11" hidden="1">#REF!</definedName>
    <definedName name="BEx7JH3HGBPI07OHZ5LFYK0UFZQR" localSheetId="21" hidden="1">#REF!</definedName>
    <definedName name="BEx7JH3HGBPI07OHZ5LFYK0UFZQR" localSheetId="22" hidden="1">#REF!</definedName>
    <definedName name="BEx7JH3HGBPI07OHZ5LFYK0UFZQR" localSheetId="23" hidden="1">#REF!</definedName>
    <definedName name="BEx7JH3HGBPI07OHZ5LFYK0UFZQR" localSheetId="24" hidden="1">#REF!</definedName>
    <definedName name="BEx7JH3HGBPI07OHZ5LFYK0UFZQR" localSheetId="14" hidden="1">#REF!</definedName>
    <definedName name="BEx7JH3HGBPI07OHZ5LFYK0UFZQR" localSheetId="15" hidden="1">#REF!</definedName>
    <definedName name="BEx7JH3HGBPI07OHZ5LFYK0UFZQR" localSheetId="18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7" hidden="1">#REF!</definedName>
    <definedName name="BEx7JRL3MHRMVLQF3EN15MXRPN68" localSheetId="11" hidden="1">#REF!</definedName>
    <definedName name="BEx7JRL3MHRMVLQF3EN15MXRPN68" localSheetId="21" hidden="1">#REF!</definedName>
    <definedName name="BEx7JRL3MHRMVLQF3EN15MXRPN68" localSheetId="22" hidden="1">#REF!</definedName>
    <definedName name="BEx7JRL3MHRMVLQF3EN15MXRPN68" localSheetId="23" hidden="1">#REF!</definedName>
    <definedName name="BEx7JRL3MHRMVLQF3EN15MXRPN68" localSheetId="24" hidden="1">#REF!</definedName>
    <definedName name="BEx7JRL3MHRMVLQF3EN15MXRPN68" localSheetId="14" hidden="1">#REF!</definedName>
    <definedName name="BEx7JRL3MHRMVLQF3EN15MXRPN68" localSheetId="15" hidden="1">#REF!</definedName>
    <definedName name="BEx7JRL3MHRMVLQF3EN15MXRPN68" localSheetId="18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7" hidden="1">#REF!</definedName>
    <definedName name="BEx7JV194190CNM6WWGQ3UBJ3CHH" localSheetId="11" hidden="1">#REF!</definedName>
    <definedName name="BEx7JV194190CNM6WWGQ3UBJ3CHH" localSheetId="21" hidden="1">#REF!</definedName>
    <definedName name="BEx7JV194190CNM6WWGQ3UBJ3CHH" localSheetId="22" hidden="1">#REF!</definedName>
    <definedName name="BEx7JV194190CNM6WWGQ3UBJ3CHH" localSheetId="23" hidden="1">#REF!</definedName>
    <definedName name="BEx7JV194190CNM6WWGQ3UBJ3CHH" localSheetId="24" hidden="1">#REF!</definedName>
    <definedName name="BEx7JV194190CNM6WWGQ3UBJ3CHH" localSheetId="14" hidden="1">#REF!</definedName>
    <definedName name="BEx7JV194190CNM6WWGQ3UBJ3CHH" localSheetId="15" hidden="1">#REF!</definedName>
    <definedName name="BEx7JV194190CNM6WWGQ3UBJ3CHH" localSheetId="1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7" hidden="1">#REF!</definedName>
    <definedName name="BEx7JZJ4AE8AGMWPK3XPBTBUBZ48" localSheetId="11" hidden="1">#REF!</definedName>
    <definedName name="BEx7JZJ4AE8AGMWPK3XPBTBUBZ48" localSheetId="21" hidden="1">#REF!</definedName>
    <definedName name="BEx7JZJ4AE8AGMWPK3XPBTBUBZ48" localSheetId="22" hidden="1">#REF!</definedName>
    <definedName name="BEx7JZJ4AE8AGMWPK3XPBTBUBZ48" localSheetId="23" hidden="1">#REF!</definedName>
    <definedName name="BEx7JZJ4AE8AGMWPK3XPBTBUBZ48" localSheetId="24" hidden="1">#REF!</definedName>
    <definedName name="BEx7JZJ4AE8AGMWPK3XPBTBUBZ48" localSheetId="14" hidden="1">#REF!</definedName>
    <definedName name="BEx7JZJ4AE8AGMWPK3XPBTBUBZ48" localSheetId="15" hidden="1">#REF!</definedName>
    <definedName name="BEx7JZJ4AE8AGMWPK3XPBTBUBZ48" localSheetId="18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7" hidden="1">#REF!</definedName>
    <definedName name="BEx7K7GZ607XQOGB81A1HINBTGOZ" localSheetId="11" hidden="1">#REF!</definedName>
    <definedName name="BEx7K7GZ607XQOGB81A1HINBTGOZ" localSheetId="21" hidden="1">#REF!</definedName>
    <definedName name="BEx7K7GZ607XQOGB81A1HINBTGOZ" localSheetId="22" hidden="1">#REF!</definedName>
    <definedName name="BEx7K7GZ607XQOGB81A1HINBTGOZ" localSheetId="23" hidden="1">#REF!</definedName>
    <definedName name="BEx7K7GZ607XQOGB81A1HINBTGOZ" localSheetId="24" hidden="1">#REF!</definedName>
    <definedName name="BEx7K7GZ607XQOGB81A1HINBTGOZ" localSheetId="14" hidden="1">#REF!</definedName>
    <definedName name="BEx7K7GZ607XQOGB81A1HINBTGOZ" localSheetId="15" hidden="1">#REF!</definedName>
    <definedName name="BEx7K7GZ607XQOGB81A1HINBTGOZ" localSheetId="1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7" hidden="1">#REF!</definedName>
    <definedName name="BEx7KEYPBDXSNROH8M6CDCBN6B50" localSheetId="11" hidden="1">#REF!</definedName>
    <definedName name="BEx7KEYPBDXSNROH8M6CDCBN6B50" localSheetId="21" hidden="1">#REF!</definedName>
    <definedName name="BEx7KEYPBDXSNROH8M6CDCBN6B50" localSheetId="22" hidden="1">#REF!</definedName>
    <definedName name="BEx7KEYPBDXSNROH8M6CDCBN6B50" localSheetId="23" hidden="1">#REF!</definedName>
    <definedName name="BEx7KEYPBDXSNROH8M6CDCBN6B50" localSheetId="24" hidden="1">#REF!</definedName>
    <definedName name="BEx7KEYPBDXSNROH8M6CDCBN6B50" localSheetId="14" hidden="1">#REF!</definedName>
    <definedName name="BEx7KEYPBDXSNROH8M6CDCBN6B50" localSheetId="15" hidden="1">#REF!</definedName>
    <definedName name="BEx7KEYPBDXSNROH8M6CDCBN6B50" localSheetId="18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7" hidden="1">#REF!</definedName>
    <definedName name="BEx7KH7PZ0A6FSWA4LAN2CMZ0WSF" localSheetId="11" hidden="1">#REF!</definedName>
    <definedName name="BEx7KH7PZ0A6FSWA4LAN2CMZ0WSF" localSheetId="21" hidden="1">#REF!</definedName>
    <definedName name="BEx7KH7PZ0A6FSWA4LAN2CMZ0WSF" localSheetId="22" hidden="1">#REF!</definedName>
    <definedName name="BEx7KH7PZ0A6FSWA4LAN2CMZ0WSF" localSheetId="23" hidden="1">#REF!</definedName>
    <definedName name="BEx7KH7PZ0A6FSWA4LAN2CMZ0WSF" localSheetId="24" hidden="1">#REF!</definedName>
    <definedName name="BEx7KH7PZ0A6FSWA4LAN2CMZ0WSF" localSheetId="14" hidden="1">#REF!</definedName>
    <definedName name="BEx7KH7PZ0A6FSWA4LAN2CMZ0WSF" localSheetId="15" hidden="1">#REF!</definedName>
    <definedName name="BEx7KH7PZ0A6FSWA4LAN2CMZ0WSF" localSheetId="18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7" hidden="1">#REF!</definedName>
    <definedName name="BEx7KNCTL6VMNQP4MFMHOMV1WI1Y" localSheetId="11" hidden="1">#REF!</definedName>
    <definedName name="BEx7KNCTL6VMNQP4MFMHOMV1WI1Y" localSheetId="21" hidden="1">#REF!</definedName>
    <definedName name="BEx7KNCTL6VMNQP4MFMHOMV1WI1Y" localSheetId="22" hidden="1">#REF!</definedName>
    <definedName name="BEx7KNCTL6VMNQP4MFMHOMV1WI1Y" localSheetId="23" hidden="1">#REF!</definedName>
    <definedName name="BEx7KNCTL6VMNQP4MFMHOMV1WI1Y" localSheetId="24" hidden="1">#REF!</definedName>
    <definedName name="BEx7KNCTL6VMNQP4MFMHOMV1WI1Y" localSheetId="14" hidden="1">#REF!</definedName>
    <definedName name="BEx7KNCTL6VMNQP4MFMHOMV1WI1Y" localSheetId="15" hidden="1">#REF!</definedName>
    <definedName name="BEx7KNCTL6VMNQP4MFMHOMV1WI1Y" localSheetId="18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7" hidden="1">#REF!</definedName>
    <definedName name="BEx7KSAS8BZT6H8OQCZ5DNSTMO07" localSheetId="11" hidden="1">#REF!</definedName>
    <definedName name="BEx7KSAS8BZT6H8OQCZ5DNSTMO07" localSheetId="21" hidden="1">#REF!</definedName>
    <definedName name="BEx7KSAS8BZT6H8OQCZ5DNSTMO07" localSheetId="22" hidden="1">#REF!</definedName>
    <definedName name="BEx7KSAS8BZT6H8OQCZ5DNSTMO07" localSheetId="23" hidden="1">#REF!</definedName>
    <definedName name="BEx7KSAS8BZT6H8OQCZ5DNSTMO07" localSheetId="24" hidden="1">#REF!</definedName>
    <definedName name="BEx7KSAS8BZT6H8OQCZ5DNSTMO07" localSheetId="14" hidden="1">#REF!</definedName>
    <definedName name="BEx7KSAS8BZT6H8OQCZ5DNSTMO07" localSheetId="15" hidden="1">#REF!</definedName>
    <definedName name="BEx7KSAS8BZT6H8OQCZ5DNSTMO07" localSheetId="18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7" hidden="1">#REF!</definedName>
    <definedName name="BEx7KWHTBD21COXVI4HNEQH0Z3L8" localSheetId="11" hidden="1">#REF!</definedName>
    <definedName name="BEx7KWHTBD21COXVI4HNEQH0Z3L8" localSheetId="21" hidden="1">#REF!</definedName>
    <definedName name="BEx7KWHTBD21COXVI4HNEQH0Z3L8" localSheetId="22" hidden="1">#REF!</definedName>
    <definedName name="BEx7KWHTBD21COXVI4HNEQH0Z3L8" localSheetId="23" hidden="1">#REF!</definedName>
    <definedName name="BEx7KWHTBD21COXVI4HNEQH0Z3L8" localSheetId="24" hidden="1">#REF!</definedName>
    <definedName name="BEx7KWHTBD21COXVI4HNEQH0Z3L8" localSheetId="14" hidden="1">#REF!</definedName>
    <definedName name="BEx7KWHTBD21COXVI4HNEQH0Z3L8" localSheetId="15" hidden="1">#REF!</definedName>
    <definedName name="BEx7KWHTBD21COXVI4HNEQH0Z3L8" localSheetId="18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7" hidden="1">#REF!</definedName>
    <definedName name="BEx7KXUGRMRSUXCM97Z7VRZQ9JH2" localSheetId="11" hidden="1">#REF!</definedName>
    <definedName name="BEx7KXUGRMRSUXCM97Z7VRZQ9JH2" localSheetId="21" hidden="1">#REF!</definedName>
    <definedName name="BEx7KXUGRMRSUXCM97Z7VRZQ9JH2" localSheetId="22" hidden="1">#REF!</definedName>
    <definedName name="BEx7KXUGRMRSUXCM97Z7VRZQ9JH2" localSheetId="23" hidden="1">#REF!</definedName>
    <definedName name="BEx7KXUGRMRSUXCM97Z7VRZQ9JH2" localSheetId="24" hidden="1">#REF!</definedName>
    <definedName name="BEx7KXUGRMRSUXCM97Z7VRZQ9JH2" localSheetId="14" hidden="1">#REF!</definedName>
    <definedName name="BEx7KXUGRMRSUXCM97Z7VRZQ9JH2" localSheetId="15" hidden="1">#REF!</definedName>
    <definedName name="BEx7KXUGRMRSUXCM97Z7VRZQ9JH2" localSheetId="1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7" hidden="1">#REF!</definedName>
    <definedName name="BEx7L5C6U8MP6IZ67BD649WQYJEK" localSheetId="11" hidden="1">#REF!</definedName>
    <definedName name="BEx7L5C6U8MP6IZ67BD649WQYJEK" localSheetId="21" hidden="1">#REF!</definedName>
    <definedName name="BEx7L5C6U8MP6IZ67BD649WQYJEK" localSheetId="22" hidden="1">#REF!</definedName>
    <definedName name="BEx7L5C6U8MP6IZ67BD649WQYJEK" localSheetId="23" hidden="1">#REF!</definedName>
    <definedName name="BEx7L5C6U8MP6IZ67BD649WQYJEK" localSheetId="24" hidden="1">#REF!</definedName>
    <definedName name="BEx7L5C6U8MP6IZ67BD649WQYJEK" localSheetId="14" hidden="1">#REF!</definedName>
    <definedName name="BEx7L5C6U8MP6IZ67BD649WQYJEK" localSheetId="15" hidden="1">#REF!</definedName>
    <definedName name="BEx7L5C6U8MP6IZ67BD649WQYJEK" localSheetId="18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7" hidden="1">#REF!</definedName>
    <definedName name="BEx7L8HEYEVTATR0OG5JJO647KNI" localSheetId="11" hidden="1">#REF!</definedName>
    <definedName name="BEx7L8HEYEVTATR0OG5JJO647KNI" localSheetId="21" hidden="1">#REF!</definedName>
    <definedName name="BEx7L8HEYEVTATR0OG5JJO647KNI" localSheetId="22" hidden="1">#REF!</definedName>
    <definedName name="BEx7L8HEYEVTATR0OG5JJO647KNI" localSheetId="23" hidden="1">#REF!</definedName>
    <definedName name="BEx7L8HEYEVTATR0OG5JJO647KNI" localSheetId="24" hidden="1">#REF!</definedName>
    <definedName name="BEx7L8HEYEVTATR0OG5JJO647KNI" localSheetId="14" hidden="1">#REF!</definedName>
    <definedName name="BEx7L8HEYEVTATR0OG5JJO647KNI" localSheetId="15" hidden="1">#REF!</definedName>
    <definedName name="BEx7L8HEYEVTATR0OG5JJO647KNI" localSheetId="18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7" hidden="1">#REF!</definedName>
    <definedName name="BEx7L8XOV64OMS15ZFURFEUXLMWF" localSheetId="11" hidden="1">#REF!</definedName>
    <definedName name="BEx7L8XOV64OMS15ZFURFEUXLMWF" localSheetId="21" hidden="1">#REF!</definedName>
    <definedName name="BEx7L8XOV64OMS15ZFURFEUXLMWF" localSheetId="22" hidden="1">#REF!</definedName>
    <definedName name="BEx7L8XOV64OMS15ZFURFEUXLMWF" localSheetId="23" hidden="1">#REF!</definedName>
    <definedName name="BEx7L8XOV64OMS15ZFURFEUXLMWF" localSheetId="24" hidden="1">#REF!</definedName>
    <definedName name="BEx7L8XOV64OMS15ZFURFEUXLMWF" localSheetId="14" hidden="1">#REF!</definedName>
    <definedName name="BEx7L8XOV64OMS15ZFURFEUXLMWF" localSheetId="15" hidden="1">#REF!</definedName>
    <definedName name="BEx7L8XOV64OMS15ZFURFEUXLMWF" localSheetId="18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7" hidden="1">#REF!</definedName>
    <definedName name="BEx7LPF478MRAYB9TQ6LDML6O3BY" localSheetId="11" hidden="1">#REF!</definedName>
    <definedName name="BEx7LPF478MRAYB9TQ6LDML6O3BY" localSheetId="21" hidden="1">#REF!</definedName>
    <definedName name="BEx7LPF478MRAYB9TQ6LDML6O3BY" localSheetId="22" hidden="1">#REF!</definedName>
    <definedName name="BEx7LPF478MRAYB9TQ6LDML6O3BY" localSheetId="23" hidden="1">#REF!</definedName>
    <definedName name="BEx7LPF478MRAYB9TQ6LDML6O3BY" localSheetId="24" hidden="1">#REF!</definedName>
    <definedName name="BEx7LPF478MRAYB9TQ6LDML6O3BY" localSheetId="14" hidden="1">#REF!</definedName>
    <definedName name="BEx7LPF478MRAYB9TQ6LDML6O3BY" localSheetId="15" hidden="1">#REF!</definedName>
    <definedName name="BEx7LPF478MRAYB9TQ6LDML6O3BY" localSheetId="18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7" hidden="1">#REF!</definedName>
    <definedName name="BEx7LPV780NFCG1VX4EKJ29YXOLZ" localSheetId="11" hidden="1">#REF!</definedName>
    <definedName name="BEx7LPV780NFCG1VX4EKJ29YXOLZ" localSheetId="21" hidden="1">#REF!</definedName>
    <definedName name="BEx7LPV780NFCG1VX4EKJ29YXOLZ" localSheetId="22" hidden="1">#REF!</definedName>
    <definedName name="BEx7LPV780NFCG1VX4EKJ29YXOLZ" localSheetId="23" hidden="1">#REF!</definedName>
    <definedName name="BEx7LPV780NFCG1VX4EKJ29YXOLZ" localSheetId="24" hidden="1">#REF!</definedName>
    <definedName name="BEx7LPV780NFCG1VX4EKJ29YXOLZ" localSheetId="14" hidden="1">#REF!</definedName>
    <definedName name="BEx7LPV780NFCG1VX4EKJ29YXOLZ" localSheetId="15" hidden="1">#REF!</definedName>
    <definedName name="BEx7LPV780NFCG1VX4EKJ29YXOLZ" localSheetId="18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7" hidden="1">#REF!</definedName>
    <definedName name="BEx7LQ0PD30NJWOAYKPEYHM9J83B" localSheetId="11" hidden="1">#REF!</definedName>
    <definedName name="BEx7LQ0PD30NJWOAYKPEYHM9J83B" localSheetId="21" hidden="1">#REF!</definedName>
    <definedName name="BEx7LQ0PD30NJWOAYKPEYHM9J83B" localSheetId="22" hidden="1">#REF!</definedName>
    <definedName name="BEx7LQ0PD30NJWOAYKPEYHM9J83B" localSheetId="23" hidden="1">#REF!</definedName>
    <definedName name="BEx7LQ0PD30NJWOAYKPEYHM9J83B" localSheetId="24" hidden="1">#REF!</definedName>
    <definedName name="BEx7LQ0PD30NJWOAYKPEYHM9J83B" localSheetId="14" hidden="1">#REF!</definedName>
    <definedName name="BEx7LQ0PD30NJWOAYKPEYHM9J83B" localSheetId="15" hidden="1">#REF!</definedName>
    <definedName name="BEx7LQ0PD30NJWOAYKPEYHM9J83B" localSheetId="18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7" hidden="1">#REF!</definedName>
    <definedName name="BEx7M4EKEDHZ1ZZ91NDLSUNPUFPZ" localSheetId="11" hidden="1">#REF!</definedName>
    <definedName name="BEx7M4EKEDHZ1ZZ91NDLSUNPUFPZ" localSheetId="21" hidden="1">#REF!</definedName>
    <definedName name="BEx7M4EKEDHZ1ZZ91NDLSUNPUFPZ" localSheetId="22" hidden="1">#REF!</definedName>
    <definedName name="BEx7M4EKEDHZ1ZZ91NDLSUNPUFPZ" localSheetId="23" hidden="1">#REF!</definedName>
    <definedName name="BEx7M4EKEDHZ1ZZ91NDLSUNPUFPZ" localSheetId="24" hidden="1">#REF!</definedName>
    <definedName name="BEx7M4EKEDHZ1ZZ91NDLSUNPUFPZ" localSheetId="14" hidden="1">#REF!</definedName>
    <definedName name="BEx7M4EKEDHZ1ZZ91NDLSUNPUFPZ" localSheetId="15" hidden="1">#REF!</definedName>
    <definedName name="BEx7M4EKEDHZ1ZZ91NDLSUNPUFPZ" localSheetId="18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7" hidden="1">#REF!</definedName>
    <definedName name="BEx7MAUI1JJFDIJGDW4RWY5384LY" localSheetId="11" hidden="1">#REF!</definedName>
    <definedName name="BEx7MAUI1JJFDIJGDW4RWY5384LY" localSheetId="21" hidden="1">#REF!</definedName>
    <definedName name="BEx7MAUI1JJFDIJGDW4RWY5384LY" localSheetId="22" hidden="1">#REF!</definedName>
    <definedName name="BEx7MAUI1JJFDIJGDW4RWY5384LY" localSheetId="23" hidden="1">#REF!</definedName>
    <definedName name="BEx7MAUI1JJFDIJGDW4RWY5384LY" localSheetId="24" hidden="1">#REF!</definedName>
    <definedName name="BEx7MAUI1JJFDIJGDW4RWY5384LY" localSheetId="14" hidden="1">#REF!</definedName>
    <definedName name="BEx7MAUI1JJFDIJGDW4RWY5384LY" localSheetId="15" hidden="1">#REF!</definedName>
    <definedName name="BEx7MAUI1JJFDIJGDW4RWY5384LY" localSheetId="18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7" hidden="1">#REF!</definedName>
    <definedName name="BEx7MI1EW6N7FOBHWJLYC02TZSKR" localSheetId="11" hidden="1">#REF!</definedName>
    <definedName name="BEx7MI1EW6N7FOBHWJLYC02TZSKR" localSheetId="21" hidden="1">#REF!</definedName>
    <definedName name="BEx7MI1EW6N7FOBHWJLYC02TZSKR" localSheetId="22" hidden="1">#REF!</definedName>
    <definedName name="BEx7MI1EW6N7FOBHWJLYC02TZSKR" localSheetId="23" hidden="1">#REF!</definedName>
    <definedName name="BEx7MI1EW6N7FOBHWJLYC02TZSKR" localSheetId="24" hidden="1">#REF!</definedName>
    <definedName name="BEx7MI1EW6N7FOBHWJLYC02TZSKR" localSheetId="14" hidden="1">#REF!</definedName>
    <definedName name="BEx7MI1EW6N7FOBHWJLYC02TZSKR" localSheetId="15" hidden="1">#REF!</definedName>
    <definedName name="BEx7MI1EW6N7FOBHWJLYC02TZSKR" localSheetId="18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7" hidden="1">#REF!</definedName>
    <definedName name="BEx7MJZO3UKAMJ53UWOJ5ZD4GGMQ" localSheetId="11" hidden="1">#REF!</definedName>
    <definedName name="BEx7MJZO3UKAMJ53UWOJ5ZD4GGMQ" localSheetId="21" hidden="1">#REF!</definedName>
    <definedName name="BEx7MJZO3UKAMJ53UWOJ5ZD4GGMQ" localSheetId="22" hidden="1">#REF!</definedName>
    <definedName name="BEx7MJZO3UKAMJ53UWOJ5ZD4GGMQ" localSheetId="23" hidden="1">#REF!</definedName>
    <definedName name="BEx7MJZO3UKAMJ53UWOJ5ZD4GGMQ" localSheetId="24" hidden="1">#REF!</definedName>
    <definedName name="BEx7MJZO3UKAMJ53UWOJ5ZD4GGMQ" localSheetId="14" hidden="1">#REF!</definedName>
    <definedName name="BEx7MJZO3UKAMJ53UWOJ5ZD4GGMQ" localSheetId="15" hidden="1">#REF!</definedName>
    <definedName name="BEx7MJZO3UKAMJ53UWOJ5ZD4GGMQ" localSheetId="18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7" hidden="1">#REF!</definedName>
    <definedName name="BEx7MO17TZ6L4457Q12FYYLUUZAZ" localSheetId="11" hidden="1">#REF!</definedName>
    <definedName name="BEx7MO17TZ6L4457Q12FYYLUUZAZ" localSheetId="21" hidden="1">#REF!</definedName>
    <definedName name="BEx7MO17TZ6L4457Q12FYYLUUZAZ" localSheetId="22" hidden="1">#REF!</definedName>
    <definedName name="BEx7MO17TZ6L4457Q12FYYLUUZAZ" localSheetId="23" hidden="1">#REF!</definedName>
    <definedName name="BEx7MO17TZ6L4457Q12FYYLUUZAZ" localSheetId="24" hidden="1">#REF!</definedName>
    <definedName name="BEx7MO17TZ6L4457Q12FYYLUUZAZ" localSheetId="14" hidden="1">#REF!</definedName>
    <definedName name="BEx7MO17TZ6L4457Q12FYYLUUZAZ" localSheetId="15" hidden="1">#REF!</definedName>
    <definedName name="BEx7MO17TZ6L4457Q12FYYLUUZAZ" localSheetId="18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7" hidden="1">#REF!</definedName>
    <definedName name="BEx7MT4MFNXIVQGAT6D971GZW7CA" localSheetId="11" hidden="1">#REF!</definedName>
    <definedName name="BEx7MT4MFNXIVQGAT6D971GZW7CA" localSheetId="21" hidden="1">#REF!</definedName>
    <definedName name="BEx7MT4MFNXIVQGAT6D971GZW7CA" localSheetId="22" hidden="1">#REF!</definedName>
    <definedName name="BEx7MT4MFNXIVQGAT6D971GZW7CA" localSheetId="23" hidden="1">#REF!</definedName>
    <definedName name="BEx7MT4MFNXIVQGAT6D971GZW7CA" localSheetId="24" hidden="1">#REF!</definedName>
    <definedName name="BEx7MT4MFNXIVQGAT6D971GZW7CA" localSheetId="14" hidden="1">#REF!</definedName>
    <definedName name="BEx7MT4MFNXIVQGAT6D971GZW7CA" localSheetId="15" hidden="1">#REF!</definedName>
    <definedName name="BEx7MT4MFNXIVQGAT6D971GZW7CA" localSheetId="18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7" hidden="1">#REF!</definedName>
    <definedName name="BEx7MUMLPPX92MX7SA8S1PLONDL8" localSheetId="11" hidden="1">#REF!</definedName>
    <definedName name="BEx7MUMLPPX92MX7SA8S1PLONDL8" localSheetId="21" hidden="1">#REF!</definedName>
    <definedName name="BEx7MUMLPPX92MX7SA8S1PLONDL8" localSheetId="22" hidden="1">#REF!</definedName>
    <definedName name="BEx7MUMLPPX92MX7SA8S1PLONDL8" localSheetId="23" hidden="1">#REF!</definedName>
    <definedName name="BEx7MUMLPPX92MX7SA8S1PLONDL8" localSheetId="24" hidden="1">#REF!</definedName>
    <definedName name="BEx7MUMLPPX92MX7SA8S1PLONDL8" localSheetId="14" hidden="1">#REF!</definedName>
    <definedName name="BEx7MUMLPPX92MX7SA8S1PLONDL8" localSheetId="15" hidden="1">#REF!</definedName>
    <definedName name="BEx7MUMLPPX92MX7SA8S1PLONDL8" localSheetId="18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7" hidden="1">#REF!</definedName>
    <definedName name="BEx7MX0W532Q7CB4V6KFVC9WAOUI" localSheetId="11" hidden="1">#REF!</definedName>
    <definedName name="BEx7MX0W532Q7CB4V6KFVC9WAOUI" localSheetId="21" hidden="1">#REF!</definedName>
    <definedName name="BEx7MX0W532Q7CB4V6KFVC9WAOUI" localSheetId="22" hidden="1">#REF!</definedName>
    <definedName name="BEx7MX0W532Q7CB4V6KFVC9WAOUI" localSheetId="23" hidden="1">#REF!</definedName>
    <definedName name="BEx7MX0W532Q7CB4V6KFVC9WAOUI" localSheetId="24" hidden="1">#REF!</definedName>
    <definedName name="BEx7MX0W532Q7CB4V6KFVC9WAOUI" localSheetId="14" hidden="1">#REF!</definedName>
    <definedName name="BEx7MX0W532Q7CB4V6KFVC9WAOUI" localSheetId="15" hidden="1">#REF!</definedName>
    <definedName name="BEx7MX0W532Q7CB4V6KFVC9WAOUI" localSheetId="1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7" hidden="1">#REF!</definedName>
    <definedName name="BEx7NB403NE748IF75RXMWOFQ986" localSheetId="11" hidden="1">#REF!</definedName>
    <definedName name="BEx7NB403NE748IF75RXMWOFQ986" localSheetId="21" hidden="1">#REF!</definedName>
    <definedName name="BEx7NB403NE748IF75RXMWOFQ986" localSheetId="22" hidden="1">#REF!</definedName>
    <definedName name="BEx7NB403NE748IF75RXMWOFQ986" localSheetId="23" hidden="1">#REF!</definedName>
    <definedName name="BEx7NB403NE748IF75RXMWOFQ986" localSheetId="24" hidden="1">#REF!</definedName>
    <definedName name="BEx7NB403NE748IF75RXMWOFQ986" localSheetId="14" hidden="1">#REF!</definedName>
    <definedName name="BEx7NB403NE748IF75RXMWOFQ986" localSheetId="15" hidden="1">#REF!</definedName>
    <definedName name="BEx7NB403NE748IF75RXMWOFQ986" localSheetId="18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7" hidden="1">#REF!</definedName>
    <definedName name="BEx7NI062THZAM6I8AJWTFJL91CS" localSheetId="11" hidden="1">#REF!</definedName>
    <definedName name="BEx7NI062THZAM6I8AJWTFJL91CS" localSheetId="21" hidden="1">#REF!</definedName>
    <definedName name="BEx7NI062THZAM6I8AJWTFJL91CS" localSheetId="22" hidden="1">#REF!</definedName>
    <definedName name="BEx7NI062THZAM6I8AJWTFJL91CS" localSheetId="23" hidden="1">#REF!</definedName>
    <definedName name="BEx7NI062THZAM6I8AJWTFJL91CS" localSheetId="24" hidden="1">#REF!</definedName>
    <definedName name="BEx7NI062THZAM6I8AJWTFJL91CS" localSheetId="14" hidden="1">#REF!</definedName>
    <definedName name="BEx7NI062THZAM6I8AJWTFJL91CS" localSheetId="15" hidden="1">#REF!</definedName>
    <definedName name="BEx7NI062THZAM6I8AJWTFJL91CS" localSheetId="18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7" hidden="1">#REF!</definedName>
    <definedName name="BEx904S75BPRYMHF0083JF7ES4NG" localSheetId="11" hidden="1">#REF!</definedName>
    <definedName name="BEx904S75BPRYMHF0083JF7ES4NG" localSheetId="21" hidden="1">#REF!</definedName>
    <definedName name="BEx904S75BPRYMHF0083JF7ES4NG" localSheetId="22" hidden="1">#REF!</definedName>
    <definedName name="BEx904S75BPRYMHF0083JF7ES4NG" localSheetId="23" hidden="1">#REF!</definedName>
    <definedName name="BEx904S75BPRYMHF0083JF7ES4NG" localSheetId="24" hidden="1">#REF!</definedName>
    <definedName name="BEx904S75BPRYMHF0083JF7ES4NG" localSheetId="14" hidden="1">#REF!</definedName>
    <definedName name="BEx904S75BPRYMHF0083JF7ES4NG" localSheetId="15" hidden="1">#REF!</definedName>
    <definedName name="BEx904S75BPRYMHF0083JF7ES4NG" localSheetId="18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7" hidden="1">#REF!</definedName>
    <definedName name="BEx90HDD4RWF7JZGA8GCGG7D63MG" localSheetId="11" hidden="1">#REF!</definedName>
    <definedName name="BEx90HDD4RWF7JZGA8GCGG7D63MG" localSheetId="21" hidden="1">#REF!</definedName>
    <definedName name="BEx90HDD4RWF7JZGA8GCGG7D63MG" localSheetId="22" hidden="1">#REF!</definedName>
    <definedName name="BEx90HDD4RWF7JZGA8GCGG7D63MG" localSheetId="23" hidden="1">#REF!</definedName>
    <definedName name="BEx90HDD4RWF7JZGA8GCGG7D63MG" localSheetId="24" hidden="1">#REF!</definedName>
    <definedName name="BEx90HDD4RWF7JZGA8GCGG7D63MG" localSheetId="14" hidden="1">#REF!</definedName>
    <definedName name="BEx90HDD4RWF7JZGA8GCGG7D63MG" localSheetId="15" hidden="1">#REF!</definedName>
    <definedName name="BEx90HDD4RWF7JZGA8GCGG7D63MG" localSheetId="18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7" hidden="1">#REF!</definedName>
    <definedName name="BEx90HO6UVMFVSV8U0YBZFHNCL38" localSheetId="11" hidden="1">#REF!</definedName>
    <definedName name="BEx90HO6UVMFVSV8U0YBZFHNCL38" localSheetId="21" hidden="1">#REF!</definedName>
    <definedName name="BEx90HO6UVMFVSV8U0YBZFHNCL38" localSheetId="22" hidden="1">#REF!</definedName>
    <definedName name="BEx90HO6UVMFVSV8U0YBZFHNCL38" localSheetId="23" hidden="1">#REF!</definedName>
    <definedName name="BEx90HO6UVMFVSV8U0YBZFHNCL38" localSheetId="24" hidden="1">#REF!</definedName>
    <definedName name="BEx90HO6UVMFVSV8U0YBZFHNCL38" localSheetId="14" hidden="1">#REF!</definedName>
    <definedName name="BEx90HO6UVMFVSV8U0YBZFHNCL38" localSheetId="15" hidden="1">#REF!</definedName>
    <definedName name="BEx90HO6UVMFVSV8U0YBZFHNCL38" localSheetId="18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7" hidden="1">#REF!</definedName>
    <definedName name="BEx90VGH5H09ON2QXYC9WIIEU98T" localSheetId="11" hidden="1">#REF!</definedName>
    <definedName name="BEx90VGH5H09ON2QXYC9WIIEU98T" localSheetId="21" hidden="1">#REF!</definedName>
    <definedName name="BEx90VGH5H09ON2QXYC9WIIEU98T" localSheetId="22" hidden="1">#REF!</definedName>
    <definedName name="BEx90VGH5H09ON2QXYC9WIIEU98T" localSheetId="23" hidden="1">#REF!</definedName>
    <definedName name="BEx90VGH5H09ON2QXYC9WIIEU98T" localSheetId="24" hidden="1">#REF!</definedName>
    <definedName name="BEx90VGH5H09ON2QXYC9WIIEU98T" localSheetId="14" hidden="1">#REF!</definedName>
    <definedName name="BEx90VGH5H09ON2QXYC9WIIEU98T" localSheetId="15" hidden="1">#REF!</definedName>
    <definedName name="BEx90VGH5H09ON2QXYC9WIIEU98T" localSheetId="1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7" hidden="1">#REF!</definedName>
    <definedName name="BEx9157279000SVN5XNWQ99JY0WU" localSheetId="11" hidden="1">#REF!</definedName>
    <definedName name="BEx9157279000SVN5XNWQ99JY0WU" localSheetId="21" hidden="1">#REF!</definedName>
    <definedName name="BEx9157279000SVN5XNWQ99JY0WU" localSheetId="22" hidden="1">#REF!</definedName>
    <definedName name="BEx9157279000SVN5XNWQ99JY0WU" localSheetId="23" hidden="1">#REF!</definedName>
    <definedName name="BEx9157279000SVN5XNWQ99JY0WU" localSheetId="24" hidden="1">#REF!</definedName>
    <definedName name="BEx9157279000SVN5XNWQ99JY0WU" localSheetId="14" hidden="1">#REF!</definedName>
    <definedName name="BEx9157279000SVN5XNWQ99JY0WU" localSheetId="15" hidden="1">#REF!</definedName>
    <definedName name="BEx9157279000SVN5XNWQ99JY0WU" localSheetId="18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7" hidden="1">#REF!</definedName>
    <definedName name="BEx9175B70QXYAU5A8DJPGZQ46L9" localSheetId="11" hidden="1">#REF!</definedName>
    <definedName name="BEx9175B70QXYAU5A8DJPGZQ46L9" localSheetId="21" hidden="1">#REF!</definedName>
    <definedName name="BEx9175B70QXYAU5A8DJPGZQ46L9" localSheetId="22" hidden="1">#REF!</definedName>
    <definedName name="BEx9175B70QXYAU5A8DJPGZQ46L9" localSheetId="23" hidden="1">#REF!</definedName>
    <definedName name="BEx9175B70QXYAU5A8DJPGZQ46L9" localSheetId="24" hidden="1">#REF!</definedName>
    <definedName name="BEx9175B70QXYAU5A8DJPGZQ46L9" localSheetId="14" hidden="1">#REF!</definedName>
    <definedName name="BEx9175B70QXYAU5A8DJPGZQ46L9" localSheetId="15" hidden="1">#REF!</definedName>
    <definedName name="BEx9175B70QXYAU5A8DJPGZQ46L9" localSheetId="18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7" hidden="1">#REF!</definedName>
    <definedName name="BEx91AQQRTV87AO27VWHSFZAD4ZR" localSheetId="11" hidden="1">#REF!</definedName>
    <definedName name="BEx91AQQRTV87AO27VWHSFZAD4ZR" localSheetId="21" hidden="1">#REF!</definedName>
    <definedName name="BEx91AQQRTV87AO27VWHSFZAD4ZR" localSheetId="22" hidden="1">#REF!</definedName>
    <definedName name="BEx91AQQRTV87AO27VWHSFZAD4ZR" localSheetId="23" hidden="1">#REF!</definedName>
    <definedName name="BEx91AQQRTV87AO27VWHSFZAD4ZR" localSheetId="24" hidden="1">#REF!</definedName>
    <definedName name="BEx91AQQRTV87AO27VWHSFZAD4ZR" localSheetId="14" hidden="1">#REF!</definedName>
    <definedName name="BEx91AQQRTV87AO27VWHSFZAD4ZR" localSheetId="15" hidden="1">#REF!</definedName>
    <definedName name="BEx91AQQRTV87AO27VWHSFZAD4ZR" localSheetId="18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7" hidden="1">#REF!</definedName>
    <definedName name="BEx91L8FLL5CWLA2CDHKCOMGVDZN" localSheetId="11" hidden="1">#REF!</definedName>
    <definedName name="BEx91L8FLL5CWLA2CDHKCOMGVDZN" localSheetId="21" hidden="1">#REF!</definedName>
    <definedName name="BEx91L8FLL5CWLA2CDHKCOMGVDZN" localSheetId="22" hidden="1">#REF!</definedName>
    <definedName name="BEx91L8FLL5CWLA2CDHKCOMGVDZN" localSheetId="23" hidden="1">#REF!</definedName>
    <definedName name="BEx91L8FLL5CWLA2CDHKCOMGVDZN" localSheetId="24" hidden="1">#REF!</definedName>
    <definedName name="BEx91L8FLL5CWLA2CDHKCOMGVDZN" localSheetId="14" hidden="1">#REF!</definedName>
    <definedName name="BEx91L8FLL5CWLA2CDHKCOMGVDZN" localSheetId="15" hidden="1">#REF!</definedName>
    <definedName name="BEx91L8FLL5CWLA2CDHKCOMGVDZN" localSheetId="18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7" hidden="1">#REF!</definedName>
    <definedName name="BEx91OTVH9ZDBC3QTORU8RZX4EOC" localSheetId="11" hidden="1">#REF!</definedName>
    <definedName name="BEx91OTVH9ZDBC3QTORU8RZX4EOC" localSheetId="21" hidden="1">#REF!</definedName>
    <definedName name="BEx91OTVH9ZDBC3QTORU8RZX4EOC" localSheetId="22" hidden="1">#REF!</definedName>
    <definedName name="BEx91OTVH9ZDBC3QTORU8RZX4EOC" localSheetId="23" hidden="1">#REF!</definedName>
    <definedName name="BEx91OTVH9ZDBC3QTORU8RZX4EOC" localSheetId="24" hidden="1">#REF!</definedName>
    <definedName name="BEx91OTVH9ZDBC3QTORU8RZX4EOC" localSheetId="14" hidden="1">#REF!</definedName>
    <definedName name="BEx91OTVH9ZDBC3QTORU8RZX4EOC" localSheetId="15" hidden="1">#REF!</definedName>
    <definedName name="BEx91OTVH9ZDBC3QTORU8RZX4EOC" localSheetId="18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7" hidden="1">#REF!</definedName>
    <definedName name="BEx91QH5JRZKQP1GPN2SQMR3CKAG" localSheetId="11" hidden="1">#REF!</definedName>
    <definedName name="BEx91QH5JRZKQP1GPN2SQMR3CKAG" localSheetId="21" hidden="1">#REF!</definedName>
    <definedName name="BEx91QH5JRZKQP1GPN2SQMR3CKAG" localSheetId="22" hidden="1">#REF!</definedName>
    <definedName name="BEx91QH5JRZKQP1GPN2SQMR3CKAG" localSheetId="23" hidden="1">#REF!</definedName>
    <definedName name="BEx91QH5JRZKQP1GPN2SQMR3CKAG" localSheetId="24" hidden="1">#REF!</definedName>
    <definedName name="BEx91QH5JRZKQP1GPN2SQMR3CKAG" localSheetId="14" hidden="1">#REF!</definedName>
    <definedName name="BEx91QH5JRZKQP1GPN2SQMR3CKAG" localSheetId="15" hidden="1">#REF!</definedName>
    <definedName name="BEx91QH5JRZKQP1GPN2SQMR3CKAG" localSheetId="18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7" hidden="1">#REF!</definedName>
    <definedName name="BEx91ROALDNHO7FI4X8L61RH4UJE" localSheetId="11" hidden="1">#REF!</definedName>
    <definedName name="BEx91ROALDNHO7FI4X8L61RH4UJE" localSheetId="21" hidden="1">#REF!</definedName>
    <definedName name="BEx91ROALDNHO7FI4X8L61RH4UJE" localSheetId="22" hidden="1">#REF!</definedName>
    <definedName name="BEx91ROALDNHO7FI4X8L61RH4UJE" localSheetId="23" hidden="1">#REF!</definedName>
    <definedName name="BEx91ROALDNHO7FI4X8L61RH4UJE" localSheetId="24" hidden="1">#REF!</definedName>
    <definedName name="BEx91ROALDNHO7FI4X8L61RH4UJE" localSheetId="14" hidden="1">#REF!</definedName>
    <definedName name="BEx91ROALDNHO7FI4X8L61RH4UJE" localSheetId="15" hidden="1">#REF!</definedName>
    <definedName name="BEx91ROALDNHO7FI4X8L61RH4UJE" localSheetId="18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7" hidden="1">#REF!</definedName>
    <definedName name="BEx91TMID71GVYH0U16QM1RV3PX0" localSheetId="11" hidden="1">#REF!</definedName>
    <definedName name="BEx91TMID71GVYH0U16QM1RV3PX0" localSheetId="21" hidden="1">#REF!</definedName>
    <definedName name="BEx91TMID71GVYH0U16QM1RV3PX0" localSheetId="22" hidden="1">#REF!</definedName>
    <definedName name="BEx91TMID71GVYH0U16QM1RV3PX0" localSheetId="23" hidden="1">#REF!</definedName>
    <definedName name="BEx91TMID71GVYH0U16QM1RV3PX0" localSheetId="24" hidden="1">#REF!</definedName>
    <definedName name="BEx91TMID71GVYH0U16QM1RV3PX0" localSheetId="14" hidden="1">#REF!</definedName>
    <definedName name="BEx91TMID71GVYH0U16QM1RV3PX0" localSheetId="15" hidden="1">#REF!</definedName>
    <definedName name="BEx91TMID71GVYH0U16QM1RV3PX0" localSheetId="18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7" hidden="1">#REF!</definedName>
    <definedName name="BEx91VF2D78PAF337E3L2L81K9W2" localSheetId="11" hidden="1">#REF!</definedName>
    <definedName name="BEx91VF2D78PAF337E3L2L81K9W2" localSheetId="21" hidden="1">#REF!</definedName>
    <definedName name="BEx91VF2D78PAF337E3L2L81K9W2" localSheetId="22" hidden="1">#REF!</definedName>
    <definedName name="BEx91VF2D78PAF337E3L2L81K9W2" localSheetId="23" hidden="1">#REF!</definedName>
    <definedName name="BEx91VF2D78PAF337E3L2L81K9W2" localSheetId="24" hidden="1">#REF!</definedName>
    <definedName name="BEx91VF2D78PAF337E3L2L81K9W2" localSheetId="14" hidden="1">#REF!</definedName>
    <definedName name="BEx91VF2D78PAF337E3L2L81K9W2" localSheetId="15" hidden="1">#REF!</definedName>
    <definedName name="BEx91VF2D78PAF337E3L2L81K9W2" localSheetId="18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7" hidden="1">#REF!</definedName>
    <definedName name="BEx921PNZ46VORG2VRMWREWIC0SE" localSheetId="11" hidden="1">#REF!</definedName>
    <definedName name="BEx921PNZ46VORG2VRMWREWIC0SE" localSheetId="21" hidden="1">#REF!</definedName>
    <definedName name="BEx921PNZ46VORG2VRMWREWIC0SE" localSheetId="22" hidden="1">#REF!</definedName>
    <definedName name="BEx921PNZ46VORG2VRMWREWIC0SE" localSheetId="23" hidden="1">#REF!</definedName>
    <definedName name="BEx921PNZ46VORG2VRMWREWIC0SE" localSheetId="24" hidden="1">#REF!</definedName>
    <definedName name="BEx921PNZ46VORG2VRMWREWIC0SE" localSheetId="14" hidden="1">#REF!</definedName>
    <definedName name="BEx921PNZ46VORG2VRMWREWIC0SE" localSheetId="15" hidden="1">#REF!</definedName>
    <definedName name="BEx921PNZ46VORG2VRMWREWIC0SE" localSheetId="18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7" hidden="1">#REF!</definedName>
    <definedName name="BEx929CVDCG5CFUQWNDLOSNRQ1FN" localSheetId="11" hidden="1">#REF!</definedName>
    <definedName name="BEx929CVDCG5CFUQWNDLOSNRQ1FN" localSheetId="21" hidden="1">#REF!</definedName>
    <definedName name="BEx929CVDCG5CFUQWNDLOSNRQ1FN" localSheetId="22" hidden="1">#REF!</definedName>
    <definedName name="BEx929CVDCG5CFUQWNDLOSNRQ1FN" localSheetId="23" hidden="1">#REF!</definedName>
    <definedName name="BEx929CVDCG5CFUQWNDLOSNRQ1FN" localSheetId="24" hidden="1">#REF!</definedName>
    <definedName name="BEx929CVDCG5CFUQWNDLOSNRQ1FN" localSheetId="14" hidden="1">#REF!</definedName>
    <definedName name="BEx929CVDCG5CFUQWNDLOSNRQ1FN" localSheetId="15" hidden="1">#REF!</definedName>
    <definedName name="BEx929CVDCG5CFUQWNDLOSNRQ1FN" localSheetId="18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7" hidden="1">#REF!</definedName>
    <definedName name="BEx92DPEKL5WM5A3CN8674JI0PR3" localSheetId="11" hidden="1">#REF!</definedName>
    <definedName name="BEx92DPEKL5WM5A3CN8674JI0PR3" localSheetId="21" hidden="1">#REF!</definedName>
    <definedName name="BEx92DPEKL5WM5A3CN8674JI0PR3" localSheetId="22" hidden="1">#REF!</definedName>
    <definedName name="BEx92DPEKL5WM5A3CN8674JI0PR3" localSheetId="23" hidden="1">#REF!</definedName>
    <definedName name="BEx92DPEKL5WM5A3CN8674JI0PR3" localSheetId="24" hidden="1">#REF!</definedName>
    <definedName name="BEx92DPEKL5WM5A3CN8674JI0PR3" localSheetId="14" hidden="1">#REF!</definedName>
    <definedName name="BEx92DPEKL5WM5A3CN8674JI0PR3" localSheetId="15" hidden="1">#REF!</definedName>
    <definedName name="BEx92DPEKL5WM5A3CN8674JI0PR3" localSheetId="18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7" hidden="1">#REF!</definedName>
    <definedName name="BEx92ER2RMY93TZK0D9L9T3H0GI5" localSheetId="11" hidden="1">#REF!</definedName>
    <definedName name="BEx92ER2RMY93TZK0D9L9T3H0GI5" localSheetId="21" hidden="1">#REF!</definedName>
    <definedName name="BEx92ER2RMY93TZK0D9L9T3H0GI5" localSheetId="22" hidden="1">#REF!</definedName>
    <definedName name="BEx92ER2RMY93TZK0D9L9T3H0GI5" localSheetId="23" hidden="1">#REF!</definedName>
    <definedName name="BEx92ER2RMY93TZK0D9L9T3H0GI5" localSheetId="24" hidden="1">#REF!</definedName>
    <definedName name="BEx92ER2RMY93TZK0D9L9T3H0GI5" localSheetId="14" hidden="1">#REF!</definedName>
    <definedName name="BEx92ER2RMY93TZK0D9L9T3H0GI5" localSheetId="15" hidden="1">#REF!</definedName>
    <definedName name="BEx92ER2RMY93TZK0D9L9T3H0GI5" localSheetId="18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7" hidden="1">#REF!</definedName>
    <definedName name="BEx92FI04PJT4LI23KKIHRXWJDTT" localSheetId="11" hidden="1">#REF!</definedName>
    <definedName name="BEx92FI04PJT4LI23KKIHRXWJDTT" localSheetId="21" hidden="1">#REF!</definedName>
    <definedName name="BEx92FI04PJT4LI23KKIHRXWJDTT" localSheetId="22" hidden="1">#REF!</definedName>
    <definedName name="BEx92FI04PJT4LI23KKIHRXWJDTT" localSheetId="23" hidden="1">#REF!</definedName>
    <definedName name="BEx92FI04PJT4LI23KKIHRXWJDTT" localSheetId="24" hidden="1">#REF!</definedName>
    <definedName name="BEx92FI04PJT4LI23KKIHRXWJDTT" localSheetId="14" hidden="1">#REF!</definedName>
    <definedName name="BEx92FI04PJT4LI23KKIHRXWJDTT" localSheetId="15" hidden="1">#REF!</definedName>
    <definedName name="BEx92FI04PJT4LI23KKIHRXWJDTT" localSheetId="18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7" hidden="1">#REF!</definedName>
    <definedName name="BEx92HR14HQ9D5JXCSPA4SS4RT62" localSheetId="11" hidden="1">#REF!</definedName>
    <definedName name="BEx92HR14HQ9D5JXCSPA4SS4RT62" localSheetId="21" hidden="1">#REF!</definedName>
    <definedName name="BEx92HR14HQ9D5JXCSPA4SS4RT62" localSheetId="22" hidden="1">#REF!</definedName>
    <definedName name="BEx92HR14HQ9D5JXCSPA4SS4RT62" localSheetId="23" hidden="1">#REF!</definedName>
    <definedName name="BEx92HR14HQ9D5JXCSPA4SS4RT62" localSheetId="24" hidden="1">#REF!</definedName>
    <definedName name="BEx92HR14HQ9D5JXCSPA4SS4RT62" localSheetId="14" hidden="1">#REF!</definedName>
    <definedName name="BEx92HR14HQ9D5JXCSPA4SS4RT62" localSheetId="15" hidden="1">#REF!</definedName>
    <definedName name="BEx92HR14HQ9D5JXCSPA4SS4RT62" localSheetId="18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7" hidden="1">#REF!</definedName>
    <definedName name="BEx92HWA2D6A5EX9MFG68G0NOMSN" localSheetId="11" hidden="1">#REF!</definedName>
    <definedName name="BEx92HWA2D6A5EX9MFG68G0NOMSN" localSheetId="21" hidden="1">#REF!</definedName>
    <definedName name="BEx92HWA2D6A5EX9MFG68G0NOMSN" localSheetId="22" hidden="1">#REF!</definedName>
    <definedName name="BEx92HWA2D6A5EX9MFG68G0NOMSN" localSheetId="23" hidden="1">#REF!</definedName>
    <definedName name="BEx92HWA2D6A5EX9MFG68G0NOMSN" localSheetId="24" hidden="1">#REF!</definedName>
    <definedName name="BEx92HWA2D6A5EX9MFG68G0NOMSN" localSheetId="14" hidden="1">#REF!</definedName>
    <definedName name="BEx92HWA2D6A5EX9MFG68G0NOMSN" localSheetId="15" hidden="1">#REF!</definedName>
    <definedName name="BEx92HWA2D6A5EX9MFG68G0NOMSN" localSheetId="18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7" hidden="1">#REF!</definedName>
    <definedName name="BEx92I1SQUKW2W7S22E82HLJXRGK" localSheetId="11" hidden="1">#REF!</definedName>
    <definedName name="BEx92I1SQUKW2W7S22E82HLJXRGK" localSheetId="21" hidden="1">#REF!</definedName>
    <definedName name="BEx92I1SQUKW2W7S22E82HLJXRGK" localSheetId="22" hidden="1">#REF!</definedName>
    <definedName name="BEx92I1SQUKW2W7S22E82HLJXRGK" localSheetId="23" hidden="1">#REF!</definedName>
    <definedName name="BEx92I1SQUKW2W7S22E82HLJXRGK" localSheetId="24" hidden="1">#REF!</definedName>
    <definedName name="BEx92I1SQUKW2W7S22E82HLJXRGK" localSheetId="14" hidden="1">#REF!</definedName>
    <definedName name="BEx92I1SQUKW2W7S22E82HLJXRGK" localSheetId="15" hidden="1">#REF!</definedName>
    <definedName name="BEx92I1SQUKW2W7S22E82HLJXRGK" localSheetId="18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7" hidden="1">#REF!</definedName>
    <definedName name="BEx92PUBDIXAU1FW5ZAXECMAU0LN" localSheetId="11" hidden="1">#REF!</definedName>
    <definedName name="BEx92PUBDIXAU1FW5ZAXECMAU0LN" localSheetId="21" hidden="1">#REF!</definedName>
    <definedName name="BEx92PUBDIXAU1FW5ZAXECMAU0LN" localSheetId="22" hidden="1">#REF!</definedName>
    <definedName name="BEx92PUBDIXAU1FW5ZAXECMAU0LN" localSheetId="23" hidden="1">#REF!</definedName>
    <definedName name="BEx92PUBDIXAU1FW5ZAXECMAU0LN" localSheetId="24" hidden="1">#REF!</definedName>
    <definedName name="BEx92PUBDIXAU1FW5ZAXECMAU0LN" localSheetId="14" hidden="1">#REF!</definedName>
    <definedName name="BEx92PUBDIXAU1FW5ZAXECMAU0LN" localSheetId="15" hidden="1">#REF!</definedName>
    <definedName name="BEx92PUBDIXAU1FW5ZAXECMAU0LN" localSheetId="18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7" hidden="1">#REF!</definedName>
    <definedName name="BEx92S8MHFFIVRQ2YSHZNQGOFUHD" localSheetId="11" hidden="1">#REF!</definedName>
    <definedName name="BEx92S8MHFFIVRQ2YSHZNQGOFUHD" localSheetId="21" hidden="1">#REF!</definedName>
    <definedName name="BEx92S8MHFFIVRQ2YSHZNQGOFUHD" localSheetId="22" hidden="1">#REF!</definedName>
    <definedName name="BEx92S8MHFFIVRQ2YSHZNQGOFUHD" localSheetId="23" hidden="1">#REF!</definedName>
    <definedName name="BEx92S8MHFFIVRQ2YSHZNQGOFUHD" localSheetId="24" hidden="1">#REF!</definedName>
    <definedName name="BEx92S8MHFFIVRQ2YSHZNQGOFUHD" localSheetId="14" hidden="1">#REF!</definedName>
    <definedName name="BEx92S8MHFFIVRQ2YSHZNQGOFUHD" localSheetId="15" hidden="1">#REF!</definedName>
    <definedName name="BEx92S8MHFFIVRQ2YSHZNQGOFUHD" localSheetId="18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7" hidden="1">#REF!</definedName>
    <definedName name="BEx92VJ5FJGXISSSMOUAESCSIWFV" localSheetId="11" hidden="1">#REF!</definedName>
    <definedName name="BEx92VJ5FJGXISSSMOUAESCSIWFV" localSheetId="21" hidden="1">#REF!</definedName>
    <definedName name="BEx92VJ5FJGXISSSMOUAESCSIWFV" localSheetId="22" hidden="1">#REF!</definedName>
    <definedName name="BEx92VJ5FJGXISSSMOUAESCSIWFV" localSheetId="23" hidden="1">#REF!</definedName>
    <definedName name="BEx92VJ5FJGXISSSMOUAESCSIWFV" localSheetId="24" hidden="1">#REF!</definedName>
    <definedName name="BEx92VJ5FJGXISSSMOUAESCSIWFV" localSheetId="14" hidden="1">#REF!</definedName>
    <definedName name="BEx92VJ5FJGXISSSMOUAESCSIWFV" localSheetId="15" hidden="1">#REF!</definedName>
    <definedName name="BEx92VJ5FJGXISSSMOUAESCSIWFV" localSheetId="18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7" hidden="1">#REF!</definedName>
    <definedName name="BEx93B9OULL2YGC896XXYAAJSTRK" localSheetId="11" hidden="1">#REF!</definedName>
    <definedName name="BEx93B9OULL2YGC896XXYAAJSTRK" localSheetId="21" hidden="1">#REF!</definedName>
    <definedName name="BEx93B9OULL2YGC896XXYAAJSTRK" localSheetId="22" hidden="1">#REF!</definedName>
    <definedName name="BEx93B9OULL2YGC896XXYAAJSTRK" localSheetId="23" hidden="1">#REF!</definedName>
    <definedName name="BEx93B9OULL2YGC896XXYAAJSTRK" localSheetId="24" hidden="1">#REF!</definedName>
    <definedName name="BEx93B9OULL2YGC896XXYAAJSTRK" localSheetId="14" hidden="1">#REF!</definedName>
    <definedName name="BEx93B9OULL2YGC896XXYAAJSTRK" localSheetId="15" hidden="1">#REF!</definedName>
    <definedName name="BEx93B9OULL2YGC896XXYAAJSTRK" localSheetId="18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7" hidden="1">#REF!</definedName>
    <definedName name="BEx93FRKF99NRT3LH99UTIH7AAYF" localSheetId="11" hidden="1">#REF!</definedName>
    <definedName name="BEx93FRKF99NRT3LH99UTIH7AAYF" localSheetId="21" hidden="1">#REF!</definedName>
    <definedName name="BEx93FRKF99NRT3LH99UTIH7AAYF" localSheetId="22" hidden="1">#REF!</definedName>
    <definedName name="BEx93FRKF99NRT3LH99UTIH7AAYF" localSheetId="23" hidden="1">#REF!</definedName>
    <definedName name="BEx93FRKF99NRT3LH99UTIH7AAYF" localSheetId="24" hidden="1">#REF!</definedName>
    <definedName name="BEx93FRKF99NRT3LH99UTIH7AAYF" localSheetId="14" hidden="1">#REF!</definedName>
    <definedName name="BEx93FRKF99NRT3LH99UTIH7AAYF" localSheetId="15" hidden="1">#REF!</definedName>
    <definedName name="BEx93FRKF99NRT3LH99UTIH7AAYF" localSheetId="18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7" hidden="1">#REF!</definedName>
    <definedName name="BEx93M7FSHP50OG34A4W8W8DF12U" localSheetId="11" hidden="1">#REF!</definedName>
    <definedName name="BEx93M7FSHP50OG34A4W8W8DF12U" localSheetId="21" hidden="1">#REF!</definedName>
    <definedName name="BEx93M7FSHP50OG34A4W8W8DF12U" localSheetId="22" hidden="1">#REF!</definedName>
    <definedName name="BEx93M7FSHP50OG34A4W8W8DF12U" localSheetId="23" hidden="1">#REF!</definedName>
    <definedName name="BEx93M7FSHP50OG34A4W8W8DF12U" localSheetId="24" hidden="1">#REF!</definedName>
    <definedName name="BEx93M7FSHP50OG34A4W8W8DF12U" localSheetId="14" hidden="1">#REF!</definedName>
    <definedName name="BEx93M7FSHP50OG34A4W8W8DF12U" localSheetId="15" hidden="1">#REF!</definedName>
    <definedName name="BEx93M7FSHP50OG34A4W8W8DF12U" localSheetId="18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7" hidden="1">#REF!</definedName>
    <definedName name="BEx93OLWY2O3PRA74U41VG5RXT4Q" localSheetId="11" hidden="1">#REF!</definedName>
    <definedName name="BEx93OLWY2O3PRA74U41VG5RXT4Q" localSheetId="21" hidden="1">#REF!</definedName>
    <definedName name="BEx93OLWY2O3PRA74U41VG5RXT4Q" localSheetId="22" hidden="1">#REF!</definedName>
    <definedName name="BEx93OLWY2O3PRA74U41VG5RXT4Q" localSheetId="23" hidden="1">#REF!</definedName>
    <definedName name="BEx93OLWY2O3PRA74U41VG5RXT4Q" localSheetId="24" hidden="1">#REF!</definedName>
    <definedName name="BEx93OLWY2O3PRA74U41VG5RXT4Q" localSheetId="14" hidden="1">#REF!</definedName>
    <definedName name="BEx93OLWY2O3PRA74U41VG5RXT4Q" localSheetId="15" hidden="1">#REF!</definedName>
    <definedName name="BEx93OLWY2O3PRA74U41VG5RXT4Q" localSheetId="18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7" hidden="1">#REF!</definedName>
    <definedName name="BEx93RWFAF6YJGYUTITVM445C02U" localSheetId="11" hidden="1">#REF!</definedName>
    <definedName name="BEx93RWFAF6YJGYUTITVM445C02U" localSheetId="21" hidden="1">#REF!</definedName>
    <definedName name="BEx93RWFAF6YJGYUTITVM445C02U" localSheetId="22" hidden="1">#REF!</definedName>
    <definedName name="BEx93RWFAF6YJGYUTITVM445C02U" localSheetId="23" hidden="1">#REF!</definedName>
    <definedName name="BEx93RWFAF6YJGYUTITVM445C02U" localSheetId="24" hidden="1">#REF!</definedName>
    <definedName name="BEx93RWFAF6YJGYUTITVM445C02U" localSheetId="14" hidden="1">#REF!</definedName>
    <definedName name="BEx93RWFAF6YJGYUTITVM445C02U" localSheetId="15" hidden="1">#REF!</definedName>
    <definedName name="BEx93RWFAF6YJGYUTITVM445C02U" localSheetId="18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7" hidden="1">#REF!</definedName>
    <definedName name="BEx93SY9RWG3HUV4YXQKXJH9FH14" localSheetId="11" hidden="1">#REF!</definedName>
    <definedName name="BEx93SY9RWG3HUV4YXQKXJH9FH14" localSheetId="21" hidden="1">#REF!</definedName>
    <definedName name="BEx93SY9RWG3HUV4YXQKXJH9FH14" localSheetId="22" hidden="1">#REF!</definedName>
    <definedName name="BEx93SY9RWG3HUV4YXQKXJH9FH14" localSheetId="23" hidden="1">#REF!</definedName>
    <definedName name="BEx93SY9RWG3HUV4YXQKXJH9FH14" localSheetId="24" hidden="1">#REF!</definedName>
    <definedName name="BEx93SY9RWG3HUV4YXQKXJH9FH14" localSheetId="14" hidden="1">#REF!</definedName>
    <definedName name="BEx93SY9RWG3HUV4YXQKXJH9FH14" localSheetId="15" hidden="1">#REF!</definedName>
    <definedName name="BEx93SY9RWG3HUV4YXQKXJH9FH14" localSheetId="18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7" hidden="1">#REF!</definedName>
    <definedName name="BEx93TJUX3U0FJDBG6DDSNQ91R5J" localSheetId="11" hidden="1">#REF!</definedName>
    <definedName name="BEx93TJUX3U0FJDBG6DDSNQ91R5J" localSheetId="21" hidden="1">#REF!</definedName>
    <definedName name="BEx93TJUX3U0FJDBG6DDSNQ91R5J" localSheetId="22" hidden="1">#REF!</definedName>
    <definedName name="BEx93TJUX3U0FJDBG6DDSNQ91R5J" localSheetId="23" hidden="1">#REF!</definedName>
    <definedName name="BEx93TJUX3U0FJDBG6DDSNQ91R5J" localSheetId="24" hidden="1">#REF!</definedName>
    <definedName name="BEx93TJUX3U0FJDBG6DDSNQ91R5J" localSheetId="14" hidden="1">#REF!</definedName>
    <definedName name="BEx93TJUX3U0FJDBG6DDSNQ91R5J" localSheetId="15" hidden="1">#REF!</definedName>
    <definedName name="BEx93TJUX3U0FJDBG6DDSNQ91R5J" localSheetId="18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7" hidden="1">#REF!</definedName>
    <definedName name="BEx942UCRHMI4B0US31HO95GSC2X" localSheetId="11" hidden="1">#REF!</definedName>
    <definedName name="BEx942UCRHMI4B0US31HO95GSC2X" localSheetId="21" hidden="1">#REF!</definedName>
    <definedName name="BEx942UCRHMI4B0US31HO95GSC2X" localSheetId="22" hidden="1">#REF!</definedName>
    <definedName name="BEx942UCRHMI4B0US31HO95GSC2X" localSheetId="23" hidden="1">#REF!</definedName>
    <definedName name="BEx942UCRHMI4B0US31HO95GSC2X" localSheetId="24" hidden="1">#REF!</definedName>
    <definedName name="BEx942UCRHMI4B0US31HO95GSC2X" localSheetId="14" hidden="1">#REF!</definedName>
    <definedName name="BEx942UCRHMI4B0US31HO95GSC2X" localSheetId="15" hidden="1">#REF!</definedName>
    <definedName name="BEx942UCRHMI4B0US31HO95GSC2X" localSheetId="18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7" hidden="1">#REF!</definedName>
    <definedName name="BEx942ZND3V7XSHKTD0UH9X85N5E" localSheetId="11" hidden="1">#REF!</definedName>
    <definedName name="BEx942ZND3V7XSHKTD0UH9X85N5E" localSheetId="21" hidden="1">#REF!</definedName>
    <definedName name="BEx942ZND3V7XSHKTD0UH9X85N5E" localSheetId="22" hidden="1">#REF!</definedName>
    <definedName name="BEx942ZND3V7XSHKTD0UH9X85N5E" localSheetId="23" hidden="1">#REF!</definedName>
    <definedName name="BEx942ZND3V7XSHKTD0UH9X85N5E" localSheetId="24" hidden="1">#REF!</definedName>
    <definedName name="BEx942ZND3V7XSHKTD0UH9X85N5E" localSheetId="14" hidden="1">#REF!</definedName>
    <definedName name="BEx942ZND3V7XSHKTD0UH9X85N5E" localSheetId="15" hidden="1">#REF!</definedName>
    <definedName name="BEx942ZND3V7XSHKTD0UH9X85N5E" localSheetId="18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7" hidden="1">#REF!</definedName>
    <definedName name="BEx947HHLR6UU6NYPNDZRF79V52K" localSheetId="11" hidden="1">#REF!</definedName>
    <definedName name="BEx947HHLR6UU6NYPNDZRF79V52K" localSheetId="21" hidden="1">#REF!</definedName>
    <definedName name="BEx947HHLR6UU6NYPNDZRF79V52K" localSheetId="22" hidden="1">#REF!</definedName>
    <definedName name="BEx947HHLR6UU6NYPNDZRF79V52K" localSheetId="23" hidden="1">#REF!</definedName>
    <definedName name="BEx947HHLR6UU6NYPNDZRF79V52K" localSheetId="24" hidden="1">#REF!</definedName>
    <definedName name="BEx947HHLR6UU6NYPNDZRF79V52K" localSheetId="14" hidden="1">#REF!</definedName>
    <definedName name="BEx947HHLR6UU6NYPNDZRF79V52K" localSheetId="15" hidden="1">#REF!</definedName>
    <definedName name="BEx947HHLR6UU6NYPNDZRF79V52K" localSheetId="18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7" hidden="1">#REF!</definedName>
    <definedName name="BEx948ZFFQWVIDNG4AZAUGGGEB5U" localSheetId="11" hidden="1">#REF!</definedName>
    <definedName name="BEx948ZFFQWVIDNG4AZAUGGGEB5U" localSheetId="21" hidden="1">#REF!</definedName>
    <definedName name="BEx948ZFFQWVIDNG4AZAUGGGEB5U" localSheetId="22" hidden="1">#REF!</definedName>
    <definedName name="BEx948ZFFQWVIDNG4AZAUGGGEB5U" localSheetId="23" hidden="1">#REF!</definedName>
    <definedName name="BEx948ZFFQWVIDNG4AZAUGGGEB5U" localSheetId="24" hidden="1">#REF!</definedName>
    <definedName name="BEx948ZFFQWVIDNG4AZAUGGGEB5U" localSheetId="14" hidden="1">#REF!</definedName>
    <definedName name="BEx948ZFFQWVIDNG4AZAUGGGEB5U" localSheetId="15" hidden="1">#REF!</definedName>
    <definedName name="BEx948ZFFQWVIDNG4AZAUGGGEB5U" localSheetId="18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7" hidden="1">#REF!</definedName>
    <definedName name="BEx94CKXG92OMURH41SNU6IOHK4J" localSheetId="11" hidden="1">#REF!</definedName>
    <definedName name="BEx94CKXG92OMURH41SNU6IOHK4J" localSheetId="21" hidden="1">#REF!</definedName>
    <definedName name="BEx94CKXG92OMURH41SNU6IOHK4J" localSheetId="22" hidden="1">#REF!</definedName>
    <definedName name="BEx94CKXG92OMURH41SNU6IOHK4J" localSheetId="23" hidden="1">#REF!</definedName>
    <definedName name="BEx94CKXG92OMURH41SNU6IOHK4J" localSheetId="24" hidden="1">#REF!</definedName>
    <definedName name="BEx94CKXG92OMURH41SNU6IOHK4J" localSheetId="14" hidden="1">#REF!</definedName>
    <definedName name="BEx94CKXG92OMURH41SNU6IOHK4J" localSheetId="15" hidden="1">#REF!</definedName>
    <definedName name="BEx94CKXG92OMURH41SNU6IOHK4J" localSheetId="18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7" hidden="1">#REF!</definedName>
    <definedName name="BEx94GXG30CIVB6ZQN3X3IK6BZXQ" localSheetId="11" hidden="1">#REF!</definedName>
    <definedName name="BEx94GXG30CIVB6ZQN3X3IK6BZXQ" localSheetId="21" hidden="1">#REF!</definedName>
    <definedName name="BEx94GXG30CIVB6ZQN3X3IK6BZXQ" localSheetId="22" hidden="1">#REF!</definedName>
    <definedName name="BEx94GXG30CIVB6ZQN3X3IK6BZXQ" localSheetId="23" hidden="1">#REF!</definedName>
    <definedName name="BEx94GXG30CIVB6ZQN3X3IK6BZXQ" localSheetId="24" hidden="1">#REF!</definedName>
    <definedName name="BEx94GXG30CIVB6ZQN3X3IK6BZXQ" localSheetId="14" hidden="1">#REF!</definedName>
    <definedName name="BEx94GXG30CIVB6ZQN3X3IK6BZXQ" localSheetId="15" hidden="1">#REF!</definedName>
    <definedName name="BEx94GXG30CIVB6ZQN3X3IK6BZXQ" localSheetId="18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7" hidden="1">#REF!</definedName>
    <definedName name="BEx94HJ0DWZHE39X4BLCQCJ3M1MC" localSheetId="11" hidden="1">#REF!</definedName>
    <definedName name="BEx94HJ0DWZHE39X4BLCQCJ3M1MC" localSheetId="21" hidden="1">#REF!</definedName>
    <definedName name="BEx94HJ0DWZHE39X4BLCQCJ3M1MC" localSheetId="22" hidden="1">#REF!</definedName>
    <definedName name="BEx94HJ0DWZHE39X4BLCQCJ3M1MC" localSheetId="23" hidden="1">#REF!</definedName>
    <definedName name="BEx94HJ0DWZHE39X4BLCQCJ3M1MC" localSheetId="24" hidden="1">#REF!</definedName>
    <definedName name="BEx94HJ0DWZHE39X4BLCQCJ3M1MC" localSheetId="14" hidden="1">#REF!</definedName>
    <definedName name="BEx94HJ0DWZHE39X4BLCQCJ3M1MC" localSheetId="15" hidden="1">#REF!</definedName>
    <definedName name="BEx94HJ0DWZHE39X4BLCQCJ3M1MC" localSheetId="18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7" hidden="1">#REF!</definedName>
    <definedName name="BEx94HZ5LURYM9ST744ALV6ZCKYP" localSheetId="11" hidden="1">#REF!</definedName>
    <definedName name="BEx94HZ5LURYM9ST744ALV6ZCKYP" localSheetId="21" hidden="1">#REF!</definedName>
    <definedName name="BEx94HZ5LURYM9ST744ALV6ZCKYP" localSheetId="22" hidden="1">#REF!</definedName>
    <definedName name="BEx94HZ5LURYM9ST744ALV6ZCKYP" localSheetId="23" hidden="1">#REF!</definedName>
    <definedName name="BEx94HZ5LURYM9ST744ALV6ZCKYP" localSheetId="24" hidden="1">#REF!</definedName>
    <definedName name="BEx94HZ5LURYM9ST744ALV6ZCKYP" localSheetId="14" hidden="1">#REF!</definedName>
    <definedName name="BEx94HZ5LURYM9ST744ALV6ZCKYP" localSheetId="15" hidden="1">#REF!</definedName>
    <definedName name="BEx94HZ5LURYM9ST744ALV6ZCKYP" localSheetId="18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7" hidden="1">#REF!</definedName>
    <definedName name="BEx94IQ75E90YUMWJ9N591LR7DQQ" localSheetId="11" hidden="1">#REF!</definedName>
    <definedName name="BEx94IQ75E90YUMWJ9N591LR7DQQ" localSheetId="21" hidden="1">#REF!</definedName>
    <definedName name="BEx94IQ75E90YUMWJ9N591LR7DQQ" localSheetId="22" hidden="1">#REF!</definedName>
    <definedName name="BEx94IQ75E90YUMWJ9N591LR7DQQ" localSheetId="23" hidden="1">#REF!</definedName>
    <definedName name="BEx94IQ75E90YUMWJ9N591LR7DQQ" localSheetId="24" hidden="1">#REF!</definedName>
    <definedName name="BEx94IQ75E90YUMWJ9N591LR7DQQ" localSheetId="14" hidden="1">#REF!</definedName>
    <definedName name="BEx94IQ75E90YUMWJ9N591LR7DQQ" localSheetId="15" hidden="1">#REF!</definedName>
    <definedName name="BEx94IQ75E90YUMWJ9N591LR7DQQ" localSheetId="18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7" hidden="1">#REF!</definedName>
    <definedName name="BEx94N7W5T3U7UOE97D6OVIBUCXS" localSheetId="11" hidden="1">#REF!</definedName>
    <definedName name="BEx94N7W5T3U7UOE97D6OVIBUCXS" localSheetId="21" hidden="1">#REF!</definedName>
    <definedName name="BEx94N7W5T3U7UOE97D6OVIBUCXS" localSheetId="22" hidden="1">#REF!</definedName>
    <definedName name="BEx94N7W5T3U7UOE97D6OVIBUCXS" localSheetId="23" hidden="1">#REF!</definedName>
    <definedName name="BEx94N7W5T3U7UOE97D6OVIBUCXS" localSheetId="24" hidden="1">#REF!</definedName>
    <definedName name="BEx94N7W5T3U7UOE97D6OVIBUCXS" localSheetId="14" hidden="1">#REF!</definedName>
    <definedName name="BEx94N7W5T3U7UOE97D6OVIBUCXS" localSheetId="15" hidden="1">#REF!</definedName>
    <definedName name="BEx94N7W5T3U7UOE97D6OVIBUCXS" localSheetId="18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7" hidden="1">#REF!</definedName>
    <definedName name="BEx955NIAWX5OLAHMTV6QFUZPR30" localSheetId="11" hidden="1">#REF!</definedName>
    <definedName name="BEx955NIAWX5OLAHMTV6QFUZPR30" localSheetId="21" hidden="1">#REF!</definedName>
    <definedName name="BEx955NIAWX5OLAHMTV6QFUZPR30" localSheetId="22" hidden="1">#REF!</definedName>
    <definedName name="BEx955NIAWX5OLAHMTV6QFUZPR30" localSheetId="23" hidden="1">#REF!</definedName>
    <definedName name="BEx955NIAWX5OLAHMTV6QFUZPR30" localSheetId="24" hidden="1">#REF!</definedName>
    <definedName name="BEx955NIAWX5OLAHMTV6QFUZPR30" localSheetId="14" hidden="1">#REF!</definedName>
    <definedName name="BEx955NIAWX5OLAHMTV6QFUZPR30" localSheetId="15" hidden="1">#REF!</definedName>
    <definedName name="BEx955NIAWX5OLAHMTV6QFUZPR30" localSheetId="18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7" hidden="1">#REF!</definedName>
    <definedName name="BEx9581TYVI2M5TT4ISDAJV4W7Z6" localSheetId="11" hidden="1">#REF!</definedName>
    <definedName name="BEx9581TYVI2M5TT4ISDAJV4W7Z6" localSheetId="21" hidden="1">#REF!</definedName>
    <definedName name="BEx9581TYVI2M5TT4ISDAJV4W7Z6" localSheetId="22" hidden="1">#REF!</definedName>
    <definedName name="BEx9581TYVI2M5TT4ISDAJV4W7Z6" localSheetId="23" hidden="1">#REF!</definedName>
    <definedName name="BEx9581TYVI2M5TT4ISDAJV4W7Z6" localSheetId="24" hidden="1">#REF!</definedName>
    <definedName name="BEx9581TYVI2M5TT4ISDAJV4W7Z6" localSheetId="14" hidden="1">#REF!</definedName>
    <definedName name="BEx9581TYVI2M5TT4ISDAJV4W7Z6" localSheetId="15" hidden="1">#REF!</definedName>
    <definedName name="BEx9581TYVI2M5TT4ISDAJV4W7Z6" localSheetId="18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7" hidden="1">#REF!</definedName>
    <definedName name="BEx95G55NR99FDSE95CXDI4DKWSV" localSheetId="11" hidden="1">#REF!</definedName>
    <definedName name="BEx95G55NR99FDSE95CXDI4DKWSV" localSheetId="21" hidden="1">#REF!</definedName>
    <definedName name="BEx95G55NR99FDSE95CXDI4DKWSV" localSheetId="22" hidden="1">#REF!</definedName>
    <definedName name="BEx95G55NR99FDSE95CXDI4DKWSV" localSheetId="23" hidden="1">#REF!</definedName>
    <definedName name="BEx95G55NR99FDSE95CXDI4DKWSV" localSheetId="24" hidden="1">#REF!</definedName>
    <definedName name="BEx95G55NR99FDSE95CXDI4DKWSV" localSheetId="14" hidden="1">#REF!</definedName>
    <definedName name="BEx95G55NR99FDSE95CXDI4DKWSV" localSheetId="15" hidden="1">#REF!</definedName>
    <definedName name="BEx95G55NR99FDSE95CXDI4DKWSV" localSheetId="18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7" hidden="1">#REF!</definedName>
    <definedName name="BEx95NHF4RVUE0YDOAFZEIVBYJXD" localSheetId="11" hidden="1">#REF!</definedName>
    <definedName name="BEx95NHF4RVUE0YDOAFZEIVBYJXD" localSheetId="21" hidden="1">#REF!</definedName>
    <definedName name="BEx95NHF4RVUE0YDOAFZEIVBYJXD" localSheetId="22" hidden="1">#REF!</definedName>
    <definedName name="BEx95NHF4RVUE0YDOAFZEIVBYJXD" localSheetId="23" hidden="1">#REF!</definedName>
    <definedName name="BEx95NHF4RVUE0YDOAFZEIVBYJXD" localSheetId="24" hidden="1">#REF!</definedName>
    <definedName name="BEx95NHF4RVUE0YDOAFZEIVBYJXD" localSheetId="14" hidden="1">#REF!</definedName>
    <definedName name="BEx95NHF4RVUE0YDOAFZEIVBYJXD" localSheetId="15" hidden="1">#REF!</definedName>
    <definedName name="BEx95NHF4RVUE0YDOAFZEIVBYJXD" localSheetId="18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7" hidden="1">#REF!</definedName>
    <definedName name="BEx95QBZMG0E2KQ9BERJ861QLYN3" localSheetId="11" hidden="1">#REF!</definedName>
    <definedName name="BEx95QBZMG0E2KQ9BERJ861QLYN3" localSheetId="21" hidden="1">#REF!</definedName>
    <definedName name="BEx95QBZMG0E2KQ9BERJ861QLYN3" localSheetId="22" hidden="1">#REF!</definedName>
    <definedName name="BEx95QBZMG0E2KQ9BERJ861QLYN3" localSheetId="23" hidden="1">#REF!</definedName>
    <definedName name="BEx95QBZMG0E2KQ9BERJ861QLYN3" localSheetId="24" hidden="1">#REF!</definedName>
    <definedName name="BEx95QBZMG0E2KQ9BERJ861QLYN3" localSheetId="14" hidden="1">#REF!</definedName>
    <definedName name="BEx95QBZMG0E2KQ9BERJ861QLYN3" localSheetId="15" hidden="1">#REF!</definedName>
    <definedName name="BEx95QBZMG0E2KQ9BERJ861QLYN3" localSheetId="18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7" hidden="1">#REF!</definedName>
    <definedName name="BEx95QHBVDN795UNQJLRXG3RDU49" localSheetId="11" hidden="1">#REF!</definedName>
    <definedName name="BEx95QHBVDN795UNQJLRXG3RDU49" localSheetId="21" hidden="1">#REF!</definedName>
    <definedName name="BEx95QHBVDN795UNQJLRXG3RDU49" localSheetId="22" hidden="1">#REF!</definedName>
    <definedName name="BEx95QHBVDN795UNQJLRXG3RDU49" localSheetId="23" hidden="1">#REF!</definedName>
    <definedName name="BEx95QHBVDN795UNQJLRXG3RDU49" localSheetId="24" hidden="1">#REF!</definedName>
    <definedName name="BEx95QHBVDN795UNQJLRXG3RDU49" localSheetId="14" hidden="1">#REF!</definedName>
    <definedName name="BEx95QHBVDN795UNQJLRXG3RDU49" localSheetId="15" hidden="1">#REF!</definedName>
    <definedName name="BEx95QHBVDN795UNQJLRXG3RDU49" localSheetId="18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7" hidden="1">#REF!</definedName>
    <definedName name="BEx95TBVUWV7L7OMFMZDQEXGVHU6" localSheetId="11" hidden="1">#REF!</definedName>
    <definedName name="BEx95TBVUWV7L7OMFMZDQEXGVHU6" localSheetId="21" hidden="1">#REF!</definedName>
    <definedName name="BEx95TBVUWV7L7OMFMZDQEXGVHU6" localSheetId="22" hidden="1">#REF!</definedName>
    <definedName name="BEx95TBVUWV7L7OMFMZDQEXGVHU6" localSheetId="23" hidden="1">#REF!</definedName>
    <definedName name="BEx95TBVUWV7L7OMFMZDQEXGVHU6" localSheetId="24" hidden="1">#REF!</definedName>
    <definedName name="BEx95TBVUWV7L7OMFMZDQEXGVHU6" localSheetId="14" hidden="1">#REF!</definedName>
    <definedName name="BEx95TBVUWV7L7OMFMZDQEXGVHU6" localSheetId="15" hidden="1">#REF!</definedName>
    <definedName name="BEx95TBVUWV7L7OMFMZDQEXGVHU6" localSheetId="18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7" hidden="1">#REF!</definedName>
    <definedName name="BEx95U89DZZSVO39TGS62CX8G9N4" localSheetId="11" hidden="1">#REF!</definedName>
    <definedName name="BEx95U89DZZSVO39TGS62CX8G9N4" localSheetId="21" hidden="1">#REF!</definedName>
    <definedName name="BEx95U89DZZSVO39TGS62CX8G9N4" localSheetId="22" hidden="1">#REF!</definedName>
    <definedName name="BEx95U89DZZSVO39TGS62CX8G9N4" localSheetId="23" hidden="1">#REF!</definedName>
    <definedName name="BEx95U89DZZSVO39TGS62CX8G9N4" localSheetId="24" hidden="1">#REF!</definedName>
    <definedName name="BEx95U89DZZSVO39TGS62CX8G9N4" localSheetId="14" hidden="1">#REF!</definedName>
    <definedName name="BEx95U89DZZSVO39TGS62CX8G9N4" localSheetId="15" hidden="1">#REF!</definedName>
    <definedName name="BEx95U89DZZSVO39TGS62CX8G9N4" localSheetId="18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7" hidden="1">#REF!</definedName>
    <definedName name="BEx95XTPKKKJG67C45LRX0T25I06" localSheetId="11" hidden="1">#REF!</definedName>
    <definedName name="BEx95XTPKKKJG67C45LRX0T25I06" localSheetId="21" hidden="1">#REF!</definedName>
    <definedName name="BEx95XTPKKKJG67C45LRX0T25I06" localSheetId="22" hidden="1">#REF!</definedName>
    <definedName name="BEx95XTPKKKJG67C45LRX0T25I06" localSheetId="23" hidden="1">#REF!</definedName>
    <definedName name="BEx95XTPKKKJG67C45LRX0T25I06" localSheetId="24" hidden="1">#REF!</definedName>
    <definedName name="BEx95XTPKKKJG67C45LRX0T25I06" localSheetId="14" hidden="1">#REF!</definedName>
    <definedName name="BEx95XTPKKKJG67C45LRX0T25I06" localSheetId="15" hidden="1">#REF!</definedName>
    <definedName name="BEx95XTPKKKJG67C45LRX0T25I06" localSheetId="18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7" hidden="1">#REF!</definedName>
    <definedName name="BEx9602K2GHNBUEUVT9ONRQU1GMD" localSheetId="11" hidden="1">#REF!</definedName>
    <definedName name="BEx9602K2GHNBUEUVT9ONRQU1GMD" localSheetId="21" hidden="1">#REF!</definedName>
    <definedName name="BEx9602K2GHNBUEUVT9ONRQU1GMD" localSheetId="22" hidden="1">#REF!</definedName>
    <definedName name="BEx9602K2GHNBUEUVT9ONRQU1GMD" localSheetId="23" hidden="1">#REF!</definedName>
    <definedName name="BEx9602K2GHNBUEUVT9ONRQU1GMD" localSheetId="24" hidden="1">#REF!</definedName>
    <definedName name="BEx9602K2GHNBUEUVT9ONRQU1GMD" localSheetId="14" hidden="1">#REF!</definedName>
    <definedName name="BEx9602K2GHNBUEUVT9ONRQU1GMD" localSheetId="15" hidden="1">#REF!</definedName>
    <definedName name="BEx9602K2GHNBUEUVT9ONRQU1GMD" localSheetId="18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7" hidden="1">#REF!</definedName>
    <definedName name="BEx9602LTEI8BPC79BGMRK6S0RP8" localSheetId="11" hidden="1">#REF!</definedName>
    <definedName name="BEx9602LTEI8BPC79BGMRK6S0RP8" localSheetId="21" hidden="1">#REF!</definedName>
    <definedName name="BEx9602LTEI8BPC79BGMRK6S0RP8" localSheetId="22" hidden="1">#REF!</definedName>
    <definedName name="BEx9602LTEI8BPC79BGMRK6S0RP8" localSheetId="23" hidden="1">#REF!</definedName>
    <definedName name="BEx9602LTEI8BPC79BGMRK6S0RP8" localSheetId="24" hidden="1">#REF!</definedName>
    <definedName name="BEx9602LTEI8BPC79BGMRK6S0RP8" localSheetId="14" hidden="1">#REF!</definedName>
    <definedName name="BEx9602LTEI8BPC79BGMRK6S0RP8" localSheetId="15" hidden="1">#REF!</definedName>
    <definedName name="BEx9602LTEI8BPC79BGMRK6S0RP8" localSheetId="18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7" hidden="1">#REF!</definedName>
    <definedName name="BEx962BL3Y4LA53EBYI64ZYMZE8U" localSheetId="11" hidden="1">#REF!</definedName>
    <definedName name="BEx962BL3Y4LA53EBYI64ZYMZE8U" localSheetId="21" hidden="1">#REF!</definedName>
    <definedName name="BEx962BL3Y4LA53EBYI64ZYMZE8U" localSheetId="22" hidden="1">#REF!</definedName>
    <definedName name="BEx962BL3Y4LA53EBYI64ZYMZE8U" localSheetId="23" hidden="1">#REF!</definedName>
    <definedName name="BEx962BL3Y4LA53EBYI64ZYMZE8U" localSheetId="24" hidden="1">#REF!</definedName>
    <definedName name="BEx962BL3Y4LA53EBYI64ZYMZE8U" localSheetId="14" hidden="1">#REF!</definedName>
    <definedName name="BEx962BL3Y4LA53EBYI64ZYMZE8U" localSheetId="15" hidden="1">#REF!</definedName>
    <definedName name="BEx962BL3Y4LA53EBYI64ZYMZE8U" localSheetId="1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7" hidden="1">#REF!</definedName>
    <definedName name="BEx96HAWZ2EMMI7VJ5NQXGK044OO" localSheetId="11" hidden="1">#REF!</definedName>
    <definedName name="BEx96HAWZ2EMMI7VJ5NQXGK044OO" localSheetId="21" hidden="1">#REF!</definedName>
    <definedName name="BEx96HAWZ2EMMI7VJ5NQXGK044OO" localSheetId="22" hidden="1">#REF!</definedName>
    <definedName name="BEx96HAWZ2EMMI7VJ5NQXGK044OO" localSheetId="23" hidden="1">#REF!</definedName>
    <definedName name="BEx96HAWZ2EMMI7VJ5NQXGK044OO" localSheetId="24" hidden="1">#REF!</definedName>
    <definedName name="BEx96HAWZ2EMMI7VJ5NQXGK044OO" localSheetId="14" hidden="1">#REF!</definedName>
    <definedName name="BEx96HAWZ2EMMI7VJ5NQXGK044OO" localSheetId="15" hidden="1">#REF!</definedName>
    <definedName name="BEx96HAWZ2EMMI7VJ5NQXGK044OO" localSheetId="18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7" hidden="1">#REF!</definedName>
    <definedName name="BEx96KR21O7H9R29TN0S45Y3QPUK" localSheetId="11" hidden="1">#REF!</definedName>
    <definedName name="BEx96KR21O7H9R29TN0S45Y3QPUK" localSheetId="21" hidden="1">#REF!</definedName>
    <definedName name="BEx96KR21O7H9R29TN0S45Y3QPUK" localSheetId="22" hidden="1">#REF!</definedName>
    <definedName name="BEx96KR21O7H9R29TN0S45Y3QPUK" localSheetId="23" hidden="1">#REF!</definedName>
    <definedName name="BEx96KR21O7H9R29TN0S45Y3QPUK" localSheetId="24" hidden="1">#REF!</definedName>
    <definedName name="BEx96KR21O7H9R29TN0S45Y3QPUK" localSheetId="14" hidden="1">#REF!</definedName>
    <definedName name="BEx96KR21O7H9R29TN0S45Y3QPUK" localSheetId="15" hidden="1">#REF!</definedName>
    <definedName name="BEx96KR21O7H9R29TN0S45Y3QPUK" localSheetId="18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7" hidden="1">#REF!</definedName>
    <definedName name="BEx96SUFKHHFE8XQ6UUO6ILDOXHO" localSheetId="11" hidden="1">#REF!</definedName>
    <definedName name="BEx96SUFKHHFE8XQ6UUO6ILDOXHO" localSheetId="21" hidden="1">#REF!</definedName>
    <definedName name="BEx96SUFKHHFE8XQ6UUO6ILDOXHO" localSheetId="22" hidden="1">#REF!</definedName>
    <definedName name="BEx96SUFKHHFE8XQ6UUO6ILDOXHO" localSheetId="23" hidden="1">#REF!</definedName>
    <definedName name="BEx96SUFKHHFE8XQ6UUO6ILDOXHO" localSheetId="24" hidden="1">#REF!</definedName>
    <definedName name="BEx96SUFKHHFE8XQ6UUO6ILDOXHO" localSheetId="14" hidden="1">#REF!</definedName>
    <definedName name="BEx96SUFKHHFE8XQ6UUO6ILDOXHO" localSheetId="15" hidden="1">#REF!</definedName>
    <definedName name="BEx96SUFKHHFE8XQ6UUO6ILDOXHO" localSheetId="18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7" hidden="1">#REF!</definedName>
    <definedName name="BEx96UN4YWXBDEZ1U1ZUIPP41Z7I" localSheetId="11" hidden="1">#REF!</definedName>
    <definedName name="BEx96UN4YWXBDEZ1U1ZUIPP41Z7I" localSheetId="21" hidden="1">#REF!</definedName>
    <definedName name="BEx96UN4YWXBDEZ1U1ZUIPP41Z7I" localSheetId="22" hidden="1">#REF!</definedName>
    <definedName name="BEx96UN4YWXBDEZ1U1ZUIPP41Z7I" localSheetId="23" hidden="1">#REF!</definedName>
    <definedName name="BEx96UN4YWXBDEZ1U1ZUIPP41Z7I" localSheetId="24" hidden="1">#REF!</definedName>
    <definedName name="BEx96UN4YWXBDEZ1U1ZUIPP41Z7I" localSheetId="14" hidden="1">#REF!</definedName>
    <definedName name="BEx96UN4YWXBDEZ1U1ZUIPP41Z7I" localSheetId="15" hidden="1">#REF!</definedName>
    <definedName name="BEx96UN4YWXBDEZ1U1ZUIPP41Z7I" localSheetId="18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7" hidden="1">#REF!</definedName>
    <definedName name="BEx978KSD61YJH3S9DGO050R2EHA" localSheetId="11" hidden="1">#REF!</definedName>
    <definedName name="BEx978KSD61YJH3S9DGO050R2EHA" localSheetId="21" hidden="1">#REF!</definedName>
    <definedName name="BEx978KSD61YJH3S9DGO050R2EHA" localSheetId="22" hidden="1">#REF!</definedName>
    <definedName name="BEx978KSD61YJH3S9DGO050R2EHA" localSheetId="23" hidden="1">#REF!</definedName>
    <definedName name="BEx978KSD61YJH3S9DGO050R2EHA" localSheetId="24" hidden="1">#REF!</definedName>
    <definedName name="BEx978KSD61YJH3S9DGO050R2EHA" localSheetId="14" hidden="1">#REF!</definedName>
    <definedName name="BEx978KSD61YJH3S9DGO050R2EHA" localSheetId="15" hidden="1">#REF!</definedName>
    <definedName name="BEx978KSD61YJH3S9DGO050R2EHA" localSheetId="18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7" hidden="1">#REF!</definedName>
    <definedName name="BEx97H9O1NAKAPK4MX4PKO34ICL5" localSheetId="11" hidden="1">#REF!</definedName>
    <definedName name="BEx97H9O1NAKAPK4MX4PKO34ICL5" localSheetId="21" hidden="1">#REF!</definedName>
    <definedName name="BEx97H9O1NAKAPK4MX4PKO34ICL5" localSheetId="22" hidden="1">#REF!</definedName>
    <definedName name="BEx97H9O1NAKAPK4MX4PKO34ICL5" localSheetId="23" hidden="1">#REF!</definedName>
    <definedName name="BEx97H9O1NAKAPK4MX4PKO34ICL5" localSheetId="24" hidden="1">#REF!</definedName>
    <definedName name="BEx97H9O1NAKAPK4MX4PKO34ICL5" localSheetId="14" hidden="1">#REF!</definedName>
    <definedName name="BEx97H9O1NAKAPK4MX4PKO34ICL5" localSheetId="15" hidden="1">#REF!</definedName>
    <definedName name="BEx97H9O1NAKAPK4MX4PKO34ICL5" localSheetId="18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7" hidden="1">#REF!</definedName>
    <definedName name="BEx97MNUZQ1Z0AO2FL7XQYVNCPR7" localSheetId="11" hidden="1">#REF!</definedName>
    <definedName name="BEx97MNUZQ1Z0AO2FL7XQYVNCPR7" localSheetId="21" hidden="1">#REF!</definedName>
    <definedName name="BEx97MNUZQ1Z0AO2FL7XQYVNCPR7" localSheetId="22" hidden="1">#REF!</definedName>
    <definedName name="BEx97MNUZQ1Z0AO2FL7XQYVNCPR7" localSheetId="23" hidden="1">#REF!</definedName>
    <definedName name="BEx97MNUZQ1Z0AO2FL7XQYVNCPR7" localSheetId="24" hidden="1">#REF!</definedName>
    <definedName name="BEx97MNUZQ1Z0AO2FL7XQYVNCPR7" localSheetId="14" hidden="1">#REF!</definedName>
    <definedName name="BEx97MNUZQ1Z0AO2FL7XQYVNCPR7" localSheetId="15" hidden="1">#REF!</definedName>
    <definedName name="BEx97MNUZQ1Z0AO2FL7XQYVNCPR7" localSheetId="18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7" hidden="1">#REF!</definedName>
    <definedName name="BEx97NPQBACJVD9K1YXI08RTW9E2" localSheetId="11" hidden="1">#REF!</definedName>
    <definedName name="BEx97NPQBACJVD9K1YXI08RTW9E2" localSheetId="21" hidden="1">#REF!</definedName>
    <definedName name="BEx97NPQBACJVD9K1YXI08RTW9E2" localSheetId="22" hidden="1">#REF!</definedName>
    <definedName name="BEx97NPQBACJVD9K1YXI08RTW9E2" localSheetId="23" hidden="1">#REF!</definedName>
    <definedName name="BEx97NPQBACJVD9K1YXI08RTW9E2" localSheetId="24" hidden="1">#REF!</definedName>
    <definedName name="BEx97NPQBACJVD9K1YXI08RTW9E2" localSheetId="14" hidden="1">#REF!</definedName>
    <definedName name="BEx97NPQBACJVD9K1YXI08RTW9E2" localSheetId="15" hidden="1">#REF!</definedName>
    <definedName name="BEx97NPQBACJVD9K1YXI08RTW9E2" localSheetId="18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7" hidden="1">#REF!</definedName>
    <definedName name="BEx97RWQLXS0OORDCN69IGA58CWU" localSheetId="11" hidden="1">#REF!</definedName>
    <definedName name="BEx97RWQLXS0OORDCN69IGA58CWU" localSheetId="21" hidden="1">#REF!</definedName>
    <definedName name="BEx97RWQLXS0OORDCN69IGA58CWU" localSheetId="22" hidden="1">#REF!</definedName>
    <definedName name="BEx97RWQLXS0OORDCN69IGA58CWU" localSheetId="23" hidden="1">#REF!</definedName>
    <definedName name="BEx97RWQLXS0OORDCN69IGA58CWU" localSheetId="24" hidden="1">#REF!</definedName>
    <definedName name="BEx97RWQLXS0OORDCN69IGA58CWU" localSheetId="14" hidden="1">#REF!</definedName>
    <definedName name="BEx97RWQLXS0OORDCN69IGA58CWU" localSheetId="15" hidden="1">#REF!</definedName>
    <definedName name="BEx97RWQLXS0OORDCN69IGA58CWU" localSheetId="18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7" hidden="1">#REF!</definedName>
    <definedName name="BEx97YNGGDFIXHTMGFL2IHAQX9MI" localSheetId="11" hidden="1">#REF!</definedName>
    <definedName name="BEx97YNGGDFIXHTMGFL2IHAQX9MI" localSheetId="21" hidden="1">#REF!</definedName>
    <definedName name="BEx97YNGGDFIXHTMGFL2IHAQX9MI" localSheetId="22" hidden="1">#REF!</definedName>
    <definedName name="BEx97YNGGDFIXHTMGFL2IHAQX9MI" localSheetId="23" hidden="1">#REF!</definedName>
    <definedName name="BEx97YNGGDFIXHTMGFL2IHAQX9MI" localSheetId="24" hidden="1">#REF!</definedName>
    <definedName name="BEx97YNGGDFIXHTMGFL2IHAQX9MI" localSheetId="14" hidden="1">#REF!</definedName>
    <definedName name="BEx97YNGGDFIXHTMGFL2IHAQX9MI" localSheetId="15" hidden="1">#REF!</definedName>
    <definedName name="BEx97YNGGDFIXHTMGFL2IHAQX9MI" localSheetId="18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7" hidden="1">#REF!</definedName>
    <definedName name="BEx9805E16VCDEWPM3404WTQS6ZK" localSheetId="11" hidden="1">#REF!</definedName>
    <definedName name="BEx9805E16VCDEWPM3404WTQS6ZK" localSheetId="21" hidden="1">#REF!</definedName>
    <definedName name="BEx9805E16VCDEWPM3404WTQS6ZK" localSheetId="22" hidden="1">#REF!</definedName>
    <definedName name="BEx9805E16VCDEWPM3404WTQS6ZK" localSheetId="23" hidden="1">#REF!</definedName>
    <definedName name="BEx9805E16VCDEWPM3404WTQS6ZK" localSheetId="24" hidden="1">#REF!</definedName>
    <definedName name="BEx9805E16VCDEWPM3404WTQS6ZK" localSheetId="14" hidden="1">#REF!</definedName>
    <definedName name="BEx9805E16VCDEWPM3404WTQS6ZK" localSheetId="15" hidden="1">#REF!</definedName>
    <definedName name="BEx9805E16VCDEWPM3404WTQS6ZK" localSheetId="18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7" hidden="1">#REF!</definedName>
    <definedName name="BEx981HW73BUZWT14TBTZHC0ZTJ4" localSheetId="11" hidden="1">#REF!</definedName>
    <definedName name="BEx981HW73BUZWT14TBTZHC0ZTJ4" localSheetId="21" hidden="1">#REF!</definedName>
    <definedName name="BEx981HW73BUZWT14TBTZHC0ZTJ4" localSheetId="22" hidden="1">#REF!</definedName>
    <definedName name="BEx981HW73BUZWT14TBTZHC0ZTJ4" localSheetId="23" hidden="1">#REF!</definedName>
    <definedName name="BEx981HW73BUZWT14TBTZHC0ZTJ4" localSheetId="24" hidden="1">#REF!</definedName>
    <definedName name="BEx981HW73BUZWT14TBTZHC0ZTJ4" localSheetId="14" hidden="1">#REF!</definedName>
    <definedName name="BEx981HW73BUZWT14TBTZHC0ZTJ4" localSheetId="15" hidden="1">#REF!</definedName>
    <definedName name="BEx981HW73BUZWT14TBTZHC0ZTJ4" localSheetId="18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7" hidden="1">#REF!</definedName>
    <definedName name="BEx9871KU0N99P0900EAK69VFYT2" localSheetId="11" hidden="1">#REF!</definedName>
    <definedName name="BEx9871KU0N99P0900EAK69VFYT2" localSheetId="21" hidden="1">#REF!</definedName>
    <definedName name="BEx9871KU0N99P0900EAK69VFYT2" localSheetId="22" hidden="1">#REF!</definedName>
    <definedName name="BEx9871KU0N99P0900EAK69VFYT2" localSheetId="23" hidden="1">#REF!</definedName>
    <definedName name="BEx9871KU0N99P0900EAK69VFYT2" localSheetId="24" hidden="1">#REF!</definedName>
    <definedName name="BEx9871KU0N99P0900EAK69VFYT2" localSheetId="14" hidden="1">#REF!</definedName>
    <definedName name="BEx9871KU0N99P0900EAK69VFYT2" localSheetId="15" hidden="1">#REF!</definedName>
    <definedName name="BEx9871KU0N99P0900EAK69VFYT2" localSheetId="18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7" hidden="1">#REF!</definedName>
    <definedName name="BEx98IFKNJFGZFLID1YTRFEG1SXY" localSheetId="11" hidden="1">#REF!</definedName>
    <definedName name="BEx98IFKNJFGZFLID1YTRFEG1SXY" localSheetId="21" hidden="1">#REF!</definedName>
    <definedName name="BEx98IFKNJFGZFLID1YTRFEG1SXY" localSheetId="22" hidden="1">#REF!</definedName>
    <definedName name="BEx98IFKNJFGZFLID1YTRFEG1SXY" localSheetId="23" hidden="1">#REF!</definedName>
    <definedName name="BEx98IFKNJFGZFLID1YTRFEG1SXY" localSheetId="24" hidden="1">#REF!</definedName>
    <definedName name="BEx98IFKNJFGZFLID1YTRFEG1SXY" localSheetId="14" hidden="1">#REF!</definedName>
    <definedName name="BEx98IFKNJFGZFLID1YTRFEG1SXY" localSheetId="15" hidden="1">#REF!</definedName>
    <definedName name="BEx98IFKNJFGZFLID1YTRFEG1SXY" localSheetId="18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7" hidden="1">#REF!</definedName>
    <definedName name="BEx98T7ZEF0HKRFLBVK3BNKCG3CJ" localSheetId="11" hidden="1">#REF!</definedName>
    <definedName name="BEx98T7ZEF0HKRFLBVK3BNKCG3CJ" localSheetId="21" hidden="1">#REF!</definedName>
    <definedName name="BEx98T7ZEF0HKRFLBVK3BNKCG3CJ" localSheetId="22" hidden="1">#REF!</definedName>
    <definedName name="BEx98T7ZEF0HKRFLBVK3BNKCG3CJ" localSheetId="23" hidden="1">#REF!</definedName>
    <definedName name="BEx98T7ZEF0HKRFLBVK3BNKCG3CJ" localSheetId="24" hidden="1">#REF!</definedName>
    <definedName name="BEx98T7ZEF0HKRFLBVK3BNKCG3CJ" localSheetId="14" hidden="1">#REF!</definedName>
    <definedName name="BEx98T7ZEF0HKRFLBVK3BNKCG3CJ" localSheetId="15" hidden="1">#REF!</definedName>
    <definedName name="BEx98T7ZEF0HKRFLBVK3BNKCG3CJ" localSheetId="18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7" hidden="1">#REF!</definedName>
    <definedName name="BEx98WYSAS39FWGYTMQ8QGIT81TF" localSheetId="11" hidden="1">#REF!</definedName>
    <definedName name="BEx98WYSAS39FWGYTMQ8QGIT81TF" localSheetId="21" hidden="1">#REF!</definedName>
    <definedName name="BEx98WYSAS39FWGYTMQ8QGIT81TF" localSheetId="22" hidden="1">#REF!</definedName>
    <definedName name="BEx98WYSAS39FWGYTMQ8QGIT81TF" localSheetId="23" hidden="1">#REF!</definedName>
    <definedName name="BEx98WYSAS39FWGYTMQ8QGIT81TF" localSheetId="24" hidden="1">#REF!</definedName>
    <definedName name="BEx98WYSAS39FWGYTMQ8QGIT81TF" localSheetId="14" hidden="1">#REF!</definedName>
    <definedName name="BEx98WYSAS39FWGYTMQ8QGIT81TF" localSheetId="15" hidden="1">#REF!</definedName>
    <definedName name="BEx98WYSAS39FWGYTMQ8QGIT81TF" localSheetId="18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7" hidden="1">#REF!</definedName>
    <definedName name="BEx990461P2YAJ7BRK25INFYZ7RQ" localSheetId="11" hidden="1">#REF!</definedName>
    <definedName name="BEx990461P2YAJ7BRK25INFYZ7RQ" localSheetId="21" hidden="1">#REF!</definedName>
    <definedName name="BEx990461P2YAJ7BRK25INFYZ7RQ" localSheetId="22" hidden="1">#REF!</definedName>
    <definedName name="BEx990461P2YAJ7BRK25INFYZ7RQ" localSheetId="23" hidden="1">#REF!</definedName>
    <definedName name="BEx990461P2YAJ7BRK25INFYZ7RQ" localSheetId="24" hidden="1">#REF!</definedName>
    <definedName name="BEx990461P2YAJ7BRK25INFYZ7RQ" localSheetId="14" hidden="1">#REF!</definedName>
    <definedName name="BEx990461P2YAJ7BRK25INFYZ7RQ" localSheetId="15" hidden="1">#REF!</definedName>
    <definedName name="BEx990461P2YAJ7BRK25INFYZ7RQ" localSheetId="18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7" hidden="1">#REF!</definedName>
    <definedName name="BEx9915UVD4G7RA3IMLFZ0LG3UA2" localSheetId="11" hidden="1">#REF!</definedName>
    <definedName name="BEx9915UVD4G7RA3IMLFZ0LG3UA2" localSheetId="21" hidden="1">#REF!</definedName>
    <definedName name="BEx9915UVD4G7RA3IMLFZ0LG3UA2" localSheetId="22" hidden="1">#REF!</definedName>
    <definedName name="BEx9915UVD4G7RA3IMLFZ0LG3UA2" localSheetId="23" hidden="1">#REF!</definedName>
    <definedName name="BEx9915UVD4G7RA3IMLFZ0LG3UA2" localSheetId="24" hidden="1">#REF!</definedName>
    <definedName name="BEx9915UVD4G7RA3IMLFZ0LG3UA2" localSheetId="14" hidden="1">#REF!</definedName>
    <definedName name="BEx9915UVD4G7RA3IMLFZ0LG3UA2" localSheetId="15" hidden="1">#REF!</definedName>
    <definedName name="BEx9915UVD4G7RA3IMLFZ0LG3UA2" localSheetId="18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7" hidden="1">#REF!</definedName>
    <definedName name="BEx991M410V3S2PKCJGQ30O6JT6H" localSheetId="11" hidden="1">#REF!</definedName>
    <definedName name="BEx991M410V3S2PKCJGQ30O6JT6H" localSheetId="21" hidden="1">#REF!</definedName>
    <definedName name="BEx991M410V3S2PKCJGQ30O6JT6H" localSheetId="22" hidden="1">#REF!</definedName>
    <definedName name="BEx991M410V3S2PKCJGQ30O6JT6H" localSheetId="23" hidden="1">#REF!</definedName>
    <definedName name="BEx991M410V3S2PKCJGQ30O6JT6H" localSheetId="24" hidden="1">#REF!</definedName>
    <definedName name="BEx991M410V3S2PKCJGQ30O6JT6H" localSheetId="14" hidden="1">#REF!</definedName>
    <definedName name="BEx991M410V3S2PKCJGQ30O6JT6H" localSheetId="15" hidden="1">#REF!</definedName>
    <definedName name="BEx991M410V3S2PKCJGQ30O6JT6H" localSheetId="18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7" hidden="1">#REF!</definedName>
    <definedName name="BEx992CZON8AO7U7V88VN1JBO0MG" localSheetId="11" hidden="1">#REF!</definedName>
    <definedName name="BEx992CZON8AO7U7V88VN1JBO0MG" localSheetId="21" hidden="1">#REF!</definedName>
    <definedName name="BEx992CZON8AO7U7V88VN1JBO0MG" localSheetId="22" hidden="1">#REF!</definedName>
    <definedName name="BEx992CZON8AO7U7V88VN1JBO0MG" localSheetId="23" hidden="1">#REF!</definedName>
    <definedName name="BEx992CZON8AO7U7V88VN1JBO0MG" localSheetId="24" hidden="1">#REF!</definedName>
    <definedName name="BEx992CZON8AO7U7V88VN1JBO0MG" localSheetId="14" hidden="1">#REF!</definedName>
    <definedName name="BEx992CZON8AO7U7V88VN1JBO0MG" localSheetId="15" hidden="1">#REF!</definedName>
    <definedName name="BEx992CZON8AO7U7V88VN1JBO0MG" localSheetId="18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7" hidden="1">#REF!</definedName>
    <definedName name="BEx9952469XMFGSPXL7CMXHPJF90" localSheetId="11" hidden="1">#REF!</definedName>
    <definedName name="BEx9952469XMFGSPXL7CMXHPJF90" localSheetId="21" hidden="1">#REF!</definedName>
    <definedName name="BEx9952469XMFGSPXL7CMXHPJF90" localSheetId="22" hidden="1">#REF!</definedName>
    <definedName name="BEx9952469XMFGSPXL7CMXHPJF90" localSheetId="23" hidden="1">#REF!</definedName>
    <definedName name="BEx9952469XMFGSPXL7CMXHPJF90" localSheetId="24" hidden="1">#REF!</definedName>
    <definedName name="BEx9952469XMFGSPXL7CMXHPJF90" localSheetId="14" hidden="1">#REF!</definedName>
    <definedName name="BEx9952469XMFGSPXL7CMXHPJF90" localSheetId="15" hidden="1">#REF!</definedName>
    <definedName name="BEx9952469XMFGSPXL7CMXHPJF90" localSheetId="18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7" hidden="1">#REF!</definedName>
    <definedName name="BEx99B77I7TUSHRR4HIZ9FU2EIUT" localSheetId="11" hidden="1">#REF!</definedName>
    <definedName name="BEx99B77I7TUSHRR4HIZ9FU2EIUT" localSheetId="21" hidden="1">#REF!</definedName>
    <definedName name="BEx99B77I7TUSHRR4HIZ9FU2EIUT" localSheetId="22" hidden="1">#REF!</definedName>
    <definedName name="BEx99B77I7TUSHRR4HIZ9FU2EIUT" localSheetId="23" hidden="1">#REF!</definedName>
    <definedName name="BEx99B77I7TUSHRR4HIZ9FU2EIUT" localSheetId="24" hidden="1">#REF!</definedName>
    <definedName name="BEx99B77I7TUSHRR4HIZ9FU2EIUT" localSheetId="14" hidden="1">#REF!</definedName>
    <definedName name="BEx99B77I7TUSHRR4HIZ9FU2EIUT" localSheetId="15" hidden="1">#REF!</definedName>
    <definedName name="BEx99B77I7TUSHRR4HIZ9FU2EIUT" localSheetId="18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7" hidden="1">#REF!</definedName>
    <definedName name="BEx99EHWKKHZB66Q30C7QIXU3BVM" localSheetId="11" hidden="1">#REF!</definedName>
    <definedName name="BEx99EHWKKHZB66Q30C7QIXU3BVM" localSheetId="21" hidden="1">#REF!</definedName>
    <definedName name="BEx99EHWKKHZB66Q30C7QIXU3BVM" localSheetId="22" hidden="1">#REF!</definedName>
    <definedName name="BEx99EHWKKHZB66Q30C7QIXU3BVM" localSheetId="23" hidden="1">#REF!</definedName>
    <definedName name="BEx99EHWKKHZB66Q30C7QIXU3BVM" localSheetId="24" hidden="1">#REF!</definedName>
    <definedName name="BEx99EHWKKHZB66Q30C7QIXU3BVM" localSheetId="14" hidden="1">#REF!</definedName>
    <definedName name="BEx99EHWKKHZB66Q30C7QIXU3BVM" localSheetId="15" hidden="1">#REF!</definedName>
    <definedName name="BEx99EHWKKHZB66Q30C7QIXU3BVM" localSheetId="18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7" hidden="1">#REF!</definedName>
    <definedName name="BEx99IE6TEODZ443HP0AYCXVTNOV" localSheetId="11" hidden="1">#REF!</definedName>
    <definedName name="BEx99IE6TEODZ443HP0AYCXVTNOV" localSheetId="21" hidden="1">#REF!</definedName>
    <definedName name="BEx99IE6TEODZ443HP0AYCXVTNOV" localSheetId="22" hidden="1">#REF!</definedName>
    <definedName name="BEx99IE6TEODZ443HP0AYCXVTNOV" localSheetId="23" hidden="1">#REF!</definedName>
    <definedName name="BEx99IE6TEODZ443HP0AYCXVTNOV" localSheetId="24" hidden="1">#REF!</definedName>
    <definedName name="BEx99IE6TEODZ443HP0AYCXVTNOV" localSheetId="14" hidden="1">#REF!</definedName>
    <definedName name="BEx99IE6TEODZ443HP0AYCXVTNOV" localSheetId="15" hidden="1">#REF!</definedName>
    <definedName name="BEx99IE6TEODZ443HP0AYCXVTNOV" localSheetId="18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7" hidden="1">#REF!</definedName>
    <definedName name="BEx99Q6PH5F3OQKCCAAO75PYDEFN" localSheetId="11" hidden="1">#REF!</definedName>
    <definedName name="BEx99Q6PH5F3OQKCCAAO75PYDEFN" localSheetId="21" hidden="1">#REF!</definedName>
    <definedName name="BEx99Q6PH5F3OQKCCAAO75PYDEFN" localSheetId="22" hidden="1">#REF!</definedName>
    <definedName name="BEx99Q6PH5F3OQKCCAAO75PYDEFN" localSheetId="23" hidden="1">#REF!</definedName>
    <definedName name="BEx99Q6PH5F3OQKCCAAO75PYDEFN" localSheetId="24" hidden="1">#REF!</definedName>
    <definedName name="BEx99Q6PH5F3OQKCCAAO75PYDEFN" localSheetId="14" hidden="1">#REF!</definedName>
    <definedName name="BEx99Q6PH5F3OQKCCAAO75PYDEFN" localSheetId="15" hidden="1">#REF!</definedName>
    <definedName name="BEx99Q6PH5F3OQKCCAAO75PYDEFN" localSheetId="18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7" hidden="1">#REF!</definedName>
    <definedName name="BEx99RU5I4O0109P2FW9DN4IU3QX" localSheetId="11" hidden="1">#REF!</definedName>
    <definedName name="BEx99RU5I4O0109P2FW9DN4IU3QX" localSheetId="21" hidden="1">#REF!</definedName>
    <definedName name="BEx99RU5I4O0109P2FW9DN4IU3QX" localSheetId="22" hidden="1">#REF!</definedName>
    <definedName name="BEx99RU5I4O0109P2FW9DN4IU3QX" localSheetId="23" hidden="1">#REF!</definedName>
    <definedName name="BEx99RU5I4O0109P2FW9DN4IU3QX" localSheetId="24" hidden="1">#REF!</definedName>
    <definedName name="BEx99RU5I4O0109P2FW9DN4IU3QX" localSheetId="14" hidden="1">#REF!</definedName>
    <definedName name="BEx99RU5I4O0109P2FW9DN4IU3QX" localSheetId="15" hidden="1">#REF!</definedName>
    <definedName name="BEx99RU5I4O0109P2FW9DN4IU3QX" localSheetId="18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7" hidden="1">#REF!</definedName>
    <definedName name="BEx99WBYT2D6UUC1PT7A40ENYID4" localSheetId="11" hidden="1">#REF!</definedName>
    <definedName name="BEx99WBYT2D6UUC1PT7A40ENYID4" localSheetId="21" hidden="1">#REF!</definedName>
    <definedName name="BEx99WBYT2D6UUC1PT7A40ENYID4" localSheetId="22" hidden="1">#REF!</definedName>
    <definedName name="BEx99WBYT2D6UUC1PT7A40ENYID4" localSheetId="23" hidden="1">#REF!</definedName>
    <definedName name="BEx99WBYT2D6UUC1PT7A40ENYID4" localSheetId="24" hidden="1">#REF!</definedName>
    <definedName name="BEx99WBYT2D6UUC1PT7A40ENYID4" localSheetId="14" hidden="1">#REF!</definedName>
    <definedName name="BEx99WBYT2D6UUC1PT7A40ENYID4" localSheetId="15" hidden="1">#REF!</definedName>
    <definedName name="BEx99WBYT2D6UUC1PT7A40ENYID4" localSheetId="18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7" hidden="1">#REF!</definedName>
    <definedName name="BEx99WS2X3RTQE9O764SS5G2FPE6" localSheetId="11" hidden="1">#REF!</definedName>
    <definedName name="BEx99WS2X3RTQE9O764SS5G2FPE6" localSheetId="21" hidden="1">#REF!</definedName>
    <definedName name="BEx99WS2X3RTQE9O764SS5G2FPE6" localSheetId="22" hidden="1">#REF!</definedName>
    <definedName name="BEx99WS2X3RTQE9O764SS5G2FPE6" localSheetId="23" hidden="1">#REF!</definedName>
    <definedName name="BEx99WS2X3RTQE9O764SS5G2FPE6" localSheetId="24" hidden="1">#REF!</definedName>
    <definedName name="BEx99WS2X3RTQE9O764SS5G2FPE6" localSheetId="14" hidden="1">#REF!</definedName>
    <definedName name="BEx99WS2X3RTQE9O764SS5G2FPE6" localSheetId="15" hidden="1">#REF!</definedName>
    <definedName name="BEx99WS2X3RTQE9O764SS5G2FPE6" localSheetId="18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7" hidden="1">#REF!</definedName>
    <definedName name="BEx99ZRZ4I7FHDPGRAT5VW7NVBPU" localSheetId="11" hidden="1">#REF!</definedName>
    <definedName name="BEx99ZRZ4I7FHDPGRAT5VW7NVBPU" localSheetId="21" hidden="1">#REF!</definedName>
    <definedName name="BEx99ZRZ4I7FHDPGRAT5VW7NVBPU" localSheetId="22" hidden="1">#REF!</definedName>
    <definedName name="BEx99ZRZ4I7FHDPGRAT5VW7NVBPU" localSheetId="23" hidden="1">#REF!</definedName>
    <definedName name="BEx99ZRZ4I7FHDPGRAT5VW7NVBPU" localSheetId="24" hidden="1">#REF!</definedName>
    <definedName name="BEx99ZRZ4I7FHDPGRAT5VW7NVBPU" localSheetId="14" hidden="1">#REF!</definedName>
    <definedName name="BEx99ZRZ4I7FHDPGRAT5VW7NVBPU" localSheetId="15" hidden="1">#REF!</definedName>
    <definedName name="BEx99ZRZ4I7FHDPGRAT5VW7NVBPU" localSheetId="18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7" hidden="1">#REF!</definedName>
    <definedName name="BEx9AT5E3ZSHKSOL35O38L8HF9TH" localSheetId="11" hidden="1">#REF!</definedName>
    <definedName name="BEx9AT5E3ZSHKSOL35O38L8HF9TH" localSheetId="21" hidden="1">#REF!</definedName>
    <definedName name="BEx9AT5E3ZSHKSOL35O38L8HF9TH" localSheetId="22" hidden="1">#REF!</definedName>
    <definedName name="BEx9AT5E3ZSHKSOL35O38L8HF9TH" localSheetId="23" hidden="1">#REF!</definedName>
    <definedName name="BEx9AT5E3ZSHKSOL35O38L8HF9TH" localSheetId="24" hidden="1">#REF!</definedName>
    <definedName name="BEx9AT5E3ZSHKSOL35O38L8HF9TH" localSheetId="14" hidden="1">#REF!</definedName>
    <definedName name="BEx9AT5E3ZSHKSOL35O38L8HF9TH" localSheetId="15" hidden="1">#REF!</definedName>
    <definedName name="BEx9AT5E3ZSHKSOL35O38L8HF9TH" localSheetId="18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7" hidden="1">#REF!</definedName>
    <definedName name="BEx9ATW9WB5CNKQR5HKK7Y2GHYGR" localSheetId="11" hidden="1">#REF!</definedName>
    <definedName name="BEx9ATW9WB5CNKQR5HKK7Y2GHYGR" localSheetId="21" hidden="1">#REF!</definedName>
    <definedName name="BEx9ATW9WB5CNKQR5HKK7Y2GHYGR" localSheetId="22" hidden="1">#REF!</definedName>
    <definedName name="BEx9ATW9WB5CNKQR5HKK7Y2GHYGR" localSheetId="23" hidden="1">#REF!</definedName>
    <definedName name="BEx9ATW9WB5CNKQR5HKK7Y2GHYGR" localSheetId="24" hidden="1">#REF!</definedName>
    <definedName name="BEx9ATW9WB5CNKQR5HKK7Y2GHYGR" localSheetId="14" hidden="1">#REF!</definedName>
    <definedName name="BEx9ATW9WB5CNKQR5HKK7Y2GHYGR" localSheetId="15" hidden="1">#REF!</definedName>
    <definedName name="BEx9ATW9WB5CNKQR5HKK7Y2GHYGR" localSheetId="18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7" hidden="1">#REF!</definedName>
    <definedName name="BEx9AV8W1FAWF5BHATYEN47X12JN" localSheetId="11" hidden="1">#REF!</definedName>
    <definedName name="BEx9AV8W1FAWF5BHATYEN47X12JN" localSheetId="21" hidden="1">#REF!</definedName>
    <definedName name="BEx9AV8W1FAWF5BHATYEN47X12JN" localSheetId="22" hidden="1">#REF!</definedName>
    <definedName name="BEx9AV8W1FAWF5BHATYEN47X12JN" localSheetId="23" hidden="1">#REF!</definedName>
    <definedName name="BEx9AV8W1FAWF5BHATYEN47X12JN" localSheetId="24" hidden="1">#REF!</definedName>
    <definedName name="BEx9AV8W1FAWF5BHATYEN47X12JN" localSheetId="14" hidden="1">#REF!</definedName>
    <definedName name="BEx9AV8W1FAWF5BHATYEN47X12JN" localSheetId="15" hidden="1">#REF!</definedName>
    <definedName name="BEx9AV8W1FAWF5BHATYEN47X12JN" localSheetId="18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7" hidden="1">#REF!</definedName>
    <definedName name="BEx9B8A5186FNTQQNLIO5LK02ABI" localSheetId="11" hidden="1">#REF!</definedName>
    <definedName name="BEx9B8A5186FNTQQNLIO5LK02ABI" localSheetId="21" hidden="1">#REF!</definedName>
    <definedName name="BEx9B8A5186FNTQQNLIO5LK02ABI" localSheetId="22" hidden="1">#REF!</definedName>
    <definedName name="BEx9B8A5186FNTQQNLIO5LK02ABI" localSheetId="23" hidden="1">#REF!</definedName>
    <definedName name="BEx9B8A5186FNTQQNLIO5LK02ABI" localSheetId="24" hidden="1">#REF!</definedName>
    <definedName name="BEx9B8A5186FNTQQNLIO5LK02ABI" localSheetId="14" hidden="1">#REF!</definedName>
    <definedName name="BEx9B8A5186FNTQQNLIO5LK02ABI" localSheetId="15" hidden="1">#REF!</definedName>
    <definedName name="BEx9B8A5186FNTQQNLIO5LK02ABI" localSheetId="18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7" hidden="1">#REF!</definedName>
    <definedName name="BEx9B8VR20E2CILU4CDQUQQ9ONXK" localSheetId="11" hidden="1">#REF!</definedName>
    <definedName name="BEx9B8VR20E2CILU4CDQUQQ9ONXK" localSheetId="21" hidden="1">#REF!</definedName>
    <definedName name="BEx9B8VR20E2CILU4CDQUQQ9ONXK" localSheetId="22" hidden="1">#REF!</definedName>
    <definedName name="BEx9B8VR20E2CILU4CDQUQQ9ONXK" localSheetId="23" hidden="1">#REF!</definedName>
    <definedName name="BEx9B8VR20E2CILU4CDQUQQ9ONXK" localSheetId="24" hidden="1">#REF!</definedName>
    <definedName name="BEx9B8VR20E2CILU4CDQUQQ9ONXK" localSheetId="14" hidden="1">#REF!</definedName>
    <definedName name="BEx9B8VR20E2CILU4CDQUQQ9ONXK" localSheetId="15" hidden="1">#REF!</definedName>
    <definedName name="BEx9B8VR20E2CILU4CDQUQQ9ONXK" localSheetId="18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7" hidden="1">#REF!</definedName>
    <definedName name="BEx9B917EUP13X6FQ3NPQL76XM5V" localSheetId="11" hidden="1">#REF!</definedName>
    <definedName name="BEx9B917EUP13X6FQ3NPQL76XM5V" localSheetId="21" hidden="1">#REF!</definedName>
    <definedName name="BEx9B917EUP13X6FQ3NPQL76XM5V" localSheetId="22" hidden="1">#REF!</definedName>
    <definedName name="BEx9B917EUP13X6FQ3NPQL76XM5V" localSheetId="23" hidden="1">#REF!</definedName>
    <definedName name="BEx9B917EUP13X6FQ3NPQL76XM5V" localSheetId="24" hidden="1">#REF!</definedName>
    <definedName name="BEx9B917EUP13X6FQ3NPQL76XM5V" localSheetId="14" hidden="1">#REF!</definedName>
    <definedName name="BEx9B917EUP13X6FQ3NPQL76XM5V" localSheetId="15" hidden="1">#REF!</definedName>
    <definedName name="BEx9B917EUP13X6FQ3NPQL76XM5V" localSheetId="18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7" hidden="1">#REF!</definedName>
    <definedName name="BEx9BAJ5WYEQ623HUT9NNCMP3RUG" localSheetId="11" hidden="1">#REF!</definedName>
    <definedName name="BEx9BAJ5WYEQ623HUT9NNCMP3RUG" localSheetId="21" hidden="1">#REF!</definedName>
    <definedName name="BEx9BAJ5WYEQ623HUT9NNCMP3RUG" localSheetId="22" hidden="1">#REF!</definedName>
    <definedName name="BEx9BAJ5WYEQ623HUT9NNCMP3RUG" localSheetId="23" hidden="1">#REF!</definedName>
    <definedName name="BEx9BAJ5WYEQ623HUT9NNCMP3RUG" localSheetId="24" hidden="1">#REF!</definedName>
    <definedName name="BEx9BAJ5WYEQ623HUT9NNCMP3RUG" localSheetId="14" hidden="1">#REF!</definedName>
    <definedName name="BEx9BAJ5WYEQ623HUT9NNCMP3RUG" localSheetId="15" hidden="1">#REF!</definedName>
    <definedName name="BEx9BAJ5WYEQ623HUT9NNCMP3RUG" localSheetId="18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7" hidden="1">#REF!</definedName>
    <definedName name="BEx9BE9Z7EFJCFDYJJOY5KFTGDF4" localSheetId="11" hidden="1">#REF!</definedName>
    <definedName name="BEx9BE9Z7EFJCFDYJJOY5KFTGDF4" localSheetId="21" hidden="1">#REF!</definedName>
    <definedName name="BEx9BE9Z7EFJCFDYJJOY5KFTGDF4" localSheetId="22" hidden="1">#REF!</definedName>
    <definedName name="BEx9BE9Z7EFJCFDYJJOY5KFTGDF4" localSheetId="23" hidden="1">#REF!</definedName>
    <definedName name="BEx9BE9Z7EFJCFDYJJOY5KFTGDF4" localSheetId="24" hidden="1">#REF!</definedName>
    <definedName name="BEx9BE9Z7EFJCFDYJJOY5KFTGDF4" localSheetId="14" hidden="1">#REF!</definedName>
    <definedName name="BEx9BE9Z7EFJCFDYJJOY5KFTGDF4" localSheetId="15" hidden="1">#REF!</definedName>
    <definedName name="BEx9BE9Z7EFJCFDYJJOY5KFTGDF4" localSheetId="18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7" hidden="1">#REF!</definedName>
    <definedName name="BEx9BSIJN2O0MG8CXAMCAOADEMTO" localSheetId="11" hidden="1">#REF!</definedName>
    <definedName name="BEx9BSIJN2O0MG8CXAMCAOADEMTO" localSheetId="21" hidden="1">#REF!</definedName>
    <definedName name="BEx9BSIJN2O0MG8CXAMCAOADEMTO" localSheetId="22" hidden="1">#REF!</definedName>
    <definedName name="BEx9BSIJN2O0MG8CXAMCAOADEMTO" localSheetId="23" hidden="1">#REF!</definedName>
    <definedName name="BEx9BSIJN2O0MG8CXAMCAOADEMTO" localSheetId="24" hidden="1">#REF!</definedName>
    <definedName name="BEx9BSIJN2O0MG8CXAMCAOADEMTO" localSheetId="14" hidden="1">#REF!</definedName>
    <definedName name="BEx9BSIJN2O0MG8CXAMCAOADEMTO" localSheetId="15" hidden="1">#REF!</definedName>
    <definedName name="BEx9BSIJN2O0MG8CXAMCAOADEMTO" localSheetId="18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7" hidden="1">#REF!</definedName>
    <definedName name="BEx9BU0BBJO3ITPCO4T9FIVEVJY7" localSheetId="11" hidden="1">#REF!</definedName>
    <definedName name="BEx9BU0BBJO3ITPCO4T9FIVEVJY7" localSheetId="21" hidden="1">#REF!</definedName>
    <definedName name="BEx9BU0BBJO3ITPCO4T9FIVEVJY7" localSheetId="22" hidden="1">#REF!</definedName>
    <definedName name="BEx9BU0BBJO3ITPCO4T9FIVEVJY7" localSheetId="23" hidden="1">#REF!</definedName>
    <definedName name="BEx9BU0BBJO3ITPCO4T9FIVEVJY7" localSheetId="24" hidden="1">#REF!</definedName>
    <definedName name="BEx9BU0BBJO3ITPCO4T9FIVEVJY7" localSheetId="14" hidden="1">#REF!</definedName>
    <definedName name="BEx9BU0BBJO3ITPCO4T9FIVEVJY7" localSheetId="15" hidden="1">#REF!</definedName>
    <definedName name="BEx9BU0BBJO3ITPCO4T9FIVEVJY7" localSheetId="18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7" hidden="1">#REF!</definedName>
    <definedName name="BEx9BYSYW7QCPXS2NAVLFAU5Y2Z2" localSheetId="11" hidden="1">#REF!</definedName>
    <definedName name="BEx9BYSYW7QCPXS2NAVLFAU5Y2Z2" localSheetId="21" hidden="1">#REF!</definedName>
    <definedName name="BEx9BYSYW7QCPXS2NAVLFAU5Y2Z2" localSheetId="22" hidden="1">#REF!</definedName>
    <definedName name="BEx9BYSYW7QCPXS2NAVLFAU5Y2Z2" localSheetId="23" hidden="1">#REF!</definedName>
    <definedName name="BEx9BYSYW7QCPXS2NAVLFAU5Y2Z2" localSheetId="24" hidden="1">#REF!</definedName>
    <definedName name="BEx9BYSYW7QCPXS2NAVLFAU5Y2Z2" localSheetId="14" hidden="1">#REF!</definedName>
    <definedName name="BEx9BYSYW7QCPXS2NAVLFAU5Y2Z2" localSheetId="15" hidden="1">#REF!</definedName>
    <definedName name="BEx9BYSYW7QCPXS2NAVLFAU5Y2Z2" localSheetId="18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7" hidden="1">#REF!</definedName>
    <definedName name="BEx9C590HJ2O31IWJB73C1HR74AI" localSheetId="11" hidden="1">#REF!</definedName>
    <definedName name="BEx9C590HJ2O31IWJB73C1HR74AI" localSheetId="21" hidden="1">#REF!</definedName>
    <definedName name="BEx9C590HJ2O31IWJB73C1HR74AI" localSheetId="22" hidden="1">#REF!</definedName>
    <definedName name="BEx9C590HJ2O31IWJB73C1HR74AI" localSheetId="23" hidden="1">#REF!</definedName>
    <definedName name="BEx9C590HJ2O31IWJB73C1HR74AI" localSheetId="24" hidden="1">#REF!</definedName>
    <definedName name="BEx9C590HJ2O31IWJB73C1HR74AI" localSheetId="14" hidden="1">#REF!</definedName>
    <definedName name="BEx9C590HJ2O31IWJB73C1HR74AI" localSheetId="15" hidden="1">#REF!</definedName>
    <definedName name="BEx9C590HJ2O31IWJB73C1HR74AI" localSheetId="18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7" hidden="1">#REF!</definedName>
    <definedName name="BEx9CCQRMYYOGIOYTOM73VKDIPS1" localSheetId="11" hidden="1">#REF!</definedName>
    <definedName name="BEx9CCQRMYYOGIOYTOM73VKDIPS1" localSheetId="21" hidden="1">#REF!</definedName>
    <definedName name="BEx9CCQRMYYOGIOYTOM73VKDIPS1" localSheetId="22" hidden="1">#REF!</definedName>
    <definedName name="BEx9CCQRMYYOGIOYTOM73VKDIPS1" localSheetId="23" hidden="1">#REF!</definedName>
    <definedName name="BEx9CCQRMYYOGIOYTOM73VKDIPS1" localSheetId="24" hidden="1">#REF!</definedName>
    <definedName name="BEx9CCQRMYYOGIOYTOM73VKDIPS1" localSheetId="14" hidden="1">#REF!</definedName>
    <definedName name="BEx9CCQRMYYOGIOYTOM73VKDIPS1" localSheetId="15" hidden="1">#REF!</definedName>
    <definedName name="BEx9CCQRMYYOGIOYTOM73VKDIPS1" localSheetId="18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7" hidden="1">#REF!</definedName>
    <definedName name="BEx9CM6JVXIG9S6EAZMR899UW190" localSheetId="11" hidden="1">#REF!</definedName>
    <definedName name="BEx9CM6JVXIG9S6EAZMR899UW190" localSheetId="21" hidden="1">#REF!</definedName>
    <definedName name="BEx9CM6JVXIG9S6EAZMR899UW190" localSheetId="22" hidden="1">#REF!</definedName>
    <definedName name="BEx9CM6JVXIG9S6EAZMR899UW190" localSheetId="23" hidden="1">#REF!</definedName>
    <definedName name="BEx9CM6JVXIG9S6EAZMR899UW190" localSheetId="24" hidden="1">#REF!</definedName>
    <definedName name="BEx9CM6JVXIG9S6EAZMR899UW190" localSheetId="14" hidden="1">#REF!</definedName>
    <definedName name="BEx9CM6JVXIG9S6EAZMR899UW190" localSheetId="15" hidden="1">#REF!</definedName>
    <definedName name="BEx9CM6JVXIG9S6EAZMR899UW190" localSheetId="18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7" hidden="1">#REF!</definedName>
    <definedName name="BEx9D160NRGTDVT2ML4H9A7UKR4T" localSheetId="11" hidden="1">#REF!</definedName>
    <definedName name="BEx9D160NRGTDVT2ML4H9A7UKR4T" localSheetId="21" hidden="1">#REF!</definedName>
    <definedName name="BEx9D160NRGTDVT2ML4H9A7UKR4T" localSheetId="22" hidden="1">#REF!</definedName>
    <definedName name="BEx9D160NRGTDVT2ML4H9A7UKR4T" localSheetId="23" hidden="1">#REF!</definedName>
    <definedName name="BEx9D160NRGTDVT2ML4H9A7UKR4T" localSheetId="24" hidden="1">#REF!</definedName>
    <definedName name="BEx9D160NRGTDVT2ML4H9A7UKR4T" localSheetId="14" hidden="1">#REF!</definedName>
    <definedName name="BEx9D160NRGTDVT2ML4H9A7UKR4T" localSheetId="15" hidden="1">#REF!</definedName>
    <definedName name="BEx9D160NRGTDVT2ML4H9A7UKR4T" localSheetId="18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7" hidden="1">#REF!</definedName>
    <definedName name="BEx9D1BC9FT19KY0INAABNDBAMR1" localSheetId="11" hidden="1">#REF!</definedName>
    <definedName name="BEx9D1BC9FT19KY0INAABNDBAMR1" localSheetId="21" hidden="1">#REF!</definedName>
    <definedName name="BEx9D1BC9FT19KY0INAABNDBAMR1" localSheetId="22" hidden="1">#REF!</definedName>
    <definedName name="BEx9D1BC9FT19KY0INAABNDBAMR1" localSheetId="23" hidden="1">#REF!</definedName>
    <definedName name="BEx9D1BC9FT19KY0INAABNDBAMR1" localSheetId="24" hidden="1">#REF!</definedName>
    <definedName name="BEx9D1BC9FT19KY0INAABNDBAMR1" localSheetId="14" hidden="1">#REF!</definedName>
    <definedName name="BEx9D1BC9FT19KY0INAABNDBAMR1" localSheetId="15" hidden="1">#REF!</definedName>
    <definedName name="BEx9D1BC9FT19KY0INAABNDBAMR1" localSheetId="18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7" hidden="1">#REF!</definedName>
    <definedName name="BEx9D1MB15VSARB7IKBMZYU0JJBI" localSheetId="11" hidden="1">#REF!</definedName>
    <definedName name="BEx9D1MB15VSARB7IKBMZYU0JJBI" localSheetId="21" hidden="1">#REF!</definedName>
    <definedName name="BEx9D1MB15VSARB7IKBMZYU0JJBI" localSheetId="22" hidden="1">#REF!</definedName>
    <definedName name="BEx9D1MB15VSARB7IKBMZYU0JJBI" localSheetId="23" hidden="1">#REF!</definedName>
    <definedName name="BEx9D1MB15VSARB7IKBMZYU0JJBI" localSheetId="24" hidden="1">#REF!</definedName>
    <definedName name="BEx9D1MB15VSARB7IKBMZYU0JJBI" localSheetId="14" hidden="1">#REF!</definedName>
    <definedName name="BEx9D1MB15VSARB7IKBMZYU0JJBI" localSheetId="15" hidden="1">#REF!</definedName>
    <definedName name="BEx9D1MB15VSARB7IKBMZYU0JJBI" localSheetId="18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7" hidden="1">#REF!</definedName>
    <definedName name="BEx9DN6ZMF18Q39MPMXSDJTZQNJ3" localSheetId="11" hidden="1">#REF!</definedName>
    <definedName name="BEx9DN6ZMF18Q39MPMXSDJTZQNJ3" localSheetId="21" hidden="1">#REF!</definedName>
    <definedName name="BEx9DN6ZMF18Q39MPMXSDJTZQNJ3" localSheetId="22" hidden="1">#REF!</definedName>
    <definedName name="BEx9DN6ZMF18Q39MPMXSDJTZQNJ3" localSheetId="23" hidden="1">#REF!</definedName>
    <definedName name="BEx9DN6ZMF18Q39MPMXSDJTZQNJ3" localSheetId="24" hidden="1">#REF!</definedName>
    <definedName name="BEx9DN6ZMF18Q39MPMXSDJTZQNJ3" localSheetId="14" hidden="1">#REF!</definedName>
    <definedName name="BEx9DN6ZMF18Q39MPMXSDJTZQNJ3" localSheetId="15" hidden="1">#REF!</definedName>
    <definedName name="BEx9DN6ZMF18Q39MPMXSDJTZQNJ3" localSheetId="18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7" hidden="1">#REF!</definedName>
    <definedName name="BEx9DZXN85O544CD9O60K126YYAU" localSheetId="11" hidden="1">#REF!</definedName>
    <definedName name="BEx9DZXN85O544CD9O60K126YYAU" localSheetId="21" hidden="1">#REF!</definedName>
    <definedName name="BEx9DZXN85O544CD9O60K126YYAU" localSheetId="22" hidden="1">#REF!</definedName>
    <definedName name="BEx9DZXN85O544CD9O60K126YYAU" localSheetId="23" hidden="1">#REF!</definedName>
    <definedName name="BEx9DZXN85O544CD9O60K126YYAU" localSheetId="24" hidden="1">#REF!</definedName>
    <definedName name="BEx9DZXN85O544CD9O60K126YYAU" localSheetId="14" hidden="1">#REF!</definedName>
    <definedName name="BEx9DZXN85O544CD9O60K126YYAU" localSheetId="15" hidden="1">#REF!</definedName>
    <definedName name="BEx9DZXN85O544CD9O60K126YYAU" localSheetId="18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7" hidden="1">#REF!</definedName>
    <definedName name="BEx9E14TDNSEMI784W0OTIEQMWN6" localSheetId="11" hidden="1">#REF!</definedName>
    <definedName name="BEx9E14TDNSEMI784W0OTIEQMWN6" localSheetId="21" hidden="1">#REF!</definedName>
    <definedName name="BEx9E14TDNSEMI784W0OTIEQMWN6" localSheetId="22" hidden="1">#REF!</definedName>
    <definedName name="BEx9E14TDNSEMI784W0OTIEQMWN6" localSheetId="23" hidden="1">#REF!</definedName>
    <definedName name="BEx9E14TDNSEMI784W0OTIEQMWN6" localSheetId="24" hidden="1">#REF!</definedName>
    <definedName name="BEx9E14TDNSEMI784W0OTIEQMWN6" localSheetId="14" hidden="1">#REF!</definedName>
    <definedName name="BEx9E14TDNSEMI784W0OTIEQMWN6" localSheetId="15" hidden="1">#REF!</definedName>
    <definedName name="BEx9E14TDNSEMI784W0OTIEQMWN6" localSheetId="18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7" hidden="1">#REF!</definedName>
    <definedName name="BEx9E14TGNBYGMDDG9NETDK4SYAW" localSheetId="11" hidden="1">#REF!</definedName>
    <definedName name="BEx9E14TGNBYGMDDG9NETDK4SYAW" localSheetId="21" hidden="1">#REF!</definedName>
    <definedName name="BEx9E14TGNBYGMDDG9NETDK4SYAW" localSheetId="22" hidden="1">#REF!</definedName>
    <definedName name="BEx9E14TGNBYGMDDG9NETDK4SYAW" localSheetId="23" hidden="1">#REF!</definedName>
    <definedName name="BEx9E14TGNBYGMDDG9NETDK4SYAW" localSheetId="24" hidden="1">#REF!</definedName>
    <definedName name="BEx9E14TGNBYGMDDG9NETDK4SYAW" localSheetId="14" hidden="1">#REF!</definedName>
    <definedName name="BEx9E14TGNBYGMDDG9NETDK4SYAW" localSheetId="15" hidden="1">#REF!</definedName>
    <definedName name="BEx9E14TGNBYGMDDG9NETDK4SYAW" localSheetId="18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7" hidden="1">#REF!</definedName>
    <definedName name="BEx9E2BZ2B1R41FMGJCJ7JLGLUAJ" localSheetId="11" hidden="1">#REF!</definedName>
    <definedName name="BEx9E2BZ2B1R41FMGJCJ7JLGLUAJ" localSheetId="21" hidden="1">#REF!</definedName>
    <definedName name="BEx9E2BZ2B1R41FMGJCJ7JLGLUAJ" localSheetId="22" hidden="1">#REF!</definedName>
    <definedName name="BEx9E2BZ2B1R41FMGJCJ7JLGLUAJ" localSheetId="23" hidden="1">#REF!</definedName>
    <definedName name="BEx9E2BZ2B1R41FMGJCJ7JLGLUAJ" localSheetId="24" hidden="1">#REF!</definedName>
    <definedName name="BEx9E2BZ2B1R41FMGJCJ7JLGLUAJ" localSheetId="14" hidden="1">#REF!</definedName>
    <definedName name="BEx9E2BZ2B1R41FMGJCJ7JLGLUAJ" localSheetId="15" hidden="1">#REF!</definedName>
    <definedName name="BEx9E2BZ2B1R41FMGJCJ7JLGLUAJ" localSheetId="18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7" hidden="1">#REF!</definedName>
    <definedName name="BEx9EG9KBJ77M8LEOR9ITOKN5KXY" localSheetId="11" hidden="1">#REF!</definedName>
    <definedName name="BEx9EG9KBJ77M8LEOR9ITOKN5KXY" localSheetId="21" hidden="1">#REF!</definedName>
    <definedName name="BEx9EG9KBJ77M8LEOR9ITOKN5KXY" localSheetId="22" hidden="1">#REF!</definedName>
    <definedName name="BEx9EG9KBJ77M8LEOR9ITOKN5KXY" localSheetId="23" hidden="1">#REF!</definedName>
    <definedName name="BEx9EG9KBJ77M8LEOR9ITOKN5KXY" localSheetId="24" hidden="1">#REF!</definedName>
    <definedName name="BEx9EG9KBJ77M8LEOR9ITOKN5KXY" localSheetId="14" hidden="1">#REF!</definedName>
    <definedName name="BEx9EG9KBJ77M8LEOR9ITOKN5KXY" localSheetId="15" hidden="1">#REF!</definedName>
    <definedName name="BEx9EG9KBJ77M8LEOR9ITOKN5KXY" localSheetId="18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7" hidden="1">#REF!</definedName>
    <definedName name="BEx9EL27NGDBCTVPW97K42QANS5K" localSheetId="11" hidden="1">#REF!</definedName>
    <definedName name="BEx9EL27NGDBCTVPW97K42QANS5K" localSheetId="21" hidden="1">#REF!</definedName>
    <definedName name="BEx9EL27NGDBCTVPW97K42QANS5K" localSheetId="22" hidden="1">#REF!</definedName>
    <definedName name="BEx9EL27NGDBCTVPW97K42QANS5K" localSheetId="23" hidden="1">#REF!</definedName>
    <definedName name="BEx9EL27NGDBCTVPW97K42QANS5K" localSheetId="24" hidden="1">#REF!</definedName>
    <definedName name="BEx9EL27NGDBCTVPW97K42QANS5K" localSheetId="18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7" hidden="1">#REF!</definedName>
    <definedName name="BEx9EMK6HAJJMVYZTN5AUIV7O1E6" localSheetId="11" hidden="1">#REF!</definedName>
    <definedName name="BEx9EMK6HAJJMVYZTN5AUIV7O1E6" localSheetId="21" hidden="1">#REF!</definedName>
    <definedName name="BEx9EMK6HAJJMVYZTN5AUIV7O1E6" localSheetId="22" hidden="1">#REF!</definedName>
    <definedName name="BEx9EMK6HAJJMVYZTN5AUIV7O1E6" localSheetId="23" hidden="1">#REF!</definedName>
    <definedName name="BEx9EMK6HAJJMVYZTN5AUIV7O1E6" localSheetId="24" hidden="1">#REF!</definedName>
    <definedName name="BEx9EMK6HAJJMVYZTN5AUIV7O1E6" localSheetId="14" hidden="1">#REF!</definedName>
    <definedName name="BEx9EMK6HAJJMVYZTN5AUIV7O1E6" localSheetId="15" hidden="1">#REF!</definedName>
    <definedName name="BEx9EMK6HAJJMVYZTN5AUIV7O1E6" localSheetId="18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7" hidden="1">#REF!</definedName>
    <definedName name="BEx9ENB8RPU9FA3QW16IGB6LK1CH" localSheetId="11" hidden="1">#REF!</definedName>
    <definedName name="BEx9ENB8RPU9FA3QW16IGB6LK1CH" localSheetId="21" hidden="1">#REF!</definedName>
    <definedName name="BEx9ENB8RPU9FA3QW16IGB6LK1CH" localSheetId="22" hidden="1">#REF!</definedName>
    <definedName name="BEx9ENB8RPU9FA3QW16IGB6LK1CH" localSheetId="23" hidden="1">#REF!</definedName>
    <definedName name="BEx9ENB8RPU9FA3QW16IGB6LK1CH" localSheetId="24" hidden="1">#REF!</definedName>
    <definedName name="BEx9ENB8RPU9FA3QW16IGB6LK1CH" localSheetId="14" hidden="1">#REF!</definedName>
    <definedName name="BEx9ENB8RPU9FA3QW16IGB6LK1CH" localSheetId="15" hidden="1">#REF!</definedName>
    <definedName name="BEx9ENB8RPU9FA3QW16IGB6LK1CH" localSheetId="18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7" hidden="1">#REF!</definedName>
    <definedName name="BEx9EQLVZHYQ1TPX7WH3SOWXCZLE" localSheetId="11" hidden="1">#REF!</definedName>
    <definedName name="BEx9EQLVZHYQ1TPX7WH3SOWXCZLE" localSheetId="21" hidden="1">#REF!</definedName>
    <definedName name="BEx9EQLVZHYQ1TPX7WH3SOWXCZLE" localSheetId="22" hidden="1">#REF!</definedName>
    <definedName name="BEx9EQLVZHYQ1TPX7WH3SOWXCZLE" localSheetId="23" hidden="1">#REF!</definedName>
    <definedName name="BEx9EQLVZHYQ1TPX7WH3SOWXCZLE" localSheetId="24" hidden="1">#REF!</definedName>
    <definedName name="BEx9EQLVZHYQ1TPX7WH3SOWXCZLE" localSheetId="14" hidden="1">#REF!</definedName>
    <definedName name="BEx9EQLVZHYQ1TPX7WH3SOWXCZLE" localSheetId="15" hidden="1">#REF!</definedName>
    <definedName name="BEx9EQLVZHYQ1TPX7WH3SOWXCZLE" localSheetId="18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7" hidden="1">#REF!</definedName>
    <definedName name="BEx9ETLU0EK5LGEM1QCNYN2S8O5F" localSheetId="11" hidden="1">#REF!</definedName>
    <definedName name="BEx9ETLU0EK5LGEM1QCNYN2S8O5F" localSheetId="21" hidden="1">#REF!</definedName>
    <definedName name="BEx9ETLU0EK5LGEM1QCNYN2S8O5F" localSheetId="22" hidden="1">#REF!</definedName>
    <definedName name="BEx9ETLU0EK5LGEM1QCNYN2S8O5F" localSheetId="23" hidden="1">#REF!</definedName>
    <definedName name="BEx9ETLU0EK5LGEM1QCNYN2S8O5F" localSheetId="24" hidden="1">#REF!</definedName>
    <definedName name="BEx9ETLU0EK5LGEM1QCNYN2S8O5F" localSheetId="14" hidden="1">#REF!</definedName>
    <definedName name="BEx9ETLU0EK5LGEM1QCNYN2S8O5F" localSheetId="15" hidden="1">#REF!</definedName>
    <definedName name="BEx9ETLU0EK5LGEM1QCNYN2S8O5F" localSheetId="18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7" hidden="1">#REF!</definedName>
    <definedName name="BEx9F0710LGLAU3161O0O346N58H" localSheetId="11" hidden="1">#REF!</definedName>
    <definedName name="BEx9F0710LGLAU3161O0O346N58H" localSheetId="21" hidden="1">#REF!</definedName>
    <definedName name="BEx9F0710LGLAU3161O0O346N58H" localSheetId="22" hidden="1">#REF!</definedName>
    <definedName name="BEx9F0710LGLAU3161O0O346N58H" localSheetId="23" hidden="1">#REF!</definedName>
    <definedName name="BEx9F0710LGLAU3161O0O346N58H" localSheetId="24" hidden="1">#REF!</definedName>
    <definedName name="BEx9F0710LGLAU3161O0O346N58H" localSheetId="14" hidden="1">#REF!</definedName>
    <definedName name="BEx9F0710LGLAU3161O0O346N58H" localSheetId="15" hidden="1">#REF!</definedName>
    <definedName name="BEx9F0710LGLAU3161O0O346N58H" localSheetId="18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7" hidden="1">#REF!</definedName>
    <definedName name="BEx9F0Y2ESUNE3U7TQDLMPE9BO67" localSheetId="11" hidden="1">#REF!</definedName>
    <definedName name="BEx9F0Y2ESUNE3U7TQDLMPE9BO67" localSheetId="21" hidden="1">#REF!</definedName>
    <definedName name="BEx9F0Y2ESUNE3U7TQDLMPE9BO67" localSheetId="22" hidden="1">#REF!</definedName>
    <definedName name="BEx9F0Y2ESUNE3U7TQDLMPE9BO67" localSheetId="23" hidden="1">#REF!</definedName>
    <definedName name="BEx9F0Y2ESUNE3U7TQDLMPE9BO67" localSheetId="24" hidden="1">#REF!</definedName>
    <definedName name="BEx9F0Y2ESUNE3U7TQDLMPE9BO67" localSheetId="14" hidden="1">#REF!</definedName>
    <definedName name="BEx9F0Y2ESUNE3U7TQDLMPE9BO67" localSheetId="15" hidden="1">#REF!</definedName>
    <definedName name="BEx9F0Y2ESUNE3U7TQDLMPE9BO67" localSheetId="18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7" hidden="1">#REF!</definedName>
    <definedName name="BEx9F439L1R726MJFX2EP39XIBPY" localSheetId="11" hidden="1">#REF!</definedName>
    <definedName name="BEx9F439L1R726MJFX2EP39XIBPY" localSheetId="21" hidden="1">#REF!</definedName>
    <definedName name="BEx9F439L1R726MJFX2EP39XIBPY" localSheetId="22" hidden="1">#REF!</definedName>
    <definedName name="BEx9F439L1R726MJFX2EP39XIBPY" localSheetId="23" hidden="1">#REF!</definedName>
    <definedName name="BEx9F439L1R726MJFX2EP39XIBPY" localSheetId="24" hidden="1">#REF!</definedName>
    <definedName name="BEx9F439L1R726MJFX2EP39XIBPY" localSheetId="14" hidden="1">#REF!</definedName>
    <definedName name="BEx9F439L1R726MJFX2EP39XIBPY" localSheetId="15" hidden="1">#REF!</definedName>
    <definedName name="BEx9F439L1R726MJFX2EP39XIBPY" localSheetId="18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7" hidden="1">#REF!</definedName>
    <definedName name="BEx9F5W18ZGFOKGRE8PR6T1MO6GT" localSheetId="11" hidden="1">#REF!</definedName>
    <definedName name="BEx9F5W18ZGFOKGRE8PR6T1MO6GT" localSheetId="21" hidden="1">#REF!</definedName>
    <definedName name="BEx9F5W18ZGFOKGRE8PR6T1MO6GT" localSheetId="22" hidden="1">#REF!</definedName>
    <definedName name="BEx9F5W18ZGFOKGRE8PR6T1MO6GT" localSheetId="23" hidden="1">#REF!</definedName>
    <definedName name="BEx9F5W18ZGFOKGRE8PR6T1MO6GT" localSheetId="24" hidden="1">#REF!</definedName>
    <definedName name="BEx9F5W18ZGFOKGRE8PR6T1MO6GT" localSheetId="14" hidden="1">#REF!</definedName>
    <definedName name="BEx9F5W18ZGFOKGRE8PR6T1MO6GT" localSheetId="15" hidden="1">#REF!</definedName>
    <definedName name="BEx9F5W18ZGFOKGRE8PR6T1MO6GT" localSheetId="18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7" hidden="1">#REF!</definedName>
    <definedName name="BEx9F78N4HY0XFGBQ4UJRD52L1EI" localSheetId="11" hidden="1">#REF!</definedName>
    <definedName name="BEx9F78N4HY0XFGBQ4UJRD52L1EI" localSheetId="21" hidden="1">#REF!</definedName>
    <definedName name="BEx9F78N4HY0XFGBQ4UJRD52L1EI" localSheetId="22" hidden="1">#REF!</definedName>
    <definedName name="BEx9F78N4HY0XFGBQ4UJRD52L1EI" localSheetId="23" hidden="1">#REF!</definedName>
    <definedName name="BEx9F78N4HY0XFGBQ4UJRD52L1EI" localSheetId="24" hidden="1">#REF!</definedName>
    <definedName name="BEx9F78N4HY0XFGBQ4UJRD52L1EI" localSheetId="14" hidden="1">#REF!</definedName>
    <definedName name="BEx9F78N4HY0XFGBQ4UJRD52L1EI" localSheetId="15" hidden="1">#REF!</definedName>
    <definedName name="BEx9F78N4HY0XFGBQ4UJRD52L1EI" localSheetId="18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7" hidden="1">#REF!</definedName>
    <definedName name="BEx9FF16LOQP5QIR4UHW5EIFGQB8" localSheetId="11" hidden="1">#REF!</definedName>
    <definedName name="BEx9FF16LOQP5QIR4UHW5EIFGQB8" localSheetId="21" hidden="1">#REF!</definedName>
    <definedName name="BEx9FF16LOQP5QIR4UHW5EIFGQB8" localSheetId="22" hidden="1">#REF!</definedName>
    <definedName name="BEx9FF16LOQP5QIR4UHW5EIFGQB8" localSheetId="23" hidden="1">#REF!</definedName>
    <definedName name="BEx9FF16LOQP5QIR4UHW5EIFGQB8" localSheetId="24" hidden="1">#REF!</definedName>
    <definedName name="BEx9FF16LOQP5QIR4UHW5EIFGQB8" localSheetId="14" hidden="1">#REF!</definedName>
    <definedName name="BEx9FF16LOQP5QIR4UHW5EIFGQB8" localSheetId="15" hidden="1">#REF!</definedName>
    <definedName name="BEx9FF16LOQP5QIR4UHW5EIFGQB8" localSheetId="18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7" hidden="1">#REF!</definedName>
    <definedName name="BEx9FJTSRCZ3ZXT3QVBJT5NF8T7V" localSheetId="11" hidden="1">#REF!</definedName>
    <definedName name="BEx9FJTSRCZ3ZXT3QVBJT5NF8T7V" localSheetId="21" hidden="1">#REF!</definedName>
    <definedName name="BEx9FJTSRCZ3ZXT3QVBJT5NF8T7V" localSheetId="22" hidden="1">#REF!</definedName>
    <definedName name="BEx9FJTSRCZ3ZXT3QVBJT5NF8T7V" localSheetId="23" hidden="1">#REF!</definedName>
    <definedName name="BEx9FJTSRCZ3ZXT3QVBJT5NF8T7V" localSheetId="24" hidden="1">#REF!</definedName>
    <definedName name="BEx9FJTSRCZ3ZXT3QVBJT5NF8T7V" localSheetId="14" hidden="1">#REF!</definedName>
    <definedName name="BEx9FJTSRCZ3ZXT3QVBJT5NF8T7V" localSheetId="15" hidden="1">#REF!</definedName>
    <definedName name="BEx9FJTSRCZ3ZXT3QVBJT5NF8T7V" localSheetId="1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7" hidden="1">#REF!</definedName>
    <definedName name="BEx9FRBEEYPS5HLS3XT34AKZN94G" localSheetId="11" hidden="1">#REF!</definedName>
    <definedName name="BEx9FRBEEYPS5HLS3XT34AKZN94G" localSheetId="21" hidden="1">#REF!</definedName>
    <definedName name="BEx9FRBEEYPS5HLS3XT34AKZN94G" localSheetId="22" hidden="1">#REF!</definedName>
    <definedName name="BEx9FRBEEYPS5HLS3XT34AKZN94G" localSheetId="23" hidden="1">#REF!</definedName>
    <definedName name="BEx9FRBEEYPS5HLS3XT34AKZN94G" localSheetId="24" hidden="1">#REF!</definedName>
    <definedName name="BEx9FRBEEYPS5HLS3XT34AKZN94G" localSheetId="14" hidden="1">#REF!</definedName>
    <definedName name="BEx9FRBEEYPS5HLS3XT34AKZN94G" localSheetId="15" hidden="1">#REF!</definedName>
    <definedName name="BEx9FRBEEYPS5HLS3XT34AKZN94G" localSheetId="18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7" hidden="1">#REF!</definedName>
    <definedName name="BEx9G5USBCNYNA7HGVW92D800SKX" localSheetId="11" hidden="1">#REF!</definedName>
    <definedName name="BEx9G5USBCNYNA7HGVW92D800SKX" localSheetId="21" hidden="1">#REF!</definedName>
    <definedName name="BEx9G5USBCNYNA7HGVW92D800SKX" localSheetId="22" hidden="1">#REF!</definedName>
    <definedName name="BEx9G5USBCNYNA7HGVW92D800SKX" localSheetId="23" hidden="1">#REF!</definedName>
    <definedName name="BEx9G5USBCNYNA7HGVW92D800SKX" localSheetId="24" hidden="1">#REF!</definedName>
    <definedName name="BEx9G5USBCNYNA7HGVW92D800SKX" localSheetId="14" hidden="1">#REF!</definedName>
    <definedName name="BEx9G5USBCNYNA7HGVW92D800SKX" localSheetId="15" hidden="1">#REF!</definedName>
    <definedName name="BEx9G5USBCNYNA7HGVW92D800SKX" localSheetId="18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7" hidden="1">#REF!</definedName>
    <definedName name="BEx9G7CPXG7HR6N6FHPU2DBBUIKG" localSheetId="11" hidden="1">#REF!</definedName>
    <definedName name="BEx9G7CPXG7HR6N6FHPU2DBBUIKG" localSheetId="21" hidden="1">#REF!</definedName>
    <definedName name="BEx9G7CPXG7HR6N6FHPU2DBBUIKG" localSheetId="22" hidden="1">#REF!</definedName>
    <definedName name="BEx9G7CPXG7HR6N6FHPU2DBBUIKG" localSheetId="23" hidden="1">#REF!</definedName>
    <definedName name="BEx9G7CPXG7HR6N6FHPU2DBBUIKG" localSheetId="24" hidden="1">#REF!</definedName>
    <definedName name="BEx9G7CPXG7HR6N6FHPU2DBBUIKG" localSheetId="14" hidden="1">#REF!</definedName>
    <definedName name="BEx9G7CPXG7HR6N6FHPU2DBBUIKG" localSheetId="15" hidden="1">#REF!</definedName>
    <definedName name="BEx9G7CPXG7HR6N6FHPU2DBBUIKG" localSheetId="18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7" hidden="1">#REF!</definedName>
    <definedName name="BEx9GDY4D8ZPQJCYFIMYM0V0C51Y" localSheetId="11" hidden="1">#REF!</definedName>
    <definedName name="BEx9GDY4D8ZPQJCYFIMYM0V0C51Y" localSheetId="21" hidden="1">#REF!</definedName>
    <definedName name="BEx9GDY4D8ZPQJCYFIMYM0V0C51Y" localSheetId="22" hidden="1">#REF!</definedName>
    <definedName name="BEx9GDY4D8ZPQJCYFIMYM0V0C51Y" localSheetId="23" hidden="1">#REF!</definedName>
    <definedName name="BEx9GDY4D8ZPQJCYFIMYM0V0C51Y" localSheetId="24" hidden="1">#REF!</definedName>
    <definedName name="BEx9GDY4D8ZPQJCYFIMYM0V0C51Y" localSheetId="14" hidden="1">#REF!</definedName>
    <definedName name="BEx9GDY4D8ZPQJCYFIMYM0V0C51Y" localSheetId="15" hidden="1">#REF!</definedName>
    <definedName name="BEx9GDY4D8ZPQJCYFIMYM0V0C51Y" localSheetId="18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7" hidden="1">#REF!</definedName>
    <definedName name="BEx9GGY04V0ZWI6O9KZH4KSBB389" localSheetId="11" hidden="1">#REF!</definedName>
    <definedName name="BEx9GGY04V0ZWI6O9KZH4KSBB389" localSheetId="21" hidden="1">#REF!</definedName>
    <definedName name="BEx9GGY04V0ZWI6O9KZH4KSBB389" localSheetId="22" hidden="1">#REF!</definedName>
    <definedName name="BEx9GGY04V0ZWI6O9KZH4KSBB389" localSheetId="23" hidden="1">#REF!</definedName>
    <definedName name="BEx9GGY04V0ZWI6O9KZH4KSBB389" localSheetId="24" hidden="1">#REF!</definedName>
    <definedName name="BEx9GGY04V0ZWI6O9KZH4KSBB389" localSheetId="14" hidden="1">#REF!</definedName>
    <definedName name="BEx9GGY04V0ZWI6O9KZH4KSBB389" localSheetId="15" hidden="1">#REF!</definedName>
    <definedName name="BEx9GGY04V0ZWI6O9KZH4KSBB389" localSheetId="18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7" hidden="1">#REF!</definedName>
    <definedName name="BEx9GMC7TE8SDTCO5PHODBUF4SM1" localSheetId="11" hidden="1">#REF!</definedName>
    <definedName name="BEx9GMC7TE8SDTCO5PHODBUF4SM1" localSheetId="21" hidden="1">#REF!</definedName>
    <definedName name="BEx9GMC7TE8SDTCO5PHODBUF4SM1" localSheetId="22" hidden="1">#REF!</definedName>
    <definedName name="BEx9GMC7TE8SDTCO5PHODBUF4SM1" localSheetId="23" hidden="1">#REF!</definedName>
    <definedName name="BEx9GMC7TE8SDTCO5PHODBUF4SM1" localSheetId="24" hidden="1">#REF!</definedName>
    <definedName name="BEx9GMC7TE8SDTCO5PHODBUF4SM1" localSheetId="14" hidden="1">#REF!</definedName>
    <definedName name="BEx9GMC7TE8SDTCO5PHODBUF4SM1" localSheetId="15" hidden="1">#REF!</definedName>
    <definedName name="BEx9GMC7TE8SDTCO5PHODBUF4SM1" localSheetId="18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7" hidden="1">#REF!</definedName>
    <definedName name="BEx9GMN0B495HEAOG6JQK9D7HUPC" localSheetId="11" hidden="1">#REF!</definedName>
    <definedName name="BEx9GMN0B495HEAOG6JQK9D7HUPC" localSheetId="21" hidden="1">#REF!</definedName>
    <definedName name="BEx9GMN0B495HEAOG6JQK9D7HUPC" localSheetId="22" hidden="1">#REF!</definedName>
    <definedName name="BEx9GMN0B495HEAOG6JQK9D7HUPC" localSheetId="23" hidden="1">#REF!</definedName>
    <definedName name="BEx9GMN0B495HEAOG6JQK9D7HUPC" localSheetId="24" hidden="1">#REF!</definedName>
    <definedName name="BEx9GMN0B495HEAOG6JQK9D7HUPC" localSheetId="14" hidden="1">#REF!</definedName>
    <definedName name="BEx9GMN0B495HEAOG6JQK9D7HUPC" localSheetId="15" hidden="1">#REF!</definedName>
    <definedName name="BEx9GMN0B495HEAOG6JQK9D7HUPC" localSheetId="18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7" hidden="1">#REF!</definedName>
    <definedName name="BEx9GNOPB6OZ2RH3FCDNJR38RJOS" localSheetId="11" hidden="1">#REF!</definedName>
    <definedName name="BEx9GNOPB6OZ2RH3FCDNJR38RJOS" localSheetId="21" hidden="1">#REF!</definedName>
    <definedName name="BEx9GNOPB6OZ2RH3FCDNJR38RJOS" localSheetId="22" hidden="1">#REF!</definedName>
    <definedName name="BEx9GNOPB6OZ2RH3FCDNJR38RJOS" localSheetId="23" hidden="1">#REF!</definedName>
    <definedName name="BEx9GNOPB6OZ2RH3FCDNJR38RJOS" localSheetId="24" hidden="1">#REF!</definedName>
    <definedName name="BEx9GNOPB6OZ2RH3FCDNJR38RJOS" localSheetId="14" hidden="1">#REF!</definedName>
    <definedName name="BEx9GNOPB6OZ2RH3FCDNJR38RJOS" localSheetId="15" hidden="1">#REF!</definedName>
    <definedName name="BEx9GNOPB6OZ2RH3FCDNJR38RJOS" localSheetId="18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7" hidden="1">#REF!</definedName>
    <definedName name="BEx9GUQALUWCD30UKUQGSWW8KBQ7" localSheetId="11" hidden="1">#REF!</definedName>
    <definedName name="BEx9GUQALUWCD30UKUQGSWW8KBQ7" localSheetId="21" hidden="1">#REF!</definedName>
    <definedName name="BEx9GUQALUWCD30UKUQGSWW8KBQ7" localSheetId="22" hidden="1">#REF!</definedName>
    <definedName name="BEx9GUQALUWCD30UKUQGSWW8KBQ7" localSheetId="23" hidden="1">#REF!</definedName>
    <definedName name="BEx9GUQALUWCD30UKUQGSWW8KBQ7" localSheetId="24" hidden="1">#REF!</definedName>
    <definedName name="BEx9GUQALUWCD30UKUQGSWW8KBQ7" localSheetId="14" hidden="1">#REF!</definedName>
    <definedName name="BEx9GUQALUWCD30UKUQGSWW8KBQ7" localSheetId="15" hidden="1">#REF!</definedName>
    <definedName name="BEx9GUQALUWCD30UKUQGSWW8KBQ7" localSheetId="18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7" hidden="1">#REF!</definedName>
    <definedName name="BEx9GY6BVFQGCLMOWVT6PIC9WP5X" localSheetId="11" hidden="1">#REF!</definedName>
    <definedName name="BEx9GY6BVFQGCLMOWVT6PIC9WP5X" localSheetId="21" hidden="1">#REF!</definedName>
    <definedName name="BEx9GY6BVFQGCLMOWVT6PIC9WP5X" localSheetId="22" hidden="1">#REF!</definedName>
    <definedName name="BEx9GY6BVFQGCLMOWVT6PIC9WP5X" localSheetId="23" hidden="1">#REF!</definedName>
    <definedName name="BEx9GY6BVFQGCLMOWVT6PIC9WP5X" localSheetId="24" hidden="1">#REF!</definedName>
    <definedName name="BEx9GY6BVFQGCLMOWVT6PIC9WP5X" localSheetId="14" hidden="1">#REF!</definedName>
    <definedName name="BEx9GY6BVFQGCLMOWVT6PIC9WP5X" localSheetId="15" hidden="1">#REF!</definedName>
    <definedName name="BEx9GY6BVFQGCLMOWVT6PIC9WP5X" localSheetId="18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7" hidden="1">#REF!</definedName>
    <definedName name="BEx9GZ2P3FDHKXEBXX2VS0BG2NP2" localSheetId="11" hidden="1">#REF!</definedName>
    <definedName name="BEx9GZ2P3FDHKXEBXX2VS0BG2NP2" localSheetId="21" hidden="1">#REF!</definedName>
    <definedName name="BEx9GZ2P3FDHKXEBXX2VS0BG2NP2" localSheetId="22" hidden="1">#REF!</definedName>
    <definedName name="BEx9GZ2P3FDHKXEBXX2VS0BG2NP2" localSheetId="23" hidden="1">#REF!</definedName>
    <definedName name="BEx9GZ2P3FDHKXEBXX2VS0BG2NP2" localSheetId="24" hidden="1">#REF!</definedName>
    <definedName name="BEx9GZ2P3FDHKXEBXX2VS0BG2NP2" localSheetId="14" hidden="1">#REF!</definedName>
    <definedName name="BEx9GZ2P3FDHKXEBXX2VS0BG2NP2" localSheetId="15" hidden="1">#REF!</definedName>
    <definedName name="BEx9GZ2P3FDHKXEBXX2VS0BG2NP2" localSheetId="18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7" hidden="1">#REF!</definedName>
    <definedName name="BEx9H04IB14E1437FF2OIRRWBSD7" localSheetId="11" hidden="1">#REF!</definedName>
    <definedName name="BEx9H04IB14E1437FF2OIRRWBSD7" localSheetId="21" hidden="1">#REF!</definedName>
    <definedName name="BEx9H04IB14E1437FF2OIRRWBSD7" localSheetId="22" hidden="1">#REF!</definedName>
    <definedName name="BEx9H04IB14E1437FF2OIRRWBSD7" localSheetId="23" hidden="1">#REF!</definedName>
    <definedName name="BEx9H04IB14E1437FF2OIRRWBSD7" localSheetId="24" hidden="1">#REF!</definedName>
    <definedName name="BEx9H04IB14E1437FF2OIRRWBSD7" localSheetId="14" hidden="1">#REF!</definedName>
    <definedName name="BEx9H04IB14E1437FF2OIRRWBSD7" localSheetId="15" hidden="1">#REF!</definedName>
    <definedName name="BEx9H04IB14E1437FF2OIRRWBSD7" localSheetId="18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7" hidden="1">#REF!</definedName>
    <definedName name="BEx9H5O1KDZJCW91Q29VRPY5YS6P" localSheetId="11" hidden="1">#REF!</definedName>
    <definedName name="BEx9H5O1KDZJCW91Q29VRPY5YS6P" localSheetId="21" hidden="1">#REF!</definedName>
    <definedName name="BEx9H5O1KDZJCW91Q29VRPY5YS6P" localSheetId="22" hidden="1">#REF!</definedName>
    <definedName name="BEx9H5O1KDZJCW91Q29VRPY5YS6P" localSheetId="23" hidden="1">#REF!</definedName>
    <definedName name="BEx9H5O1KDZJCW91Q29VRPY5YS6P" localSheetId="24" hidden="1">#REF!</definedName>
    <definedName name="BEx9H5O1KDZJCW91Q29VRPY5YS6P" localSheetId="14" hidden="1">#REF!</definedName>
    <definedName name="BEx9H5O1KDZJCW91Q29VRPY5YS6P" localSheetId="15" hidden="1">#REF!</definedName>
    <definedName name="BEx9H5O1KDZJCW91Q29VRPY5YS6P" localSheetId="18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7" hidden="1">#REF!</definedName>
    <definedName name="BEx9H8YR0E906F1JXZMBX3LNT004" localSheetId="11" hidden="1">#REF!</definedName>
    <definedName name="BEx9H8YR0E906F1JXZMBX3LNT004" localSheetId="21" hidden="1">#REF!</definedName>
    <definedName name="BEx9H8YR0E906F1JXZMBX3LNT004" localSheetId="22" hidden="1">#REF!</definedName>
    <definedName name="BEx9H8YR0E906F1JXZMBX3LNT004" localSheetId="23" hidden="1">#REF!</definedName>
    <definedName name="BEx9H8YR0E906F1JXZMBX3LNT004" localSheetId="24" hidden="1">#REF!</definedName>
    <definedName name="BEx9H8YR0E906F1JXZMBX3LNT004" localSheetId="14" hidden="1">#REF!</definedName>
    <definedName name="BEx9H8YR0E906F1JXZMBX3LNT004" localSheetId="15" hidden="1">#REF!</definedName>
    <definedName name="BEx9H8YR0E906F1JXZMBX3LNT004" localSheetId="18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7" hidden="1">#REF!</definedName>
    <definedName name="BEx9I1QKLI6OOUPQLUQ0EF0355X6" localSheetId="11" hidden="1">#REF!</definedName>
    <definedName name="BEx9I1QKLI6OOUPQLUQ0EF0355X6" localSheetId="21" hidden="1">#REF!</definedName>
    <definedName name="BEx9I1QKLI6OOUPQLUQ0EF0355X6" localSheetId="22" hidden="1">#REF!</definedName>
    <definedName name="BEx9I1QKLI6OOUPQLUQ0EF0355X6" localSheetId="23" hidden="1">#REF!</definedName>
    <definedName name="BEx9I1QKLI6OOUPQLUQ0EF0355X6" localSheetId="24" hidden="1">#REF!</definedName>
    <definedName name="BEx9I1QKLI6OOUPQLUQ0EF0355X6" localSheetId="14" hidden="1">#REF!</definedName>
    <definedName name="BEx9I1QKLI6OOUPQLUQ0EF0355X6" localSheetId="15" hidden="1">#REF!</definedName>
    <definedName name="BEx9I1QKLI6OOUPQLUQ0EF0355X6" localSheetId="18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7" hidden="1">#REF!</definedName>
    <definedName name="BEx9I8XIG7E5NB48QQHXP23FIN60" localSheetId="11" hidden="1">#REF!</definedName>
    <definedName name="BEx9I8XIG7E5NB48QQHXP23FIN60" localSheetId="21" hidden="1">#REF!</definedName>
    <definedName name="BEx9I8XIG7E5NB48QQHXP23FIN60" localSheetId="22" hidden="1">#REF!</definedName>
    <definedName name="BEx9I8XIG7E5NB48QQHXP23FIN60" localSheetId="23" hidden="1">#REF!</definedName>
    <definedName name="BEx9I8XIG7E5NB48QQHXP23FIN60" localSheetId="24" hidden="1">#REF!</definedName>
    <definedName name="BEx9I8XIG7E5NB48QQHXP23FIN60" localSheetId="14" hidden="1">#REF!</definedName>
    <definedName name="BEx9I8XIG7E5NB48QQHXP23FIN60" localSheetId="15" hidden="1">#REF!</definedName>
    <definedName name="BEx9I8XIG7E5NB48QQHXP23FIN60" localSheetId="18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7" hidden="1">#REF!</definedName>
    <definedName name="BEx9IQRF01ATLVK0YE60ARKQJ68L" localSheetId="11" hidden="1">#REF!</definedName>
    <definedName name="BEx9IQRF01ATLVK0YE60ARKQJ68L" localSheetId="21" hidden="1">#REF!</definedName>
    <definedName name="BEx9IQRF01ATLVK0YE60ARKQJ68L" localSheetId="22" hidden="1">#REF!</definedName>
    <definedName name="BEx9IQRF01ATLVK0YE60ARKQJ68L" localSheetId="23" hidden="1">#REF!</definedName>
    <definedName name="BEx9IQRF01ATLVK0YE60ARKQJ68L" localSheetId="24" hidden="1">#REF!</definedName>
    <definedName name="BEx9IQRF01ATLVK0YE60ARKQJ68L" localSheetId="14" hidden="1">#REF!</definedName>
    <definedName name="BEx9IQRF01ATLVK0YE60ARKQJ68L" localSheetId="15" hidden="1">#REF!</definedName>
    <definedName name="BEx9IQRF01ATLVK0YE60ARKQJ68L" localSheetId="18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7" hidden="1">#REF!</definedName>
    <definedName name="BEx9IT5QNZWKM6YQ5WER0DC2PMMU" localSheetId="11" hidden="1">#REF!</definedName>
    <definedName name="BEx9IT5QNZWKM6YQ5WER0DC2PMMU" localSheetId="21" hidden="1">#REF!</definedName>
    <definedName name="BEx9IT5QNZWKM6YQ5WER0DC2PMMU" localSheetId="22" hidden="1">#REF!</definedName>
    <definedName name="BEx9IT5QNZWKM6YQ5WER0DC2PMMU" localSheetId="23" hidden="1">#REF!</definedName>
    <definedName name="BEx9IT5QNZWKM6YQ5WER0DC2PMMU" localSheetId="24" hidden="1">#REF!</definedName>
    <definedName name="BEx9IT5QNZWKM6YQ5WER0DC2PMMU" localSheetId="14" hidden="1">#REF!</definedName>
    <definedName name="BEx9IT5QNZWKM6YQ5WER0DC2PMMU" localSheetId="15" hidden="1">#REF!</definedName>
    <definedName name="BEx9IT5QNZWKM6YQ5WER0DC2PMMU" localSheetId="18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7" hidden="1">#REF!</definedName>
    <definedName name="BEx9IUICG3HZWG57MG3NXCEX4LQI" localSheetId="11" hidden="1">#REF!</definedName>
    <definedName name="BEx9IUICG3HZWG57MG3NXCEX4LQI" localSheetId="21" hidden="1">#REF!</definedName>
    <definedName name="BEx9IUICG3HZWG57MG3NXCEX4LQI" localSheetId="22" hidden="1">#REF!</definedName>
    <definedName name="BEx9IUICG3HZWG57MG3NXCEX4LQI" localSheetId="23" hidden="1">#REF!</definedName>
    <definedName name="BEx9IUICG3HZWG57MG3NXCEX4LQI" localSheetId="24" hidden="1">#REF!</definedName>
    <definedName name="BEx9IUICG3HZWG57MG3NXCEX4LQI" localSheetId="14" hidden="1">#REF!</definedName>
    <definedName name="BEx9IUICG3HZWG57MG3NXCEX4LQI" localSheetId="15" hidden="1">#REF!</definedName>
    <definedName name="BEx9IUICG3HZWG57MG3NXCEX4LQI" localSheetId="18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7" hidden="1">#REF!</definedName>
    <definedName name="BEx9IW5LYJF40GS78FJNXO9O667A" localSheetId="11" hidden="1">#REF!</definedName>
    <definedName name="BEx9IW5LYJF40GS78FJNXO9O667A" localSheetId="21" hidden="1">#REF!</definedName>
    <definedName name="BEx9IW5LYJF40GS78FJNXO9O667A" localSheetId="22" hidden="1">#REF!</definedName>
    <definedName name="BEx9IW5LYJF40GS78FJNXO9O667A" localSheetId="23" hidden="1">#REF!</definedName>
    <definedName name="BEx9IW5LYJF40GS78FJNXO9O667A" localSheetId="24" hidden="1">#REF!</definedName>
    <definedName name="BEx9IW5LYJF40GS78FJNXO9O667A" localSheetId="14" hidden="1">#REF!</definedName>
    <definedName name="BEx9IW5LYJF40GS78FJNXO9O667A" localSheetId="15" hidden="1">#REF!</definedName>
    <definedName name="BEx9IW5LYJF40GS78FJNXO9O667A" localSheetId="18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7" hidden="1">#REF!</definedName>
    <definedName name="BEx9IW5MFLXTVCJHVUZTUH93AXOS" localSheetId="11" hidden="1">#REF!</definedName>
    <definedName name="BEx9IW5MFLXTVCJHVUZTUH93AXOS" localSheetId="21" hidden="1">#REF!</definedName>
    <definedName name="BEx9IW5MFLXTVCJHVUZTUH93AXOS" localSheetId="22" hidden="1">#REF!</definedName>
    <definedName name="BEx9IW5MFLXTVCJHVUZTUH93AXOS" localSheetId="23" hidden="1">#REF!</definedName>
    <definedName name="BEx9IW5MFLXTVCJHVUZTUH93AXOS" localSheetId="24" hidden="1">#REF!</definedName>
    <definedName name="BEx9IW5MFLXTVCJHVUZTUH93AXOS" localSheetId="14" hidden="1">#REF!</definedName>
    <definedName name="BEx9IW5MFLXTVCJHVUZTUH93AXOS" localSheetId="15" hidden="1">#REF!</definedName>
    <definedName name="BEx9IW5MFLXTVCJHVUZTUH93AXOS" localSheetId="18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7" hidden="1">#REF!</definedName>
    <definedName name="BEx9IXCSPSZC80YZUPRCYTG326KV" localSheetId="11" hidden="1">#REF!</definedName>
    <definedName name="BEx9IXCSPSZC80YZUPRCYTG326KV" localSheetId="21" hidden="1">#REF!</definedName>
    <definedName name="BEx9IXCSPSZC80YZUPRCYTG326KV" localSheetId="22" hidden="1">#REF!</definedName>
    <definedName name="BEx9IXCSPSZC80YZUPRCYTG326KV" localSheetId="23" hidden="1">#REF!</definedName>
    <definedName name="BEx9IXCSPSZC80YZUPRCYTG326KV" localSheetId="24" hidden="1">#REF!</definedName>
    <definedName name="BEx9IXCSPSZC80YZUPRCYTG326KV" localSheetId="14" hidden="1">#REF!</definedName>
    <definedName name="BEx9IXCSPSZC80YZUPRCYTG326KV" localSheetId="15" hidden="1">#REF!</definedName>
    <definedName name="BEx9IXCSPSZC80YZUPRCYTG326KV" localSheetId="18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7" hidden="1">#REF!</definedName>
    <definedName name="BEx9IYUQSBZ0GG9ZT1QKX83F42F1" localSheetId="11" hidden="1">#REF!</definedName>
    <definedName name="BEx9IYUQSBZ0GG9ZT1QKX83F42F1" localSheetId="21" hidden="1">#REF!</definedName>
    <definedName name="BEx9IYUQSBZ0GG9ZT1QKX83F42F1" localSheetId="22" hidden="1">#REF!</definedName>
    <definedName name="BEx9IYUQSBZ0GG9ZT1QKX83F42F1" localSheetId="23" hidden="1">#REF!</definedName>
    <definedName name="BEx9IYUQSBZ0GG9ZT1QKX83F42F1" localSheetId="24" hidden="1">#REF!</definedName>
    <definedName name="BEx9IYUQSBZ0GG9ZT1QKX83F42F1" localSheetId="14" hidden="1">#REF!</definedName>
    <definedName name="BEx9IYUQSBZ0GG9ZT1QKX83F42F1" localSheetId="15" hidden="1">#REF!</definedName>
    <definedName name="BEx9IYUQSBZ0GG9ZT1QKX83F42F1" localSheetId="18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7" hidden="1">#REF!</definedName>
    <definedName name="BEx9IZR39NHDGOM97H4E6F81RTQW" localSheetId="11" hidden="1">#REF!</definedName>
    <definedName name="BEx9IZR39NHDGOM97H4E6F81RTQW" localSheetId="21" hidden="1">#REF!</definedName>
    <definedName name="BEx9IZR39NHDGOM97H4E6F81RTQW" localSheetId="22" hidden="1">#REF!</definedName>
    <definedName name="BEx9IZR39NHDGOM97H4E6F81RTQW" localSheetId="23" hidden="1">#REF!</definedName>
    <definedName name="BEx9IZR39NHDGOM97H4E6F81RTQW" localSheetId="24" hidden="1">#REF!</definedName>
    <definedName name="BEx9IZR39NHDGOM97H4E6F81RTQW" localSheetId="14" hidden="1">#REF!</definedName>
    <definedName name="BEx9IZR39NHDGOM97H4E6F81RTQW" localSheetId="15" hidden="1">#REF!</definedName>
    <definedName name="BEx9IZR39NHDGOM97H4E6F81RTQW" localSheetId="18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7" hidden="1">#REF!</definedName>
    <definedName name="BEx9J6CH5E7YZPER7HXEIOIKGPCA" localSheetId="11" hidden="1">#REF!</definedName>
    <definedName name="BEx9J6CH5E7YZPER7HXEIOIKGPCA" localSheetId="21" hidden="1">#REF!</definedName>
    <definedName name="BEx9J6CH5E7YZPER7HXEIOIKGPCA" localSheetId="22" hidden="1">#REF!</definedName>
    <definedName name="BEx9J6CH5E7YZPER7HXEIOIKGPCA" localSheetId="23" hidden="1">#REF!</definedName>
    <definedName name="BEx9J6CH5E7YZPER7HXEIOIKGPCA" localSheetId="24" hidden="1">#REF!</definedName>
    <definedName name="BEx9J6CH5E7YZPER7HXEIOIKGPCA" localSheetId="14" hidden="1">#REF!</definedName>
    <definedName name="BEx9J6CH5E7YZPER7HXEIOIKGPCA" localSheetId="15" hidden="1">#REF!</definedName>
    <definedName name="BEx9J6CH5E7YZPER7HXEIOIKGPCA" localSheetId="18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7" hidden="1">#REF!</definedName>
    <definedName name="BEx9JJTZKVUJAVPTRE0RAVTEH41G" localSheetId="11" hidden="1">#REF!</definedName>
    <definedName name="BEx9JJTZKVUJAVPTRE0RAVTEH41G" localSheetId="21" hidden="1">#REF!</definedName>
    <definedName name="BEx9JJTZKVUJAVPTRE0RAVTEH41G" localSheetId="22" hidden="1">#REF!</definedName>
    <definedName name="BEx9JJTZKVUJAVPTRE0RAVTEH41G" localSheetId="23" hidden="1">#REF!</definedName>
    <definedName name="BEx9JJTZKVUJAVPTRE0RAVTEH41G" localSheetId="24" hidden="1">#REF!</definedName>
    <definedName name="BEx9JJTZKVUJAVPTRE0RAVTEH41G" localSheetId="14" hidden="1">#REF!</definedName>
    <definedName name="BEx9JJTZKVUJAVPTRE0RAVTEH41G" localSheetId="15" hidden="1">#REF!</definedName>
    <definedName name="BEx9JJTZKVUJAVPTRE0RAVTEH41G" localSheetId="18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7" hidden="1">#REF!</definedName>
    <definedName name="BEx9JLBYK239B3F841C7YG1GT7ST" localSheetId="11" hidden="1">#REF!</definedName>
    <definedName name="BEx9JLBYK239B3F841C7YG1GT7ST" localSheetId="21" hidden="1">#REF!</definedName>
    <definedName name="BEx9JLBYK239B3F841C7YG1GT7ST" localSheetId="22" hidden="1">#REF!</definedName>
    <definedName name="BEx9JLBYK239B3F841C7YG1GT7ST" localSheetId="23" hidden="1">#REF!</definedName>
    <definedName name="BEx9JLBYK239B3F841C7YG1GT7ST" localSheetId="24" hidden="1">#REF!</definedName>
    <definedName name="BEx9JLBYK239B3F841C7YG1GT7ST" localSheetId="14" hidden="1">#REF!</definedName>
    <definedName name="BEx9JLBYK239B3F841C7YG1GT7ST" localSheetId="15" hidden="1">#REF!</definedName>
    <definedName name="BEx9JLBYK239B3F841C7YG1GT7ST" localSheetId="18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7" hidden="1">#REF!</definedName>
    <definedName name="BExAW4IIW5D0MDY6TJ3G4FOLPYIR" localSheetId="11" hidden="1">#REF!</definedName>
    <definedName name="BExAW4IIW5D0MDY6TJ3G4FOLPYIR" localSheetId="21" hidden="1">#REF!</definedName>
    <definedName name="BExAW4IIW5D0MDY6TJ3G4FOLPYIR" localSheetId="22" hidden="1">#REF!</definedName>
    <definedName name="BExAW4IIW5D0MDY6TJ3G4FOLPYIR" localSheetId="23" hidden="1">#REF!</definedName>
    <definedName name="BExAW4IIW5D0MDY6TJ3G4FOLPYIR" localSheetId="24" hidden="1">#REF!</definedName>
    <definedName name="BExAW4IIW5D0MDY6TJ3G4FOLPYIR" localSheetId="14" hidden="1">#REF!</definedName>
    <definedName name="BExAW4IIW5D0MDY6TJ3G4FOLPYIR" localSheetId="15" hidden="1">#REF!</definedName>
    <definedName name="BExAW4IIW5D0MDY6TJ3G4FOLPYIR" localSheetId="18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7" hidden="1">#REF!</definedName>
    <definedName name="BExAWNP1B2E9Q88TW48NH41C0FTZ" localSheetId="11" hidden="1">#REF!</definedName>
    <definedName name="BExAWNP1B2E9Q88TW48NH41C0FTZ" localSheetId="21" hidden="1">#REF!</definedName>
    <definedName name="BExAWNP1B2E9Q88TW48NH41C0FTZ" localSheetId="22" hidden="1">#REF!</definedName>
    <definedName name="BExAWNP1B2E9Q88TW48NH41C0FTZ" localSheetId="23" hidden="1">#REF!</definedName>
    <definedName name="BExAWNP1B2E9Q88TW48NH41C0FTZ" localSheetId="24" hidden="1">#REF!</definedName>
    <definedName name="BExAWNP1B2E9Q88TW48NH41C0FTZ" localSheetId="14" hidden="1">#REF!</definedName>
    <definedName name="BExAWNP1B2E9Q88TW48NH41C0FTZ" localSheetId="15" hidden="1">#REF!</definedName>
    <definedName name="BExAWNP1B2E9Q88TW48NH41C0FTZ" localSheetId="18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7" hidden="1">#REF!</definedName>
    <definedName name="BExAWUFQXTIPQ308ERZPSVPTUMYN" localSheetId="11" hidden="1">#REF!</definedName>
    <definedName name="BExAWUFQXTIPQ308ERZPSVPTUMYN" localSheetId="21" hidden="1">#REF!</definedName>
    <definedName name="BExAWUFQXTIPQ308ERZPSVPTUMYN" localSheetId="22" hidden="1">#REF!</definedName>
    <definedName name="BExAWUFQXTIPQ308ERZPSVPTUMYN" localSheetId="23" hidden="1">#REF!</definedName>
    <definedName name="BExAWUFQXTIPQ308ERZPSVPTUMYN" localSheetId="24" hidden="1">#REF!</definedName>
    <definedName name="BExAWUFQXTIPQ308ERZPSVPTUMYN" localSheetId="14" hidden="1">#REF!</definedName>
    <definedName name="BExAWUFQXTIPQ308ERZPSVPTUMYN" localSheetId="15" hidden="1">#REF!</definedName>
    <definedName name="BExAWUFQXTIPQ308ERZPSVPTUMYN" localSheetId="18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7" hidden="1">#REF!</definedName>
    <definedName name="BExAWY6O96OQO2R036QK2DI37EKV" localSheetId="11" hidden="1">#REF!</definedName>
    <definedName name="BExAWY6O96OQO2R036QK2DI37EKV" localSheetId="21" hidden="1">#REF!</definedName>
    <definedName name="BExAWY6O96OQO2R036QK2DI37EKV" localSheetId="22" hidden="1">#REF!</definedName>
    <definedName name="BExAWY6O96OQO2R036QK2DI37EKV" localSheetId="23" hidden="1">#REF!</definedName>
    <definedName name="BExAWY6O96OQO2R036QK2DI37EKV" localSheetId="24" hidden="1">#REF!</definedName>
    <definedName name="BExAWY6O96OQO2R036QK2DI37EKV" localSheetId="14" hidden="1">#REF!</definedName>
    <definedName name="BExAWY6O96OQO2R036QK2DI37EKV" localSheetId="15" hidden="1">#REF!</definedName>
    <definedName name="BExAWY6O96OQO2R036QK2DI37EKV" localSheetId="18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7" hidden="1">#REF!</definedName>
    <definedName name="BExAX410NB4F2XOB84OR2197H8M5" localSheetId="11" hidden="1">#REF!</definedName>
    <definedName name="BExAX410NB4F2XOB84OR2197H8M5" localSheetId="21" hidden="1">#REF!</definedName>
    <definedName name="BExAX410NB4F2XOB84OR2197H8M5" localSheetId="22" hidden="1">#REF!</definedName>
    <definedName name="BExAX410NB4F2XOB84OR2197H8M5" localSheetId="23" hidden="1">#REF!</definedName>
    <definedName name="BExAX410NB4F2XOB84OR2197H8M5" localSheetId="24" hidden="1">#REF!</definedName>
    <definedName name="BExAX410NB4F2XOB84OR2197H8M5" localSheetId="14" hidden="1">#REF!</definedName>
    <definedName name="BExAX410NB4F2XOB84OR2197H8M5" localSheetId="15" hidden="1">#REF!</definedName>
    <definedName name="BExAX410NB4F2XOB84OR2197H8M5" localSheetId="18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7" hidden="1">#REF!</definedName>
    <definedName name="BExAX8TNG8LQ5Q4904SAYQIPGBSV" localSheetId="11" hidden="1">#REF!</definedName>
    <definedName name="BExAX8TNG8LQ5Q4904SAYQIPGBSV" localSheetId="21" hidden="1">#REF!</definedName>
    <definedName name="BExAX8TNG8LQ5Q4904SAYQIPGBSV" localSheetId="22" hidden="1">#REF!</definedName>
    <definedName name="BExAX8TNG8LQ5Q4904SAYQIPGBSV" localSheetId="23" hidden="1">#REF!</definedName>
    <definedName name="BExAX8TNG8LQ5Q4904SAYQIPGBSV" localSheetId="24" hidden="1">#REF!</definedName>
    <definedName name="BExAX8TNG8LQ5Q4904SAYQIPGBSV" localSheetId="14" hidden="1">#REF!</definedName>
    <definedName name="BExAX8TNG8LQ5Q4904SAYQIPGBSV" localSheetId="15" hidden="1">#REF!</definedName>
    <definedName name="BExAX8TNG8LQ5Q4904SAYQIPGBSV" localSheetId="18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7" hidden="1">#REF!</definedName>
    <definedName name="BExAX9KPAVIVUVU3XREDCV1BIYZL" localSheetId="11" hidden="1">#REF!</definedName>
    <definedName name="BExAX9KPAVIVUVU3XREDCV1BIYZL" localSheetId="21" hidden="1">#REF!</definedName>
    <definedName name="BExAX9KPAVIVUVU3XREDCV1BIYZL" localSheetId="22" hidden="1">#REF!</definedName>
    <definedName name="BExAX9KPAVIVUVU3XREDCV1BIYZL" localSheetId="23" hidden="1">#REF!</definedName>
    <definedName name="BExAX9KPAVIVUVU3XREDCV1BIYZL" localSheetId="24" hidden="1">#REF!</definedName>
    <definedName name="BExAX9KPAVIVUVU3XREDCV1BIYZL" localSheetId="14" hidden="1">#REF!</definedName>
    <definedName name="BExAX9KPAVIVUVU3XREDCV1BIYZL" localSheetId="15" hidden="1">#REF!</definedName>
    <definedName name="BExAX9KPAVIVUVU3XREDCV1BIYZL" localSheetId="18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7" hidden="1">#REF!</definedName>
    <definedName name="BExAXPB35BNVXZYF2XS6UP3LP0QH" localSheetId="11" hidden="1">#REF!</definedName>
    <definedName name="BExAXPB35BNVXZYF2XS6UP3LP0QH" localSheetId="21" hidden="1">#REF!</definedName>
    <definedName name="BExAXPB35BNVXZYF2XS6UP3LP0QH" localSheetId="22" hidden="1">#REF!</definedName>
    <definedName name="BExAXPB35BNVXZYF2XS6UP3LP0QH" localSheetId="23" hidden="1">#REF!</definedName>
    <definedName name="BExAXPB35BNVXZYF2XS6UP3LP0QH" localSheetId="24" hidden="1">#REF!</definedName>
    <definedName name="BExAXPB35BNVXZYF2XS6UP3LP0QH" localSheetId="14" hidden="1">#REF!</definedName>
    <definedName name="BExAXPB35BNVXZYF2XS6UP3LP0QH" localSheetId="15" hidden="1">#REF!</definedName>
    <definedName name="BExAXPB35BNVXZYF2XS6UP3LP0QH" localSheetId="18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7" hidden="1">#REF!</definedName>
    <definedName name="BExAXWSRVPK0GCZ2UFU10UOP01IY" localSheetId="11" hidden="1">#REF!</definedName>
    <definedName name="BExAXWSRVPK0GCZ2UFU10UOP01IY" localSheetId="21" hidden="1">#REF!</definedName>
    <definedName name="BExAXWSRVPK0GCZ2UFU10UOP01IY" localSheetId="22" hidden="1">#REF!</definedName>
    <definedName name="BExAXWSRVPK0GCZ2UFU10UOP01IY" localSheetId="23" hidden="1">#REF!</definedName>
    <definedName name="BExAXWSRVPK0GCZ2UFU10UOP01IY" localSheetId="24" hidden="1">#REF!</definedName>
    <definedName name="BExAXWSRVPK0GCZ2UFU10UOP01IY" localSheetId="14" hidden="1">#REF!</definedName>
    <definedName name="BExAXWSRVPK0GCZ2UFU10UOP01IY" localSheetId="15" hidden="1">#REF!</definedName>
    <definedName name="BExAXWSRVPK0GCZ2UFU10UOP01IY" localSheetId="18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7" hidden="1">#REF!</definedName>
    <definedName name="BExAY0EAT2LXR5MFGM0DLIB45PLO" localSheetId="11" hidden="1">#REF!</definedName>
    <definedName name="BExAY0EAT2LXR5MFGM0DLIB45PLO" localSheetId="21" hidden="1">#REF!</definedName>
    <definedName name="BExAY0EAT2LXR5MFGM0DLIB45PLO" localSheetId="22" hidden="1">#REF!</definedName>
    <definedName name="BExAY0EAT2LXR5MFGM0DLIB45PLO" localSheetId="23" hidden="1">#REF!</definedName>
    <definedName name="BExAY0EAT2LXR5MFGM0DLIB45PLO" localSheetId="24" hidden="1">#REF!</definedName>
    <definedName name="BExAY0EAT2LXR5MFGM0DLIB45PLO" localSheetId="14" hidden="1">#REF!</definedName>
    <definedName name="BExAY0EAT2LXR5MFGM0DLIB45PLO" localSheetId="15" hidden="1">#REF!</definedName>
    <definedName name="BExAY0EAT2LXR5MFGM0DLIB45PLO" localSheetId="18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7" hidden="1">#REF!</definedName>
    <definedName name="BExAY6JK0AK9EBIJSPEJNOIDE40W" localSheetId="11" hidden="1">#REF!</definedName>
    <definedName name="BExAY6JK0AK9EBIJSPEJNOIDE40W" localSheetId="21" hidden="1">#REF!</definedName>
    <definedName name="BExAY6JK0AK9EBIJSPEJNOIDE40W" localSheetId="22" hidden="1">#REF!</definedName>
    <definedName name="BExAY6JK0AK9EBIJSPEJNOIDE40W" localSheetId="23" hidden="1">#REF!</definedName>
    <definedName name="BExAY6JK0AK9EBIJSPEJNOIDE40W" localSheetId="24" hidden="1">#REF!</definedName>
    <definedName name="BExAY6JK0AK9EBIJSPEJNOIDE40W" localSheetId="14" hidden="1">#REF!</definedName>
    <definedName name="BExAY6JK0AK9EBIJSPEJNOIDE40W" localSheetId="15" hidden="1">#REF!</definedName>
    <definedName name="BExAY6JK0AK9EBIJSPEJNOIDE40W" localSheetId="18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7" hidden="1">#REF!</definedName>
    <definedName name="BExAYE6LNIEBR9DSNI5JGNITGKIT" localSheetId="11" hidden="1">#REF!</definedName>
    <definedName name="BExAYE6LNIEBR9DSNI5JGNITGKIT" localSheetId="21" hidden="1">#REF!</definedName>
    <definedName name="BExAYE6LNIEBR9DSNI5JGNITGKIT" localSheetId="22" hidden="1">#REF!</definedName>
    <definedName name="BExAYE6LNIEBR9DSNI5JGNITGKIT" localSheetId="23" hidden="1">#REF!</definedName>
    <definedName name="BExAYE6LNIEBR9DSNI5JGNITGKIT" localSheetId="24" hidden="1">#REF!</definedName>
    <definedName name="BExAYE6LNIEBR9DSNI5JGNITGKIT" localSheetId="14" hidden="1">#REF!</definedName>
    <definedName name="BExAYE6LNIEBR9DSNI5JGNITGKIT" localSheetId="15" hidden="1">#REF!</definedName>
    <definedName name="BExAYE6LNIEBR9DSNI5JGNITGKIT" localSheetId="18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7" hidden="1">#REF!</definedName>
    <definedName name="BExAYHMLXGGO25P8HYB2S75DEB4F" localSheetId="11" hidden="1">#REF!</definedName>
    <definedName name="BExAYHMLXGGO25P8HYB2S75DEB4F" localSheetId="21" hidden="1">#REF!</definedName>
    <definedName name="BExAYHMLXGGO25P8HYB2S75DEB4F" localSheetId="22" hidden="1">#REF!</definedName>
    <definedName name="BExAYHMLXGGO25P8HYB2S75DEB4F" localSheetId="23" hidden="1">#REF!</definedName>
    <definedName name="BExAYHMLXGGO25P8HYB2S75DEB4F" localSheetId="24" hidden="1">#REF!</definedName>
    <definedName name="BExAYHMLXGGO25P8HYB2S75DEB4F" localSheetId="14" hidden="1">#REF!</definedName>
    <definedName name="BExAYHMLXGGO25P8HYB2S75DEB4F" localSheetId="15" hidden="1">#REF!</definedName>
    <definedName name="BExAYHMLXGGO25P8HYB2S75DEB4F" localSheetId="18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7" hidden="1">#REF!</definedName>
    <definedName name="BExAYKXAUWGDOPG952TEJ2UKZKWN" localSheetId="11" hidden="1">#REF!</definedName>
    <definedName name="BExAYKXAUWGDOPG952TEJ2UKZKWN" localSheetId="21" hidden="1">#REF!</definedName>
    <definedName name="BExAYKXAUWGDOPG952TEJ2UKZKWN" localSheetId="22" hidden="1">#REF!</definedName>
    <definedName name="BExAYKXAUWGDOPG952TEJ2UKZKWN" localSheetId="23" hidden="1">#REF!</definedName>
    <definedName name="BExAYKXAUWGDOPG952TEJ2UKZKWN" localSheetId="24" hidden="1">#REF!</definedName>
    <definedName name="BExAYKXAUWGDOPG952TEJ2UKZKWN" localSheetId="14" hidden="1">#REF!</definedName>
    <definedName name="BExAYKXAUWGDOPG952TEJ2UKZKWN" localSheetId="15" hidden="1">#REF!</definedName>
    <definedName name="BExAYKXAUWGDOPG952TEJ2UKZKWN" localSheetId="18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7" hidden="1">#REF!</definedName>
    <definedName name="BExAYP9TDTI2MBP6EYE0H39CPMXN" localSheetId="11" hidden="1">#REF!</definedName>
    <definedName name="BExAYP9TDTI2MBP6EYE0H39CPMXN" localSheetId="21" hidden="1">#REF!</definedName>
    <definedName name="BExAYP9TDTI2MBP6EYE0H39CPMXN" localSheetId="22" hidden="1">#REF!</definedName>
    <definedName name="BExAYP9TDTI2MBP6EYE0H39CPMXN" localSheetId="23" hidden="1">#REF!</definedName>
    <definedName name="BExAYP9TDTI2MBP6EYE0H39CPMXN" localSheetId="24" hidden="1">#REF!</definedName>
    <definedName name="BExAYP9TDTI2MBP6EYE0H39CPMXN" localSheetId="14" hidden="1">#REF!</definedName>
    <definedName name="BExAYP9TDTI2MBP6EYE0H39CPMXN" localSheetId="15" hidden="1">#REF!</definedName>
    <definedName name="BExAYP9TDTI2MBP6EYE0H39CPMXN" localSheetId="18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7" hidden="1">#REF!</definedName>
    <definedName name="BExAYPPWJPWDKU59O051WMGB7O0J" localSheetId="11" hidden="1">#REF!</definedName>
    <definedName name="BExAYPPWJPWDKU59O051WMGB7O0J" localSheetId="21" hidden="1">#REF!</definedName>
    <definedName name="BExAYPPWJPWDKU59O051WMGB7O0J" localSheetId="22" hidden="1">#REF!</definedName>
    <definedName name="BExAYPPWJPWDKU59O051WMGB7O0J" localSheetId="23" hidden="1">#REF!</definedName>
    <definedName name="BExAYPPWJPWDKU59O051WMGB7O0J" localSheetId="24" hidden="1">#REF!</definedName>
    <definedName name="BExAYPPWJPWDKU59O051WMGB7O0J" localSheetId="14" hidden="1">#REF!</definedName>
    <definedName name="BExAYPPWJPWDKU59O051WMGB7O0J" localSheetId="15" hidden="1">#REF!</definedName>
    <definedName name="BExAYPPWJPWDKU59O051WMGB7O0J" localSheetId="18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7" hidden="1">#REF!</definedName>
    <definedName name="BExAYR2JZCJBUH6F1LZC2A7JIVRJ" localSheetId="11" hidden="1">#REF!</definedName>
    <definedName name="BExAYR2JZCJBUH6F1LZC2A7JIVRJ" localSheetId="21" hidden="1">#REF!</definedName>
    <definedName name="BExAYR2JZCJBUH6F1LZC2A7JIVRJ" localSheetId="22" hidden="1">#REF!</definedName>
    <definedName name="BExAYR2JZCJBUH6F1LZC2A7JIVRJ" localSheetId="23" hidden="1">#REF!</definedName>
    <definedName name="BExAYR2JZCJBUH6F1LZC2A7JIVRJ" localSheetId="24" hidden="1">#REF!</definedName>
    <definedName name="BExAYR2JZCJBUH6F1LZC2A7JIVRJ" localSheetId="14" hidden="1">#REF!</definedName>
    <definedName name="BExAYR2JZCJBUH6F1LZC2A7JIVRJ" localSheetId="15" hidden="1">#REF!</definedName>
    <definedName name="BExAYR2JZCJBUH6F1LZC2A7JIVRJ" localSheetId="18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7" hidden="1">#REF!</definedName>
    <definedName name="BExAYTGVRD3DLKO75RFPMBKCIWB8" localSheetId="11" hidden="1">#REF!</definedName>
    <definedName name="BExAYTGVRD3DLKO75RFPMBKCIWB8" localSheetId="21" hidden="1">#REF!</definedName>
    <definedName name="BExAYTGVRD3DLKO75RFPMBKCIWB8" localSheetId="22" hidden="1">#REF!</definedName>
    <definedName name="BExAYTGVRD3DLKO75RFPMBKCIWB8" localSheetId="23" hidden="1">#REF!</definedName>
    <definedName name="BExAYTGVRD3DLKO75RFPMBKCIWB8" localSheetId="24" hidden="1">#REF!</definedName>
    <definedName name="BExAYTGVRD3DLKO75RFPMBKCIWB8" localSheetId="14" hidden="1">#REF!</definedName>
    <definedName name="BExAYTGVRD3DLKO75RFPMBKCIWB8" localSheetId="15" hidden="1">#REF!</definedName>
    <definedName name="BExAYTGVRD3DLKO75RFPMBKCIWB8" localSheetId="18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7" hidden="1">#REF!</definedName>
    <definedName name="BExAYY9H9COOT46HJLPVDLTO12UL" localSheetId="11" hidden="1">#REF!</definedName>
    <definedName name="BExAYY9H9COOT46HJLPVDLTO12UL" localSheetId="21" hidden="1">#REF!</definedName>
    <definedName name="BExAYY9H9COOT46HJLPVDLTO12UL" localSheetId="22" hidden="1">#REF!</definedName>
    <definedName name="BExAYY9H9COOT46HJLPVDLTO12UL" localSheetId="23" hidden="1">#REF!</definedName>
    <definedName name="BExAYY9H9COOT46HJLPVDLTO12UL" localSheetId="24" hidden="1">#REF!</definedName>
    <definedName name="BExAYY9H9COOT46HJLPVDLTO12UL" localSheetId="14" hidden="1">#REF!</definedName>
    <definedName name="BExAYY9H9COOT46HJLPVDLTO12UL" localSheetId="15" hidden="1">#REF!</definedName>
    <definedName name="BExAYY9H9COOT46HJLPVDLTO12UL" localSheetId="1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7" hidden="1">#REF!</definedName>
    <definedName name="BExAYYKAQA3KDMQ890FIE5M9SPBL" localSheetId="11" hidden="1">#REF!</definedName>
    <definedName name="BExAYYKAQA3KDMQ890FIE5M9SPBL" localSheetId="21" hidden="1">#REF!</definedName>
    <definedName name="BExAYYKAQA3KDMQ890FIE5M9SPBL" localSheetId="22" hidden="1">#REF!</definedName>
    <definedName name="BExAYYKAQA3KDMQ890FIE5M9SPBL" localSheetId="23" hidden="1">#REF!</definedName>
    <definedName name="BExAYYKAQA3KDMQ890FIE5M9SPBL" localSheetId="24" hidden="1">#REF!</definedName>
    <definedName name="BExAYYKAQA3KDMQ890FIE5M9SPBL" localSheetId="14" hidden="1">#REF!</definedName>
    <definedName name="BExAYYKAQA3KDMQ890FIE5M9SPBL" localSheetId="15" hidden="1">#REF!</definedName>
    <definedName name="BExAYYKAQA3KDMQ890FIE5M9SPBL" localSheetId="18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7" hidden="1">#REF!</definedName>
    <definedName name="BExAZ6SY0EU69GC3CWI5EOO0YLFG" localSheetId="11" hidden="1">#REF!</definedName>
    <definedName name="BExAZ6SY0EU69GC3CWI5EOO0YLFG" localSheetId="21" hidden="1">#REF!</definedName>
    <definedName name="BExAZ6SY0EU69GC3CWI5EOO0YLFG" localSheetId="22" hidden="1">#REF!</definedName>
    <definedName name="BExAZ6SY0EU69GC3CWI5EOO0YLFG" localSheetId="23" hidden="1">#REF!</definedName>
    <definedName name="BExAZ6SY0EU69GC3CWI5EOO0YLFG" localSheetId="24" hidden="1">#REF!</definedName>
    <definedName name="BExAZ6SY0EU69GC3CWI5EOO0YLFG" localSheetId="14" hidden="1">#REF!</definedName>
    <definedName name="BExAZ6SY0EU69GC3CWI5EOO0YLFG" localSheetId="15" hidden="1">#REF!</definedName>
    <definedName name="BExAZ6SY0EU69GC3CWI5EOO0YLFG" localSheetId="18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7" hidden="1">#REF!</definedName>
    <definedName name="BExAZ6YEEBJV0PCKFE137K2Y3A8M" localSheetId="11" hidden="1">#REF!</definedName>
    <definedName name="BExAZ6YEEBJV0PCKFE137K2Y3A8M" localSheetId="21" hidden="1">#REF!</definedName>
    <definedName name="BExAZ6YEEBJV0PCKFE137K2Y3A8M" localSheetId="22" hidden="1">#REF!</definedName>
    <definedName name="BExAZ6YEEBJV0PCKFE137K2Y3A8M" localSheetId="23" hidden="1">#REF!</definedName>
    <definedName name="BExAZ6YEEBJV0PCKFE137K2Y3A8M" localSheetId="24" hidden="1">#REF!</definedName>
    <definedName name="BExAZ6YEEBJV0PCKFE137K2Y3A8M" localSheetId="14" hidden="1">#REF!</definedName>
    <definedName name="BExAZ6YEEBJV0PCKFE137K2Y3A8M" localSheetId="15" hidden="1">#REF!</definedName>
    <definedName name="BExAZ6YEEBJV0PCKFE137K2Y3A8M" localSheetId="18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7" hidden="1">#REF!</definedName>
    <definedName name="BExAZAP844MJ4GSAIYNYHQ7FECC3" localSheetId="11" hidden="1">#REF!</definedName>
    <definedName name="BExAZAP844MJ4GSAIYNYHQ7FECC3" localSheetId="21" hidden="1">#REF!</definedName>
    <definedName name="BExAZAP844MJ4GSAIYNYHQ7FECC3" localSheetId="22" hidden="1">#REF!</definedName>
    <definedName name="BExAZAP844MJ4GSAIYNYHQ7FECC3" localSheetId="23" hidden="1">#REF!</definedName>
    <definedName name="BExAZAP844MJ4GSAIYNYHQ7FECC3" localSheetId="24" hidden="1">#REF!</definedName>
    <definedName name="BExAZAP844MJ4GSAIYNYHQ7FECC3" localSheetId="14" hidden="1">#REF!</definedName>
    <definedName name="BExAZAP844MJ4GSAIYNYHQ7FECC3" localSheetId="15" hidden="1">#REF!</definedName>
    <definedName name="BExAZAP844MJ4GSAIYNYHQ7FECC3" localSheetId="18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7" hidden="1">#REF!</definedName>
    <definedName name="BExAZCNEGB4JYHC8CZ51KTN890US" localSheetId="11" hidden="1">#REF!</definedName>
    <definedName name="BExAZCNEGB4JYHC8CZ51KTN890US" localSheetId="21" hidden="1">#REF!</definedName>
    <definedName name="BExAZCNEGB4JYHC8CZ51KTN890US" localSheetId="22" hidden="1">#REF!</definedName>
    <definedName name="BExAZCNEGB4JYHC8CZ51KTN890US" localSheetId="23" hidden="1">#REF!</definedName>
    <definedName name="BExAZCNEGB4JYHC8CZ51KTN890US" localSheetId="24" hidden="1">#REF!</definedName>
    <definedName name="BExAZCNEGB4JYHC8CZ51KTN890US" localSheetId="14" hidden="1">#REF!</definedName>
    <definedName name="BExAZCNEGB4JYHC8CZ51KTN890US" localSheetId="15" hidden="1">#REF!</definedName>
    <definedName name="BExAZCNEGB4JYHC8CZ51KTN890US" localSheetId="18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7" hidden="1">#REF!</definedName>
    <definedName name="BExAZFCI302YFYRDJYQDWQQL0Q0O" localSheetId="11" hidden="1">#REF!</definedName>
    <definedName name="BExAZFCI302YFYRDJYQDWQQL0Q0O" localSheetId="21" hidden="1">#REF!</definedName>
    <definedName name="BExAZFCI302YFYRDJYQDWQQL0Q0O" localSheetId="22" hidden="1">#REF!</definedName>
    <definedName name="BExAZFCI302YFYRDJYQDWQQL0Q0O" localSheetId="23" hidden="1">#REF!</definedName>
    <definedName name="BExAZFCI302YFYRDJYQDWQQL0Q0O" localSheetId="24" hidden="1">#REF!</definedName>
    <definedName name="BExAZFCI302YFYRDJYQDWQQL0Q0O" localSheetId="14" hidden="1">#REF!</definedName>
    <definedName name="BExAZFCI302YFYRDJYQDWQQL0Q0O" localSheetId="15" hidden="1">#REF!</definedName>
    <definedName name="BExAZFCI302YFYRDJYQDWQQL0Q0O" localSheetId="18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7" hidden="1">#REF!</definedName>
    <definedName name="BExAZJE2UOL40XUAU2RB53X5K20P" localSheetId="11" hidden="1">#REF!</definedName>
    <definedName name="BExAZJE2UOL40XUAU2RB53X5K20P" localSheetId="21" hidden="1">#REF!</definedName>
    <definedName name="BExAZJE2UOL40XUAU2RB53X5K20P" localSheetId="22" hidden="1">#REF!</definedName>
    <definedName name="BExAZJE2UOL40XUAU2RB53X5K20P" localSheetId="23" hidden="1">#REF!</definedName>
    <definedName name="BExAZJE2UOL40XUAU2RB53X5K20P" localSheetId="24" hidden="1">#REF!</definedName>
    <definedName name="BExAZJE2UOL40XUAU2RB53X5K20P" localSheetId="14" hidden="1">#REF!</definedName>
    <definedName name="BExAZJE2UOL40XUAU2RB53X5K20P" localSheetId="15" hidden="1">#REF!</definedName>
    <definedName name="BExAZJE2UOL40XUAU2RB53X5K20P" localSheetId="18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7" hidden="1">#REF!</definedName>
    <definedName name="BExAZLHLST9OP89R1HJMC1POQG8H" localSheetId="11" hidden="1">#REF!</definedName>
    <definedName name="BExAZLHLST9OP89R1HJMC1POQG8H" localSheetId="21" hidden="1">#REF!</definedName>
    <definedName name="BExAZLHLST9OP89R1HJMC1POQG8H" localSheetId="22" hidden="1">#REF!</definedName>
    <definedName name="BExAZLHLST9OP89R1HJMC1POQG8H" localSheetId="23" hidden="1">#REF!</definedName>
    <definedName name="BExAZLHLST9OP89R1HJMC1POQG8H" localSheetId="24" hidden="1">#REF!</definedName>
    <definedName name="BExAZLHLST9OP89R1HJMC1POQG8H" localSheetId="14" hidden="1">#REF!</definedName>
    <definedName name="BExAZLHLST9OP89R1HJMC1POQG8H" localSheetId="15" hidden="1">#REF!</definedName>
    <definedName name="BExAZLHLST9OP89R1HJMC1POQG8H" localSheetId="18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7" hidden="1">#REF!</definedName>
    <definedName name="BExAZMDYMIAA7RX1BMCKU1VLBRGY" localSheetId="11" hidden="1">#REF!</definedName>
    <definedName name="BExAZMDYMIAA7RX1BMCKU1VLBRGY" localSheetId="21" hidden="1">#REF!</definedName>
    <definedName name="BExAZMDYMIAA7RX1BMCKU1VLBRGY" localSheetId="22" hidden="1">#REF!</definedName>
    <definedName name="BExAZMDYMIAA7RX1BMCKU1VLBRGY" localSheetId="23" hidden="1">#REF!</definedName>
    <definedName name="BExAZMDYMIAA7RX1BMCKU1VLBRGY" localSheetId="24" hidden="1">#REF!</definedName>
    <definedName name="BExAZMDYMIAA7RX1BMCKU1VLBRGY" localSheetId="14" hidden="1">#REF!</definedName>
    <definedName name="BExAZMDYMIAA7RX1BMCKU1VLBRGY" localSheetId="15" hidden="1">#REF!</definedName>
    <definedName name="BExAZMDYMIAA7RX1BMCKU1VLBRGY" localSheetId="18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7" hidden="1">#REF!</definedName>
    <definedName name="BExAZNL6BHI8DCQWXOX4I2P839UX" localSheetId="11" hidden="1">#REF!</definedName>
    <definedName name="BExAZNL6BHI8DCQWXOX4I2P839UX" localSheetId="21" hidden="1">#REF!</definedName>
    <definedName name="BExAZNL6BHI8DCQWXOX4I2P839UX" localSheetId="22" hidden="1">#REF!</definedName>
    <definedName name="BExAZNL6BHI8DCQWXOX4I2P839UX" localSheetId="23" hidden="1">#REF!</definedName>
    <definedName name="BExAZNL6BHI8DCQWXOX4I2P839UX" localSheetId="24" hidden="1">#REF!</definedName>
    <definedName name="BExAZNL6BHI8DCQWXOX4I2P839UX" localSheetId="14" hidden="1">#REF!</definedName>
    <definedName name="BExAZNL6BHI8DCQWXOX4I2P839UX" localSheetId="15" hidden="1">#REF!</definedName>
    <definedName name="BExAZNL6BHI8DCQWXOX4I2P839UX" localSheetId="18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7" hidden="1">#REF!</definedName>
    <definedName name="BExAZRMWSONMCG9KDUM4KAQ7BONM" localSheetId="11" hidden="1">#REF!</definedName>
    <definedName name="BExAZRMWSONMCG9KDUM4KAQ7BONM" localSheetId="21" hidden="1">#REF!</definedName>
    <definedName name="BExAZRMWSONMCG9KDUM4KAQ7BONM" localSheetId="22" hidden="1">#REF!</definedName>
    <definedName name="BExAZRMWSONMCG9KDUM4KAQ7BONM" localSheetId="23" hidden="1">#REF!</definedName>
    <definedName name="BExAZRMWSONMCG9KDUM4KAQ7BONM" localSheetId="24" hidden="1">#REF!</definedName>
    <definedName name="BExAZRMWSONMCG9KDUM4KAQ7BONM" localSheetId="14" hidden="1">#REF!</definedName>
    <definedName name="BExAZRMWSONMCG9KDUM4KAQ7BONM" localSheetId="15" hidden="1">#REF!</definedName>
    <definedName name="BExAZRMWSONMCG9KDUM4KAQ7BONM" localSheetId="18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7" hidden="1">#REF!</definedName>
    <definedName name="BExAZSOJNQ5N3LM4XA17IH7NIY7G" localSheetId="11" hidden="1">#REF!</definedName>
    <definedName name="BExAZSOJNQ5N3LM4XA17IH7NIY7G" localSheetId="21" hidden="1">#REF!</definedName>
    <definedName name="BExAZSOJNQ5N3LM4XA17IH7NIY7G" localSheetId="22" hidden="1">#REF!</definedName>
    <definedName name="BExAZSOJNQ5N3LM4XA17IH7NIY7G" localSheetId="23" hidden="1">#REF!</definedName>
    <definedName name="BExAZSOJNQ5N3LM4XA17IH7NIY7G" localSheetId="24" hidden="1">#REF!</definedName>
    <definedName name="BExAZSOJNQ5N3LM4XA17IH7NIY7G" localSheetId="14" hidden="1">#REF!</definedName>
    <definedName name="BExAZSOJNQ5N3LM4XA17IH7NIY7G" localSheetId="15" hidden="1">#REF!</definedName>
    <definedName name="BExAZSOJNQ5N3LM4XA17IH7NIY7G" localSheetId="18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7" hidden="1">#REF!</definedName>
    <definedName name="BExAZTFG4SJRG4TW6JXRF7N08JFI" localSheetId="11" hidden="1">#REF!</definedName>
    <definedName name="BExAZTFG4SJRG4TW6JXRF7N08JFI" localSheetId="21" hidden="1">#REF!</definedName>
    <definedName name="BExAZTFG4SJRG4TW6JXRF7N08JFI" localSheetId="22" hidden="1">#REF!</definedName>
    <definedName name="BExAZTFG4SJRG4TW6JXRF7N08JFI" localSheetId="23" hidden="1">#REF!</definedName>
    <definedName name="BExAZTFG4SJRG4TW6JXRF7N08JFI" localSheetId="24" hidden="1">#REF!</definedName>
    <definedName name="BExAZTFG4SJRG4TW6JXRF7N08JFI" localSheetId="14" hidden="1">#REF!</definedName>
    <definedName name="BExAZTFG4SJRG4TW6JXRF7N08JFI" localSheetId="15" hidden="1">#REF!</definedName>
    <definedName name="BExAZTFG4SJRG4TW6JXRF7N08JFI" localSheetId="18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7" hidden="1">#REF!</definedName>
    <definedName name="BExAZUS4A8OHDZK0MWAOCCCKTH73" localSheetId="11" hidden="1">#REF!</definedName>
    <definedName name="BExAZUS4A8OHDZK0MWAOCCCKTH73" localSheetId="21" hidden="1">#REF!</definedName>
    <definedName name="BExAZUS4A8OHDZK0MWAOCCCKTH73" localSheetId="22" hidden="1">#REF!</definedName>
    <definedName name="BExAZUS4A8OHDZK0MWAOCCCKTH73" localSheetId="23" hidden="1">#REF!</definedName>
    <definedName name="BExAZUS4A8OHDZK0MWAOCCCKTH73" localSheetId="24" hidden="1">#REF!</definedName>
    <definedName name="BExAZUS4A8OHDZK0MWAOCCCKTH73" localSheetId="14" hidden="1">#REF!</definedName>
    <definedName name="BExAZUS4A8OHDZK0MWAOCCCKTH73" localSheetId="15" hidden="1">#REF!</definedName>
    <definedName name="BExAZUS4A8OHDZK0MWAOCCCKTH73" localSheetId="18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7" hidden="1">#REF!</definedName>
    <definedName name="BExAZX6FECVK3E07KXM2XPYKGM6U" localSheetId="11" hidden="1">#REF!</definedName>
    <definedName name="BExAZX6FECVK3E07KXM2XPYKGM6U" localSheetId="21" hidden="1">#REF!</definedName>
    <definedName name="BExAZX6FECVK3E07KXM2XPYKGM6U" localSheetId="22" hidden="1">#REF!</definedName>
    <definedName name="BExAZX6FECVK3E07KXM2XPYKGM6U" localSheetId="23" hidden="1">#REF!</definedName>
    <definedName name="BExAZX6FECVK3E07KXM2XPYKGM6U" localSheetId="24" hidden="1">#REF!</definedName>
    <definedName name="BExAZX6FECVK3E07KXM2XPYKGM6U" localSheetId="14" hidden="1">#REF!</definedName>
    <definedName name="BExAZX6FECVK3E07KXM2XPYKGM6U" localSheetId="15" hidden="1">#REF!</definedName>
    <definedName name="BExAZX6FECVK3E07KXM2XPYKGM6U" localSheetId="18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7" hidden="1">#REF!</definedName>
    <definedName name="BExB012NJ8GASTNNPBRRFTLHIOC9" localSheetId="11" hidden="1">#REF!</definedName>
    <definedName name="BExB012NJ8GASTNNPBRRFTLHIOC9" localSheetId="21" hidden="1">#REF!</definedName>
    <definedName name="BExB012NJ8GASTNNPBRRFTLHIOC9" localSheetId="22" hidden="1">#REF!</definedName>
    <definedName name="BExB012NJ8GASTNNPBRRFTLHIOC9" localSheetId="23" hidden="1">#REF!</definedName>
    <definedName name="BExB012NJ8GASTNNPBRRFTLHIOC9" localSheetId="24" hidden="1">#REF!</definedName>
    <definedName name="BExB012NJ8GASTNNPBRRFTLHIOC9" localSheetId="14" hidden="1">#REF!</definedName>
    <definedName name="BExB012NJ8GASTNNPBRRFTLHIOC9" localSheetId="15" hidden="1">#REF!</definedName>
    <definedName name="BExB012NJ8GASTNNPBRRFTLHIOC9" localSheetId="18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7" hidden="1">#REF!</definedName>
    <definedName name="BExB072HHXVMUC0VYNGG48GRSH5Q" localSheetId="11" hidden="1">#REF!</definedName>
    <definedName name="BExB072HHXVMUC0VYNGG48GRSH5Q" localSheetId="21" hidden="1">#REF!</definedName>
    <definedName name="BExB072HHXVMUC0VYNGG48GRSH5Q" localSheetId="22" hidden="1">#REF!</definedName>
    <definedName name="BExB072HHXVMUC0VYNGG48GRSH5Q" localSheetId="23" hidden="1">#REF!</definedName>
    <definedName name="BExB072HHXVMUC0VYNGG48GRSH5Q" localSheetId="24" hidden="1">#REF!</definedName>
    <definedName name="BExB072HHXVMUC0VYNGG48GRSH5Q" localSheetId="14" hidden="1">#REF!</definedName>
    <definedName name="BExB072HHXVMUC0VYNGG48GRSH5Q" localSheetId="15" hidden="1">#REF!</definedName>
    <definedName name="BExB072HHXVMUC0VYNGG48GRSH5Q" localSheetId="18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7" hidden="1">#REF!</definedName>
    <definedName name="BExB0FRDEYDEUEAB1W8KD6D965XA" localSheetId="11" hidden="1">#REF!</definedName>
    <definedName name="BExB0FRDEYDEUEAB1W8KD6D965XA" localSheetId="21" hidden="1">#REF!</definedName>
    <definedName name="BExB0FRDEYDEUEAB1W8KD6D965XA" localSheetId="22" hidden="1">#REF!</definedName>
    <definedName name="BExB0FRDEYDEUEAB1W8KD6D965XA" localSheetId="23" hidden="1">#REF!</definedName>
    <definedName name="BExB0FRDEYDEUEAB1W8KD6D965XA" localSheetId="24" hidden="1">#REF!</definedName>
    <definedName name="BExB0FRDEYDEUEAB1W8KD6D965XA" localSheetId="14" hidden="1">#REF!</definedName>
    <definedName name="BExB0FRDEYDEUEAB1W8KD6D965XA" localSheetId="15" hidden="1">#REF!</definedName>
    <definedName name="BExB0FRDEYDEUEAB1W8KD6D965XA" localSheetId="18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7" hidden="1">#REF!</definedName>
    <definedName name="BExB0GIGLDV7P55ZR51C0HG15PA2" localSheetId="11" hidden="1">#REF!</definedName>
    <definedName name="BExB0GIGLDV7P55ZR51C0HG15PA2" localSheetId="21" hidden="1">#REF!</definedName>
    <definedName name="BExB0GIGLDV7P55ZR51C0HG15PA2" localSheetId="22" hidden="1">#REF!</definedName>
    <definedName name="BExB0GIGLDV7P55ZR51C0HG15PA2" localSheetId="23" hidden="1">#REF!</definedName>
    <definedName name="BExB0GIGLDV7P55ZR51C0HG15PA2" localSheetId="24" hidden="1">#REF!</definedName>
    <definedName name="BExB0GIGLDV7P55ZR51C0HG15PA2" localSheetId="14" hidden="1">#REF!</definedName>
    <definedName name="BExB0GIGLDV7P55ZR51C0HG15PA2" localSheetId="15" hidden="1">#REF!</definedName>
    <definedName name="BExB0GIGLDV7P55ZR51C0HG15PA2" localSheetId="18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7" hidden="1">#REF!</definedName>
    <definedName name="BExB0KPCN7YJORQAYUCF4YKIKPMC" localSheetId="11" hidden="1">#REF!</definedName>
    <definedName name="BExB0KPCN7YJORQAYUCF4YKIKPMC" localSheetId="21" hidden="1">#REF!</definedName>
    <definedName name="BExB0KPCN7YJORQAYUCF4YKIKPMC" localSheetId="22" hidden="1">#REF!</definedName>
    <definedName name="BExB0KPCN7YJORQAYUCF4YKIKPMC" localSheetId="23" hidden="1">#REF!</definedName>
    <definedName name="BExB0KPCN7YJORQAYUCF4YKIKPMC" localSheetId="24" hidden="1">#REF!</definedName>
    <definedName name="BExB0KPCN7YJORQAYUCF4YKIKPMC" localSheetId="14" hidden="1">#REF!</definedName>
    <definedName name="BExB0KPCN7YJORQAYUCF4YKIKPMC" localSheetId="15" hidden="1">#REF!</definedName>
    <definedName name="BExB0KPCN7YJORQAYUCF4YKIKPMC" localSheetId="18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7" hidden="1">#REF!</definedName>
    <definedName name="BExB0VHQD6ORZS0MIC86QWHCE4UC" localSheetId="11" hidden="1">#REF!</definedName>
    <definedName name="BExB0VHQD6ORZS0MIC86QWHCE4UC" localSheetId="21" hidden="1">#REF!</definedName>
    <definedName name="BExB0VHQD6ORZS0MIC86QWHCE4UC" localSheetId="22" hidden="1">#REF!</definedName>
    <definedName name="BExB0VHQD6ORZS0MIC86QWHCE4UC" localSheetId="23" hidden="1">#REF!</definedName>
    <definedName name="BExB0VHQD6ORZS0MIC86QWHCE4UC" localSheetId="24" hidden="1">#REF!</definedName>
    <definedName name="BExB0VHQD6ORZS0MIC86QWHCE4UC" localSheetId="14" hidden="1">#REF!</definedName>
    <definedName name="BExB0VHQD6ORZS0MIC86QWHCE4UC" localSheetId="15" hidden="1">#REF!</definedName>
    <definedName name="BExB0VHQD6ORZS0MIC86QWHCE4UC" localSheetId="18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7" hidden="1">#REF!</definedName>
    <definedName name="BExB0WE4PI3NOBXXVO9CTEN4DIU2" localSheetId="11" hidden="1">#REF!</definedName>
    <definedName name="BExB0WE4PI3NOBXXVO9CTEN4DIU2" localSheetId="21" hidden="1">#REF!</definedName>
    <definedName name="BExB0WE4PI3NOBXXVO9CTEN4DIU2" localSheetId="22" hidden="1">#REF!</definedName>
    <definedName name="BExB0WE4PI3NOBXXVO9CTEN4DIU2" localSheetId="23" hidden="1">#REF!</definedName>
    <definedName name="BExB0WE4PI3NOBXXVO9CTEN4DIU2" localSheetId="24" hidden="1">#REF!</definedName>
    <definedName name="BExB0WE4PI3NOBXXVO9CTEN4DIU2" localSheetId="14" hidden="1">#REF!</definedName>
    <definedName name="BExB0WE4PI3NOBXXVO9CTEN4DIU2" localSheetId="15" hidden="1">#REF!</definedName>
    <definedName name="BExB0WE4PI3NOBXXVO9CTEN4DIU2" localSheetId="18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7" hidden="1">#REF!</definedName>
    <definedName name="BExB0Z8O1CQF2CWFBBHE8SNISDAO" localSheetId="11" hidden="1">#REF!</definedName>
    <definedName name="BExB0Z8O1CQF2CWFBBHE8SNISDAO" localSheetId="21" hidden="1">#REF!</definedName>
    <definedName name="BExB0Z8O1CQF2CWFBBHE8SNISDAO" localSheetId="22" hidden="1">#REF!</definedName>
    <definedName name="BExB0Z8O1CQF2CWFBBHE8SNISDAO" localSheetId="23" hidden="1">#REF!</definedName>
    <definedName name="BExB0Z8O1CQF2CWFBBHE8SNISDAO" localSheetId="24" hidden="1">#REF!</definedName>
    <definedName name="BExB0Z8O1CQF2CWFBBHE8SNISDAO" localSheetId="14" hidden="1">#REF!</definedName>
    <definedName name="BExB0Z8O1CQF2CWFBBHE8SNISDAO" localSheetId="15" hidden="1">#REF!</definedName>
    <definedName name="BExB0Z8O1CQF2CWFBBHE8SNISDAO" localSheetId="18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7" hidden="1">#REF!</definedName>
    <definedName name="BExB10QNIVITUYS55OAEKK3VLJFE" localSheetId="11" hidden="1">#REF!</definedName>
    <definedName name="BExB10QNIVITUYS55OAEKK3VLJFE" localSheetId="21" hidden="1">#REF!</definedName>
    <definedName name="BExB10QNIVITUYS55OAEKK3VLJFE" localSheetId="22" hidden="1">#REF!</definedName>
    <definedName name="BExB10QNIVITUYS55OAEKK3VLJFE" localSheetId="23" hidden="1">#REF!</definedName>
    <definedName name="BExB10QNIVITUYS55OAEKK3VLJFE" localSheetId="24" hidden="1">#REF!</definedName>
    <definedName name="BExB10QNIVITUYS55OAEKK3VLJFE" localSheetId="14" hidden="1">#REF!</definedName>
    <definedName name="BExB10QNIVITUYS55OAEKK3VLJFE" localSheetId="15" hidden="1">#REF!</definedName>
    <definedName name="BExB10QNIVITUYS55OAEKK3VLJFE" localSheetId="18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7" hidden="1">#REF!</definedName>
    <definedName name="BExB15ZDRY4CIJ911DONP0KCY9KU" localSheetId="11" hidden="1">#REF!</definedName>
    <definedName name="BExB15ZDRY4CIJ911DONP0KCY9KU" localSheetId="21" hidden="1">#REF!</definedName>
    <definedName name="BExB15ZDRY4CIJ911DONP0KCY9KU" localSheetId="22" hidden="1">#REF!</definedName>
    <definedName name="BExB15ZDRY4CIJ911DONP0KCY9KU" localSheetId="23" hidden="1">#REF!</definedName>
    <definedName name="BExB15ZDRY4CIJ911DONP0KCY9KU" localSheetId="24" hidden="1">#REF!</definedName>
    <definedName name="BExB15ZDRY4CIJ911DONP0KCY9KU" localSheetId="14" hidden="1">#REF!</definedName>
    <definedName name="BExB15ZDRY4CIJ911DONP0KCY9KU" localSheetId="15" hidden="1">#REF!</definedName>
    <definedName name="BExB15ZDRY4CIJ911DONP0KCY9KU" localSheetId="18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7" hidden="1">#REF!</definedName>
    <definedName name="BExB16VQY0O0RLZYJFU3OFEONVTE" localSheetId="11" hidden="1">#REF!</definedName>
    <definedName name="BExB16VQY0O0RLZYJFU3OFEONVTE" localSheetId="21" hidden="1">#REF!</definedName>
    <definedName name="BExB16VQY0O0RLZYJFU3OFEONVTE" localSheetId="22" hidden="1">#REF!</definedName>
    <definedName name="BExB16VQY0O0RLZYJFU3OFEONVTE" localSheetId="23" hidden="1">#REF!</definedName>
    <definedName name="BExB16VQY0O0RLZYJFU3OFEONVTE" localSheetId="24" hidden="1">#REF!</definedName>
    <definedName name="BExB16VQY0O0RLZYJFU3OFEONVTE" localSheetId="14" hidden="1">#REF!</definedName>
    <definedName name="BExB16VQY0O0RLZYJFU3OFEONVTE" localSheetId="15" hidden="1">#REF!</definedName>
    <definedName name="BExB16VQY0O0RLZYJFU3OFEONVTE" localSheetId="18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7" hidden="1">#REF!</definedName>
    <definedName name="BExB1FKNY2UO4W5FUGFHJOA2WFGG" localSheetId="11" hidden="1">#REF!</definedName>
    <definedName name="BExB1FKNY2UO4W5FUGFHJOA2WFGG" localSheetId="21" hidden="1">#REF!</definedName>
    <definedName name="BExB1FKNY2UO4W5FUGFHJOA2WFGG" localSheetId="22" hidden="1">#REF!</definedName>
    <definedName name="BExB1FKNY2UO4W5FUGFHJOA2WFGG" localSheetId="23" hidden="1">#REF!</definedName>
    <definedName name="BExB1FKNY2UO4W5FUGFHJOA2WFGG" localSheetId="24" hidden="1">#REF!</definedName>
    <definedName name="BExB1FKNY2UO4W5FUGFHJOA2WFGG" localSheetId="14" hidden="1">#REF!</definedName>
    <definedName name="BExB1FKNY2UO4W5FUGFHJOA2WFGG" localSheetId="15" hidden="1">#REF!</definedName>
    <definedName name="BExB1FKNY2UO4W5FUGFHJOA2WFGG" localSheetId="18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7" hidden="1">#REF!</definedName>
    <definedName name="BExB1GMD0PIDGTFBGQOPRWQSP9I4" localSheetId="11" hidden="1">#REF!</definedName>
    <definedName name="BExB1GMD0PIDGTFBGQOPRWQSP9I4" localSheetId="21" hidden="1">#REF!</definedName>
    <definedName name="BExB1GMD0PIDGTFBGQOPRWQSP9I4" localSheetId="22" hidden="1">#REF!</definedName>
    <definedName name="BExB1GMD0PIDGTFBGQOPRWQSP9I4" localSheetId="23" hidden="1">#REF!</definedName>
    <definedName name="BExB1GMD0PIDGTFBGQOPRWQSP9I4" localSheetId="24" hidden="1">#REF!</definedName>
    <definedName name="BExB1GMD0PIDGTFBGQOPRWQSP9I4" localSheetId="14" hidden="1">#REF!</definedName>
    <definedName name="BExB1GMD0PIDGTFBGQOPRWQSP9I4" localSheetId="15" hidden="1">#REF!</definedName>
    <definedName name="BExB1GMD0PIDGTFBGQOPRWQSP9I4" localSheetId="18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7" hidden="1">#REF!</definedName>
    <definedName name="BExB1HZ0FHGNOS2URJWFD5G55OMO" localSheetId="11" hidden="1">#REF!</definedName>
    <definedName name="BExB1HZ0FHGNOS2URJWFD5G55OMO" localSheetId="21" hidden="1">#REF!</definedName>
    <definedName name="BExB1HZ0FHGNOS2URJWFD5G55OMO" localSheetId="22" hidden="1">#REF!</definedName>
    <definedName name="BExB1HZ0FHGNOS2URJWFD5G55OMO" localSheetId="23" hidden="1">#REF!</definedName>
    <definedName name="BExB1HZ0FHGNOS2URJWFD5G55OMO" localSheetId="24" hidden="1">#REF!</definedName>
    <definedName name="BExB1HZ0FHGNOS2URJWFD5G55OMO" localSheetId="14" hidden="1">#REF!</definedName>
    <definedName name="BExB1HZ0FHGNOS2URJWFD5G55OMO" localSheetId="15" hidden="1">#REF!</definedName>
    <definedName name="BExB1HZ0FHGNOS2URJWFD5G55OMO" localSheetId="18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7" hidden="1">#REF!</definedName>
    <definedName name="BExB1Q29OO6LNFNT1EQLA3KYE7MX" localSheetId="11" hidden="1">#REF!</definedName>
    <definedName name="BExB1Q29OO6LNFNT1EQLA3KYE7MX" localSheetId="21" hidden="1">#REF!</definedName>
    <definedName name="BExB1Q29OO6LNFNT1EQLA3KYE7MX" localSheetId="22" hidden="1">#REF!</definedName>
    <definedName name="BExB1Q29OO6LNFNT1EQLA3KYE7MX" localSheetId="23" hidden="1">#REF!</definedName>
    <definedName name="BExB1Q29OO6LNFNT1EQLA3KYE7MX" localSheetId="24" hidden="1">#REF!</definedName>
    <definedName name="BExB1Q29OO6LNFNT1EQLA3KYE7MX" localSheetId="14" hidden="1">#REF!</definedName>
    <definedName name="BExB1Q29OO6LNFNT1EQLA3KYE7MX" localSheetId="15" hidden="1">#REF!</definedName>
    <definedName name="BExB1Q29OO6LNFNT1EQLA3KYE7MX" localSheetId="18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7" hidden="1">#REF!</definedName>
    <definedName name="BExB1TNRV5EBWZEHYLHI76T0FVA7" localSheetId="11" hidden="1">#REF!</definedName>
    <definedName name="BExB1TNRV5EBWZEHYLHI76T0FVA7" localSheetId="21" hidden="1">#REF!</definedName>
    <definedName name="BExB1TNRV5EBWZEHYLHI76T0FVA7" localSheetId="22" hidden="1">#REF!</definedName>
    <definedName name="BExB1TNRV5EBWZEHYLHI76T0FVA7" localSheetId="23" hidden="1">#REF!</definedName>
    <definedName name="BExB1TNRV5EBWZEHYLHI76T0FVA7" localSheetId="24" hidden="1">#REF!</definedName>
    <definedName name="BExB1TNRV5EBWZEHYLHI76T0FVA7" localSheetId="14" hidden="1">#REF!</definedName>
    <definedName name="BExB1TNRV5EBWZEHYLHI76T0FVA7" localSheetId="15" hidden="1">#REF!</definedName>
    <definedName name="BExB1TNRV5EBWZEHYLHI76T0FVA7" localSheetId="18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7" hidden="1">#REF!</definedName>
    <definedName name="BExB1WI6M8I0EEP1ANUQZCFY24EV" localSheetId="11" hidden="1">#REF!</definedName>
    <definedName name="BExB1WI6M8I0EEP1ANUQZCFY24EV" localSheetId="21" hidden="1">#REF!</definedName>
    <definedName name="BExB1WI6M8I0EEP1ANUQZCFY24EV" localSheetId="22" hidden="1">#REF!</definedName>
    <definedName name="BExB1WI6M8I0EEP1ANUQZCFY24EV" localSheetId="23" hidden="1">#REF!</definedName>
    <definedName name="BExB1WI6M8I0EEP1ANUQZCFY24EV" localSheetId="24" hidden="1">#REF!</definedName>
    <definedName name="BExB1WI6M8I0EEP1ANUQZCFY24EV" localSheetId="14" hidden="1">#REF!</definedName>
    <definedName name="BExB1WI6M8I0EEP1ANUQZCFY24EV" localSheetId="15" hidden="1">#REF!</definedName>
    <definedName name="BExB1WI6M8I0EEP1ANUQZCFY24EV" localSheetId="18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7" hidden="1">#REF!</definedName>
    <definedName name="BExB203OWC9QZA3BYOKQ18L4FUJE" localSheetId="11" hidden="1">#REF!</definedName>
    <definedName name="BExB203OWC9QZA3BYOKQ18L4FUJE" localSheetId="21" hidden="1">#REF!</definedName>
    <definedName name="BExB203OWC9QZA3BYOKQ18L4FUJE" localSheetId="22" hidden="1">#REF!</definedName>
    <definedName name="BExB203OWC9QZA3BYOKQ18L4FUJE" localSheetId="23" hidden="1">#REF!</definedName>
    <definedName name="BExB203OWC9QZA3BYOKQ18L4FUJE" localSheetId="24" hidden="1">#REF!</definedName>
    <definedName name="BExB203OWC9QZA3BYOKQ18L4FUJE" localSheetId="14" hidden="1">#REF!</definedName>
    <definedName name="BExB203OWC9QZA3BYOKQ18L4FUJE" localSheetId="15" hidden="1">#REF!</definedName>
    <definedName name="BExB203OWC9QZA3BYOKQ18L4FUJE" localSheetId="18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7" hidden="1">#REF!</definedName>
    <definedName name="BExB2CJHTU7C591BR4WRL5L2F2K6" localSheetId="11" hidden="1">#REF!</definedName>
    <definedName name="BExB2CJHTU7C591BR4WRL5L2F2K6" localSheetId="21" hidden="1">#REF!</definedName>
    <definedName name="BExB2CJHTU7C591BR4WRL5L2F2K6" localSheetId="22" hidden="1">#REF!</definedName>
    <definedName name="BExB2CJHTU7C591BR4WRL5L2F2K6" localSheetId="23" hidden="1">#REF!</definedName>
    <definedName name="BExB2CJHTU7C591BR4WRL5L2F2K6" localSheetId="24" hidden="1">#REF!</definedName>
    <definedName name="BExB2CJHTU7C591BR4WRL5L2F2K6" localSheetId="14" hidden="1">#REF!</definedName>
    <definedName name="BExB2CJHTU7C591BR4WRL5L2F2K6" localSheetId="15" hidden="1">#REF!</definedName>
    <definedName name="BExB2CJHTU7C591BR4WRL5L2F2K6" localSheetId="18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7" hidden="1">#REF!</definedName>
    <definedName name="BExB2K1AV4PGNS1O6C7D7AO411AX" localSheetId="11" hidden="1">#REF!</definedName>
    <definedName name="BExB2K1AV4PGNS1O6C7D7AO411AX" localSheetId="21" hidden="1">#REF!</definedName>
    <definedName name="BExB2K1AV4PGNS1O6C7D7AO411AX" localSheetId="22" hidden="1">#REF!</definedName>
    <definedName name="BExB2K1AV4PGNS1O6C7D7AO411AX" localSheetId="23" hidden="1">#REF!</definedName>
    <definedName name="BExB2K1AV4PGNS1O6C7D7AO411AX" localSheetId="24" hidden="1">#REF!</definedName>
    <definedName name="BExB2K1AV4PGNS1O6C7D7AO411AX" localSheetId="14" hidden="1">#REF!</definedName>
    <definedName name="BExB2K1AV4PGNS1O6C7D7AO411AX" localSheetId="15" hidden="1">#REF!</definedName>
    <definedName name="BExB2K1AV4PGNS1O6C7D7AO411AX" localSheetId="18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7" hidden="1">#REF!</definedName>
    <definedName name="BExB2O2UYHKI324YE324E1N7FVIB" localSheetId="11" hidden="1">#REF!</definedName>
    <definedName name="BExB2O2UYHKI324YE324E1N7FVIB" localSheetId="21" hidden="1">#REF!</definedName>
    <definedName name="BExB2O2UYHKI324YE324E1N7FVIB" localSheetId="22" hidden="1">#REF!</definedName>
    <definedName name="BExB2O2UYHKI324YE324E1N7FVIB" localSheetId="23" hidden="1">#REF!</definedName>
    <definedName name="BExB2O2UYHKI324YE324E1N7FVIB" localSheetId="24" hidden="1">#REF!</definedName>
    <definedName name="BExB2O2UYHKI324YE324E1N7FVIB" localSheetId="14" hidden="1">#REF!</definedName>
    <definedName name="BExB2O2UYHKI324YE324E1N7FVIB" localSheetId="15" hidden="1">#REF!</definedName>
    <definedName name="BExB2O2UYHKI324YE324E1N7FVIB" localSheetId="18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7" hidden="1">#REF!</definedName>
    <definedName name="BExB2Q0VJ0MU2URO3JOVUAVHEI3V" localSheetId="11" hidden="1">#REF!</definedName>
    <definedName name="BExB2Q0VJ0MU2URO3JOVUAVHEI3V" localSheetId="21" hidden="1">#REF!</definedName>
    <definedName name="BExB2Q0VJ0MU2URO3JOVUAVHEI3V" localSheetId="22" hidden="1">#REF!</definedName>
    <definedName name="BExB2Q0VJ0MU2URO3JOVUAVHEI3V" localSheetId="23" hidden="1">#REF!</definedName>
    <definedName name="BExB2Q0VJ0MU2URO3JOVUAVHEI3V" localSheetId="24" hidden="1">#REF!</definedName>
    <definedName name="BExB2Q0VJ0MU2URO3JOVUAVHEI3V" localSheetId="14" hidden="1">#REF!</definedName>
    <definedName name="BExB2Q0VJ0MU2URO3JOVUAVHEI3V" localSheetId="15" hidden="1">#REF!</definedName>
    <definedName name="BExB2Q0VJ0MU2URO3JOVUAVHEI3V" localSheetId="18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7" hidden="1">#REF!</definedName>
    <definedName name="BExB30IP1DNKNQ6PZ5ERUGR5MK4Z" localSheetId="11" hidden="1">#REF!</definedName>
    <definedName name="BExB30IP1DNKNQ6PZ5ERUGR5MK4Z" localSheetId="21" hidden="1">#REF!</definedName>
    <definedName name="BExB30IP1DNKNQ6PZ5ERUGR5MK4Z" localSheetId="22" hidden="1">#REF!</definedName>
    <definedName name="BExB30IP1DNKNQ6PZ5ERUGR5MK4Z" localSheetId="23" hidden="1">#REF!</definedName>
    <definedName name="BExB30IP1DNKNQ6PZ5ERUGR5MK4Z" localSheetId="24" hidden="1">#REF!</definedName>
    <definedName name="BExB30IP1DNKNQ6PZ5ERUGR5MK4Z" localSheetId="14" hidden="1">#REF!</definedName>
    <definedName name="BExB30IP1DNKNQ6PZ5ERUGR5MK4Z" localSheetId="15" hidden="1">#REF!</definedName>
    <definedName name="BExB30IP1DNKNQ6PZ5ERUGR5MK4Z" localSheetId="18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7" hidden="1">#REF!</definedName>
    <definedName name="BExB385QW2BSSBXS953SSQN2ISSW" localSheetId="11" hidden="1">#REF!</definedName>
    <definedName name="BExB385QW2BSSBXS953SSQN2ISSW" localSheetId="21" hidden="1">#REF!</definedName>
    <definedName name="BExB385QW2BSSBXS953SSQN2ISSW" localSheetId="22" hidden="1">#REF!</definedName>
    <definedName name="BExB385QW2BSSBXS953SSQN2ISSW" localSheetId="23" hidden="1">#REF!</definedName>
    <definedName name="BExB385QW2BSSBXS953SSQN2ISSW" localSheetId="24" hidden="1">#REF!</definedName>
    <definedName name="BExB385QW2BSSBXS953SSQN2ISSW" localSheetId="14" hidden="1">#REF!</definedName>
    <definedName name="BExB385QW2BSSBXS953SSQN2ISSW" localSheetId="15" hidden="1">#REF!</definedName>
    <definedName name="BExB385QW2BSSBXS953SSQN2ISSW" localSheetId="18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7" hidden="1">#REF!</definedName>
    <definedName name="BExB3DEMEV5D9G8FDHD4NQ9X2YNT" localSheetId="11" hidden="1">#REF!</definedName>
    <definedName name="BExB3DEMEV5D9G8FDHD4NQ9X2YNT" localSheetId="21" hidden="1">#REF!</definedName>
    <definedName name="BExB3DEMEV5D9G8FDHD4NQ9X2YNT" localSheetId="22" hidden="1">#REF!</definedName>
    <definedName name="BExB3DEMEV5D9G8FDHD4NQ9X2YNT" localSheetId="23" hidden="1">#REF!</definedName>
    <definedName name="BExB3DEMEV5D9G8FDHD4NQ9X2YNT" localSheetId="24" hidden="1">#REF!</definedName>
    <definedName name="BExB3DEMEV5D9G8FDHD4NQ9X2YNT" localSheetId="14" hidden="1">#REF!</definedName>
    <definedName name="BExB3DEMEV5D9G8FDHD4NQ9X2YNT" localSheetId="15" hidden="1">#REF!</definedName>
    <definedName name="BExB3DEMEV5D9G8FDHD4NQ9X2YNT" localSheetId="18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7" hidden="1">#REF!</definedName>
    <definedName name="BExB3RXU8AJQ86I5RXEWLGGR7R7C" localSheetId="11" hidden="1">#REF!</definedName>
    <definedName name="BExB3RXU8AJQ86I5RXEWLGGR7R7C" localSheetId="21" hidden="1">#REF!</definedName>
    <definedName name="BExB3RXU8AJQ86I5RXEWLGGR7R7C" localSheetId="22" hidden="1">#REF!</definedName>
    <definedName name="BExB3RXU8AJQ86I5RXEWLGGR7R7C" localSheetId="23" hidden="1">#REF!</definedName>
    <definedName name="BExB3RXU8AJQ86I5RXEWLGGR7R7C" localSheetId="24" hidden="1">#REF!</definedName>
    <definedName name="BExB3RXU8AJQ86I5RXEWLGGR7R7C" localSheetId="14" hidden="1">#REF!</definedName>
    <definedName name="BExB3RXU8AJQ86I5RXEWLGGR7R7C" localSheetId="15" hidden="1">#REF!</definedName>
    <definedName name="BExB3RXU8AJQ86I5RXEWLGGR7R7C" localSheetId="18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7" hidden="1">#REF!</definedName>
    <definedName name="BExB442RX0T3L6HUL6X5T21CENW6" localSheetId="11" hidden="1">#REF!</definedName>
    <definedName name="BExB442RX0T3L6HUL6X5T21CENW6" localSheetId="21" hidden="1">#REF!</definedName>
    <definedName name="BExB442RX0T3L6HUL6X5T21CENW6" localSheetId="22" hidden="1">#REF!</definedName>
    <definedName name="BExB442RX0T3L6HUL6X5T21CENW6" localSheetId="23" hidden="1">#REF!</definedName>
    <definedName name="BExB442RX0T3L6HUL6X5T21CENW6" localSheetId="24" hidden="1">#REF!</definedName>
    <definedName name="BExB442RX0T3L6HUL6X5T21CENW6" localSheetId="14" hidden="1">#REF!</definedName>
    <definedName name="BExB442RX0T3L6HUL6X5T21CENW6" localSheetId="15" hidden="1">#REF!</definedName>
    <definedName name="BExB442RX0T3L6HUL6X5T21CENW6" localSheetId="18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7" hidden="1">#REF!</definedName>
    <definedName name="BExB4ADD0L7417CII901XTFKXD1J" localSheetId="11" hidden="1">#REF!</definedName>
    <definedName name="BExB4ADD0L7417CII901XTFKXD1J" localSheetId="21" hidden="1">#REF!</definedName>
    <definedName name="BExB4ADD0L7417CII901XTFKXD1J" localSheetId="22" hidden="1">#REF!</definedName>
    <definedName name="BExB4ADD0L7417CII901XTFKXD1J" localSheetId="23" hidden="1">#REF!</definedName>
    <definedName name="BExB4ADD0L7417CII901XTFKXD1J" localSheetId="24" hidden="1">#REF!</definedName>
    <definedName name="BExB4ADD0L7417CII901XTFKXD1J" localSheetId="14" hidden="1">#REF!</definedName>
    <definedName name="BExB4ADD0L7417CII901XTFKXD1J" localSheetId="15" hidden="1">#REF!</definedName>
    <definedName name="BExB4ADD0L7417CII901XTFKXD1J" localSheetId="18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7" hidden="1">#REF!</definedName>
    <definedName name="BExB4DYU06HCGRIPBSWRCXK804UM" localSheetId="11" hidden="1">#REF!</definedName>
    <definedName name="BExB4DYU06HCGRIPBSWRCXK804UM" localSheetId="21" hidden="1">#REF!</definedName>
    <definedName name="BExB4DYU06HCGRIPBSWRCXK804UM" localSheetId="22" hidden="1">#REF!</definedName>
    <definedName name="BExB4DYU06HCGRIPBSWRCXK804UM" localSheetId="23" hidden="1">#REF!</definedName>
    <definedName name="BExB4DYU06HCGRIPBSWRCXK804UM" localSheetId="24" hidden="1">#REF!</definedName>
    <definedName name="BExB4DYU06HCGRIPBSWRCXK804UM" localSheetId="14" hidden="1">#REF!</definedName>
    <definedName name="BExB4DYU06HCGRIPBSWRCXK804UM" localSheetId="15" hidden="1">#REF!</definedName>
    <definedName name="BExB4DYU06HCGRIPBSWRCXK804UM" localSheetId="18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7" hidden="1">#REF!</definedName>
    <definedName name="BExB4HEZO4E597Q5M4M10LT8TLY3" localSheetId="11" hidden="1">#REF!</definedName>
    <definedName name="BExB4HEZO4E597Q5M4M10LT8TLY3" localSheetId="21" hidden="1">#REF!</definedName>
    <definedName name="BExB4HEZO4E597Q5M4M10LT8TLY3" localSheetId="22" hidden="1">#REF!</definedName>
    <definedName name="BExB4HEZO4E597Q5M4M10LT8TLY3" localSheetId="23" hidden="1">#REF!</definedName>
    <definedName name="BExB4HEZO4E597Q5M4M10LT8TLY3" localSheetId="24" hidden="1">#REF!</definedName>
    <definedName name="BExB4HEZO4E597Q5M4M10LT8TLY3" localSheetId="14" hidden="1">#REF!</definedName>
    <definedName name="BExB4HEZO4E597Q5M4M10LT8TLY3" localSheetId="15" hidden="1">#REF!</definedName>
    <definedName name="BExB4HEZO4E597Q5M4M10LT8TLY3" localSheetId="18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7" hidden="1">#REF!</definedName>
    <definedName name="BExB4X01APD3Z8ZW6MVX1P8NAO7G" localSheetId="11" hidden="1">#REF!</definedName>
    <definedName name="BExB4X01APD3Z8ZW6MVX1P8NAO7G" localSheetId="21" hidden="1">#REF!</definedName>
    <definedName name="BExB4X01APD3Z8ZW6MVX1P8NAO7G" localSheetId="22" hidden="1">#REF!</definedName>
    <definedName name="BExB4X01APD3Z8ZW6MVX1P8NAO7G" localSheetId="23" hidden="1">#REF!</definedName>
    <definedName name="BExB4X01APD3Z8ZW6MVX1P8NAO7G" localSheetId="24" hidden="1">#REF!</definedName>
    <definedName name="BExB4X01APD3Z8ZW6MVX1P8NAO7G" localSheetId="14" hidden="1">#REF!</definedName>
    <definedName name="BExB4X01APD3Z8ZW6MVX1P8NAO7G" localSheetId="15" hidden="1">#REF!</definedName>
    <definedName name="BExB4X01APD3Z8ZW6MVX1P8NAO7G" localSheetId="18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7" hidden="1">#REF!</definedName>
    <definedName name="BExB4Z3EZBGYYI33U0KQ8NEIH8PY" localSheetId="11" hidden="1">#REF!</definedName>
    <definedName name="BExB4Z3EZBGYYI33U0KQ8NEIH8PY" localSheetId="21" hidden="1">#REF!</definedName>
    <definedName name="BExB4Z3EZBGYYI33U0KQ8NEIH8PY" localSheetId="22" hidden="1">#REF!</definedName>
    <definedName name="BExB4Z3EZBGYYI33U0KQ8NEIH8PY" localSheetId="23" hidden="1">#REF!</definedName>
    <definedName name="BExB4Z3EZBGYYI33U0KQ8NEIH8PY" localSheetId="24" hidden="1">#REF!</definedName>
    <definedName name="BExB4Z3EZBGYYI33U0KQ8NEIH8PY" localSheetId="14" hidden="1">#REF!</definedName>
    <definedName name="BExB4Z3EZBGYYI33U0KQ8NEIH8PY" localSheetId="15" hidden="1">#REF!</definedName>
    <definedName name="BExB4Z3EZBGYYI33U0KQ8NEIH8PY" localSheetId="18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7" hidden="1">#REF!</definedName>
    <definedName name="BExB4ZJOLU1PXBMG4TPCCLTRMNRE" localSheetId="11" hidden="1">#REF!</definedName>
    <definedName name="BExB4ZJOLU1PXBMG4TPCCLTRMNRE" localSheetId="21" hidden="1">#REF!</definedName>
    <definedName name="BExB4ZJOLU1PXBMG4TPCCLTRMNRE" localSheetId="22" hidden="1">#REF!</definedName>
    <definedName name="BExB4ZJOLU1PXBMG4TPCCLTRMNRE" localSheetId="23" hidden="1">#REF!</definedName>
    <definedName name="BExB4ZJOLU1PXBMG4TPCCLTRMNRE" localSheetId="24" hidden="1">#REF!</definedName>
    <definedName name="BExB4ZJOLU1PXBMG4TPCCLTRMNRE" localSheetId="14" hidden="1">#REF!</definedName>
    <definedName name="BExB4ZJOLU1PXBMG4TPCCLTRMNRE" localSheetId="15" hidden="1">#REF!</definedName>
    <definedName name="BExB4ZJOLU1PXBMG4TPCCLTRMNRE" localSheetId="18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7" hidden="1">#REF!</definedName>
    <definedName name="BExB4ZZSDPL4Q05BMVT5TUN0IGKT" localSheetId="11" hidden="1">#REF!</definedName>
    <definedName name="BExB4ZZSDPL4Q05BMVT5TUN0IGKT" localSheetId="21" hidden="1">#REF!</definedName>
    <definedName name="BExB4ZZSDPL4Q05BMVT5TUN0IGKT" localSheetId="22" hidden="1">#REF!</definedName>
    <definedName name="BExB4ZZSDPL4Q05BMVT5TUN0IGKT" localSheetId="23" hidden="1">#REF!</definedName>
    <definedName name="BExB4ZZSDPL4Q05BMVT5TUN0IGKT" localSheetId="24" hidden="1">#REF!</definedName>
    <definedName name="BExB4ZZSDPL4Q05BMVT5TUN0IGKT" localSheetId="14" hidden="1">#REF!</definedName>
    <definedName name="BExB4ZZSDPL4Q05BMVT5TUN0IGKT" localSheetId="15" hidden="1">#REF!</definedName>
    <definedName name="BExB4ZZSDPL4Q05BMVT5TUN0IGKT" localSheetId="18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7" hidden="1">#REF!</definedName>
    <definedName name="BExB55368XW7UX657ZSPC6BFE92S" localSheetId="11" hidden="1">#REF!</definedName>
    <definedName name="BExB55368XW7UX657ZSPC6BFE92S" localSheetId="21" hidden="1">#REF!</definedName>
    <definedName name="BExB55368XW7UX657ZSPC6BFE92S" localSheetId="22" hidden="1">#REF!</definedName>
    <definedName name="BExB55368XW7UX657ZSPC6BFE92S" localSheetId="23" hidden="1">#REF!</definedName>
    <definedName name="BExB55368XW7UX657ZSPC6BFE92S" localSheetId="24" hidden="1">#REF!</definedName>
    <definedName name="BExB55368XW7UX657ZSPC6BFE92S" localSheetId="14" hidden="1">#REF!</definedName>
    <definedName name="BExB55368XW7UX657ZSPC6BFE92S" localSheetId="15" hidden="1">#REF!</definedName>
    <definedName name="BExB55368XW7UX657ZSPC6BFE92S" localSheetId="18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7" hidden="1">#REF!</definedName>
    <definedName name="BExB57MZEPL2SA2ONPK66YFLZWJU" localSheetId="11" hidden="1">#REF!</definedName>
    <definedName name="BExB57MZEPL2SA2ONPK66YFLZWJU" localSheetId="21" hidden="1">#REF!</definedName>
    <definedName name="BExB57MZEPL2SA2ONPK66YFLZWJU" localSheetId="22" hidden="1">#REF!</definedName>
    <definedName name="BExB57MZEPL2SA2ONPK66YFLZWJU" localSheetId="23" hidden="1">#REF!</definedName>
    <definedName name="BExB57MZEPL2SA2ONPK66YFLZWJU" localSheetId="24" hidden="1">#REF!</definedName>
    <definedName name="BExB57MZEPL2SA2ONPK66YFLZWJU" localSheetId="14" hidden="1">#REF!</definedName>
    <definedName name="BExB57MZEPL2SA2ONPK66YFLZWJU" localSheetId="15" hidden="1">#REF!</definedName>
    <definedName name="BExB57MZEPL2SA2ONPK66YFLZWJU" localSheetId="18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7" hidden="1">#REF!</definedName>
    <definedName name="BExB5833OAOJ22VK1YK47FHUSVK2" localSheetId="11" hidden="1">#REF!</definedName>
    <definedName name="BExB5833OAOJ22VK1YK47FHUSVK2" localSheetId="21" hidden="1">#REF!</definedName>
    <definedName name="BExB5833OAOJ22VK1YK47FHUSVK2" localSheetId="22" hidden="1">#REF!</definedName>
    <definedName name="BExB5833OAOJ22VK1YK47FHUSVK2" localSheetId="23" hidden="1">#REF!</definedName>
    <definedName name="BExB5833OAOJ22VK1YK47FHUSVK2" localSheetId="24" hidden="1">#REF!</definedName>
    <definedName name="BExB5833OAOJ22VK1YK47FHUSVK2" localSheetId="14" hidden="1">#REF!</definedName>
    <definedName name="BExB5833OAOJ22VK1YK47FHUSVK2" localSheetId="15" hidden="1">#REF!</definedName>
    <definedName name="BExB5833OAOJ22VK1YK47FHUSVK2" localSheetId="18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7" hidden="1">#REF!</definedName>
    <definedName name="BExB58JDIHS42JZT9DJJMKA8QFCO" localSheetId="11" hidden="1">#REF!</definedName>
    <definedName name="BExB58JDIHS42JZT9DJJMKA8QFCO" localSheetId="21" hidden="1">#REF!</definedName>
    <definedName name="BExB58JDIHS42JZT9DJJMKA8QFCO" localSheetId="22" hidden="1">#REF!</definedName>
    <definedName name="BExB58JDIHS42JZT9DJJMKA8QFCO" localSheetId="23" hidden="1">#REF!</definedName>
    <definedName name="BExB58JDIHS42JZT9DJJMKA8QFCO" localSheetId="24" hidden="1">#REF!</definedName>
    <definedName name="BExB58JDIHS42JZT9DJJMKA8QFCO" localSheetId="14" hidden="1">#REF!</definedName>
    <definedName name="BExB58JDIHS42JZT9DJJMKA8QFCO" localSheetId="15" hidden="1">#REF!</definedName>
    <definedName name="BExB58JDIHS42JZT9DJJMKA8QFCO" localSheetId="18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7" hidden="1">#REF!</definedName>
    <definedName name="BExB58U5FQC5JWV9CGC83HLLZUZI" localSheetId="11" hidden="1">#REF!</definedName>
    <definedName name="BExB58U5FQC5JWV9CGC83HLLZUZI" localSheetId="21" hidden="1">#REF!</definedName>
    <definedName name="BExB58U5FQC5JWV9CGC83HLLZUZI" localSheetId="22" hidden="1">#REF!</definedName>
    <definedName name="BExB58U5FQC5JWV9CGC83HLLZUZI" localSheetId="23" hidden="1">#REF!</definedName>
    <definedName name="BExB58U5FQC5JWV9CGC83HLLZUZI" localSheetId="24" hidden="1">#REF!</definedName>
    <definedName name="BExB58U5FQC5JWV9CGC83HLLZUZI" localSheetId="14" hidden="1">#REF!</definedName>
    <definedName name="BExB58U5FQC5JWV9CGC83HLLZUZI" localSheetId="15" hidden="1">#REF!</definedName>
    <definedName name="BExB58U5FQC5JWV9CGC83HLLZUZI" localSheetId="18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7" hidden="1">#REF!</definedName>
    <definedName name="BExB5EDO9XUKHF74X3HAU2WPPHZH" localSheetId="11" hidden="1">#REF!</definedName>
    <definedName name="BExB5EDO9XUKHF74X3HAU2WPPHZH" localSheetId="21" hidden="1">#REF!</definedName>
    <definedName name="BExB5EDO9XUKHF74X3HAU2WPPHZH" localSheetId="22" hidden="1">#REF!</definedName>
    <definedName name="BExB5EDO9XUKHF74X3HAU2WPPHZH" localSheetId="23" hidden="1">#REF!</definedName>
    <definedName name="BExB5EDO9XUKHF74X3HAU2WPPHZH" localSheetId="24" hidden="1">#REF!</definedName>
    <definedName name="BExB5EDO9XUKHF74X3HAU2WPPHZH" localSheetId="14" hidden="1">#REF!</definedName>
    <definedName name="BExB5EDO9XUKHF74X3HAU2WPPHZH" localSheetId="15" hidden="1">#REF!</definedName>
    <definedName name="BExB5EDO9XUKHF74X3HAU2WPPHZH" localSheetId="18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7" hidden="1">#REF!</definedName>
    <definedName name="BExB5EDOQKZIQXT13IG1KLCZ474G" localSheetId="11" hidden="1">#REF!</definedName>
    <definedName name="BExB5EDOQKZIQXT13IG1KLCZ474G" localSheetId="21" hidden="1">#REF!</definedName>
    <definedName name="BExB5EDOQKZIQXT13IG1KLCZ474G" localSheetId="22" hidden="1">#REF!</definedName>
    <definedName name="BExB5EDOQKZIQXT13IG1KLCZ474G" localSheetId="23" hidden="1">#REF!</definedName>
    <definedName name="BExB5EDOQKZIQXT13IG1KLCZ474G" localSheetId="24" hidden="1">#REF!</definedName>
    <definedName name="BExB5EDOQKZIQXT13IG1KLCZ474G" localSheetId="14" hidden="1">#REF!</definedName>
    <definedName name="BExB5EDOQKZIQXT13IG1KLCZ474G" localSheetId="15" hidden="1">#REF!</definedName>
    <definedName name="BExB5EDOQKZIQXT13IG1KLCZ474G" localSheetId="18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7" hidden="1">#REF!</definedName>
    <definedName name="BExB5G6EH68AYEP1UT0GHUEL3SLN" localSheetId="11" hidden="1">#REF!</definedName>
    <definedName name="BExB5G6EH68AYEP1UT0GHUEL3SLN" localSheetId="21" hidden="1">#REF!</definedName>
    <definedName name="BExB5G6EH68AYEP1UT0GHUEL3SLN" localSheetId="22" hidden="1">#REF!</definedName>
    <definedName name="BExB5G6EH68AYEP1UT0GHUEL3SLN" localSheetId="23" hidden="1">#REF!</definedName>
    <definedName name="BExB5G6EH68AYEP1UT0GHUEL3SLN" localSheetId="24" hidden="1">#REF!</definedName>
    <definedName name="BExB5G6EH68AYEP1UT0GHUEL3SLN" localSheetId="14" hidden="1">#REF!</definedName>
    <definedName name="BExB5G6EH68AYEP1UT0GHUEL3SLN" localSheetId="15" hidden="1">#REF!</definedName>
    <definedName name="BExB5G6EH68AYEP1UT0GHUEL3SLN" localSheetId="18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7" hidden="1">#REF!</definedName>
    <definedName name="BExB5LVGGXMNUN3D3452G3J62MKF" localSheetId="11" hidden="1">#REF!</definedName>
    <definedName name="BExB5LVGGXMNUN3D3452G3J62MKF" localSheetId="21" hidden="1">#REF!</definedName>
    <definedName name="BExB5LVGGXMNUN3D3452G3J62MKF" localSheetId="22" hidden="1">#REF!</definedName>
    <definedName name="BExB5LVGGXMNUN3D3452G3J62MKF" localSheetId="23" hidden="1">#REF!</definedName>
    <definedName name="BExB5LVGGXMNUN3D3452G3J62MKF" localSheetId="24" hidden="1">#REF!</definedName>
    <definedName name="BExB5LVGGXMNUN3D3452G3J62MKF" localSheetId="14" hidden="1">#REF!</definedName>
    <definedName name="BExB5LVGGXMNUN3D3452G3J62MKF" localSheetId="15" hidden="1">#REF!</definedName>
    <definedName name="BExB5LVGGXMNUN3D3452G3J62MKF" localSheetId="18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7" hidden="1">#REF!</definedName>
    <definedName name="BExB5QYVEZWFE5DQVHAM760EV05X" localSheetId="11" hidden="1">#REF!</definedName>
    <definedName name="BExB5QYVEZWFE5DQVHAM760EV05X" localSheetId="21" hidden="1">#REF!</definedName>
    <definedName name="BExB5QYVEZWFE5DQVHAM760EV05X" localSheetId="22" hidden="1">#REF!</definedName>
    <definedName name="BExB5QYVEZWFE5DQVHAM760EV05X" localSheetId="23" hidden="1">#REF!</definedName>
    <definedName name="BExB5QYVEZWFE5DQVHAM760EV05X" localSheetId="24" hidden="1">#REF!</definedName>
    <definedName name="BExB5QYVEZWFE5DQVHAM760EV05X" localSheetId="14" hidden="1">#REF!</definedName>
    <definedName name="BExB5QYVEZWFE5DQVHAM760EV05X" localSheetId="15" hidden="1">#REF!</definedName>
    <definedName name="BExB5QYVEZWFE5DQVHAM760EV05X" localSheetId="18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7" hidden="1">#REF!</definedName>
    <definedName name="BExB5U9IRH14EMOE0YGIE3WIVLFS" localSheetId="11" hidden="1">#REF!</definedName>
    <definedName name="BExB5U9IRH14EMOE0YGIE3WIVLFS" localSheetId="21" hidden="1">#REF!</definedName>
    <definedName name="BExB5U9IRH14EMOE0YGIE3WIVLFS" localSheetId="22" hidden="1">#REF!</definedName>
    <definedName name="BExB5U9IRH14EMOE0YGIE3WIVLFS" localSheetId="23" hidden="1">#REF!</definedName>
    <definedName name="BExB5U9IRH14EMOE0YGIE3WIVLFS" localSheetId="24" hidden="1">#REF!</definedName>
    <definedName name="BExB5U9IRH14EMOE0YGIE3WIVLFS" localSheetId="14" hidden="1">#REF!</definedName>
    <definedName name="BExB5U9IRH14EMOE0YGIE3WIVLFS" localSheetId="15" hidden="1">#REF!</definedName>
    <definedName name="BExB5U9IRH14EMOE0YGIE3WIVLFS" localSheetId="18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7" hidden="1">#REF!</definedName>
    <definedName name="BExB5V5WWQYPK4GCSYZQALJYGC94" localSheetId="11" hidden="1">#REF!</definedName>
    <definedName name="BExB5V5WWQYPK4GCSYZQALJYGC94" localSheetId="21" hidden="1">#REF!</definedName>
    <definedName name="BExB5V5WWQYPK4GCSYZQALJYGC94" localSheetId="22" hidden="1">#REF!</definedName>
    <definedName name="BExB5V5WWQYPK4GCSYZQALJYGC94" localSheetId="23" hidden="1">#REF!</definedName>
    <definedName name="BExB5V5WWQYPK4GCSYZQALJYGC94" localSheetId="24" hidden="1">#REF!</definedName>
    <definedName name="BExB5V5WWQYPK4GCSYZQALJYGC94" localSheetId="14" hidden="1">#REF!</definedName>
    <definedName name="BExB5V5WWQYPK4GCSYZQALJYGC94" localSheetId="15" hidden="1">#REF!</definedName>
    <definedName name="BExB5V5WWQYPK4GCSYZQALJYGC94" localSheetId="18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7" hidden="1">#REF!</definedName>
    <definedName name="BExB5VWYMOV6BAIH7XUBBVPU7MMD" localSheetId="11" hidden="1">#REF!</definedName>
    <definedName name="BExB5VWYMOV6BAIH7XUBBVPU7MMD" localSheetId="21" hidden="1">#REF!</definedName>
    <definedName name="BExB5VWYMOV6BAIH7XUBBVPU7MMD" localSheetId="22" hidden="1">#REF!</definedName>
    <definedName name="BExB5VWYMOV6BAIH7XUBBVPU7MMD" localSheetId="23" hidden="1">#REF!</definedName>
    <definedName name="BExB5VWYMOV6BAIH7XUBBVPU7MMD" localSheetId="24" hidden="1">#REF!</definedName>
    <definedName name="BExB5VWYMOV6BAIH7XUBBVPU7MMD" localSheetId="14" hidden="1">#REF!</definedName>
    <definedName name="BExB5VWYMOV6BAIH7XUBBVPU7MMD" localSheetId="15" hidden="1">#REF!</definedName>
    <definedName name="BExB5VWYMOV6BAIH7XUBBVPU7MMD" localSheetId="18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7" hidden="1">#REF!</definedName>
    <definedName name="BExB610DZWIJP1B72U9QM42COH2B" localSheetId="11" hidden="1">#REF!</definedName>
    <definedName name="BExB610DZWIJP1B72U9QM42COH2B" localSheetId="21" hidden="1">#REF!</definedName>
    <definedName name="BExB610DZWIJP1B72U9QM42COH2B" localSheetId="22" hidden="1">#REF!</definedName>
    <definedName name="BExB610DZWIJP1B72U9QM42COH2B" localSheetId="23" hidden="1">#REF!</definedName>
    <definedName name="BExB610DZWIJP1B72U9QM42COH2B" localSheetId="24" hidden="1">#REF!</definedName>
    <definedName name="BExB610DZWIJP1B72U9QM42COH2B" localSheetId="14" hidden="1">#REF!</definedName>
    <definedName name="BExB610DZWIJP1B72U9QM42COH2B" localSheetId="15" hidden="1">#REF!</definedName>
    <definedName name="BExB610DZWIJP1B72U9QM42COH2B" localSheetId="18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7" hidden="1">#REF!</definedName>
    <definedName name="BExB64AX81KEVMGZDXB25NB459SW" localSheetId="11" hidden="1">#REF!</definedName>
    <definedName name="BExB64AX81KEVMGZDXB25NB459SW" localSheetId="21" hidden="1">#REF!</definedName>
    <definedName name="BExB64AX81KEVMGZDXB25NB459SW" localSheetId="22" hidden="1">#REF!</definedName>
    <definedName name="BExB64AX81KEVMGZDXB25NB459SW" localSheetId="23" hidden="1">#REF!</definedName>
    <definedName name="BExB64AX81KEVMGZDXB25NB459SW" localSheetId="24" hidden="1">#REF!</definedName>
    <definedName name="BExB64AX81KEVMGZDXB25NB459SW" localSheetId="14" hidden="1">#REF!</definedName>
    <definedName name="BExB64AX81KEVMGZDXB25NB459SW" localSheetId="15" hidden="1">#REF!</definedName>
    <definedName name="BExB64AX81KEVMGZDXB25NB459SW" localSheetId="18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7" hidden="1">#REF!</definedName>
    <definedName name="BExB6C3FUAKK9ML5T767NMWGA9YB" localSheetId="11" hidden="1">#REF!</definedName>
    <definedName name="BExB6C3FUAKK9ML5T767NMWGA9YB" localSheetId="21" hidden="1">#REF!</definedName>
    <definedName name="BExB6C3FUAKK9ML5T767NMWGA9YB" localSheetId="22" hidden="1">#REF!</definedName>
    <definedName name="BExB6C3FUAKK9ML5T767NMWGA9YB" localSheetId="23" hidden="1">#REF!</definedName>
    <definedName name="BExB6C3FUAKK9ML5T767NMWGA9YB" localSheetId="24" hidden="1">#REF!</definedName>
    <definedName name="BExB6C3FUAKK9ML5T767NMWGA9YB" localSheetId="14" hidden="1">#REF!</definedName>
    <definedName name="BExB6C3FUAKK9ML5T767NMWGA9YB" localSheetId="15" hidden="1">#REF!</definedName>
    <definedName name="BExB6C3FUAKK9ML5T767NMWGA9YB" localSheetId="18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7" hidden="1">#REF!</definedName>
    <definedName name="BExB6C8X6JYRLKZKK17VE3QUNL3D" localSheetId="11" hidden="1">#REF!</definedName>
    <definedName name="BExB6C8X6JYRLKZKK17VE3QUNL3D" localSheetId="21" hidden="1">#REF!</definedName>
    <definedName name="BExB6C8X6JYRLKZKK17VE3QUNL3D" localSheetId="22" hidden="1">#REF!</definedName>
    <definedName name="BExB6C8X6JYRLKZKK17VE3QUNL3D" localSheetId="23" hidden="1">#REF!</definedName>
    <definedName name="BExB6C8X6JYRLKZKK17VE3QUNL3D" localSheetId="24" hidden="1">#REF!</definedName>
    <definedName name="BExB6C8X6JYRLKZKK17VE3QUNL3D" localSheetId="14" hidden="1">#REF!</definedName>
    <definedName name="BExB6C8X6JYRLKZKK17VE3QUNL3D" localSheetId="15" hidden="1">#REF!</definedName>
    <definedName name="BExB6C8X6JYRLKZKK17VE3QUNL3D" localSheetId="18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7" hidden="1">#REF!</definedName>
    <definedName name="BExB6HN3QRFPXM71MDUK21BKM7PF" localSheetId="11" hidden="1">#REF!</definedName>
    <definedName name="BExB6HN3QRFPXM71MDUK21BKM7PF" localSheetId="21" hidden="1">#REF!</definedName>
    <definedName name="BExB6HN3QRFPXM71MDUK21BKM7PF" localSheetId="22" hidden="1">#REF!</definedName>
    <definedName name="BExB6HN3QRFPXM71MDUK21BKM7PF" localSheetId="23" hidden="1">#REF!</definedName>
    <definedName name="BExB6HN3QRFPXM71MDUK21BKM7PF" localSheetId="24" hidden="1">#REF!</definedName>
    <definedName name="BExB6HN3QRFPXM71MDUK21BKM7PF" localSheetId="14" hidden="1">#REF!</definedName>
    <definedName name="BExB6HN3QRFPXM71MDUK21BKM7PF" localSheetId="15" hidden="1">#REF!</definedName>
    <definedName name="BExB6HN3QRFPXM71MDUK21BKM7PF" localSheetId="18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7" hidden="1">#REF!</definedName>
    <definedName name="BExB6I39SKL5BMHHDD9EED7FQD9Z" localSheetId="11" hidden="1">#REF!</definedName>
    <definedName name="BExB6I39SKL5BMHHDD9EED7FQD9Z" localSheetId="21" hidden="1">#REF!</definedName>
    <definedName name="BExB6I39SKL5BMHHDD9EED7FQD9Z" localSheetId="22" hidden="1">#REF!</definedName>
    <definedName name="BExB6I39SKL5BMHHDD9EED7FQD9Z" localSheetId="23" hidden="1">#REF!</definedName>
    <definedName name="BExB6I39SKL5BMHHDD9EED7FQD9Z" localSheetId="24" hidden="1">#REF!</definedName>
    <definedName name="BExB6I39SKL5BMHHDD9EED7FQD9Z" localSheetId="14" hidden="1">#REF!</definedName>
    <definedName name="BExB6I39SKL5BMHHDD9EED7FQD9Z" localSheetId="15" hidden="1">#REF!</definedName>
    <definedName name="BExB6I39SKL5BMHHDD9EED7FQD9Z" localSheetId="18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7" hidden="1">#REF!</definedName>
    <definedName name="BExB6IZMHCZ3LB7N73KD90YB1HBZ" localSheetId="11" hidden="1">#REF!</definedName>
    <definedName name="BExB6IZMHCZ3LB7N73KD90YB1HBZ" localSheetId="21" hidden="1">#REF!</definedName>
    <definedName name="BExB6IZMHCZ3LB7N73KD90YB1HBZ" localSheetId="22" hidden="1">#REF!</definedName>
    <definedName name="BExB6IZMHCZ3LB7N73KD90YB1HBZ" localSheetId="23" hidden="1">#REF!</definedName>
    <definedName name="BExB6IZMHCZ3LB7N73KD90YB1HBZ" localSheetId="24" hidden="1">#REF!</definedName>
    <definedName name="BExB6IZMHCZ3LB7N73KD90YB1HBZ" localSheetId="14" hidden="1">#REF!</definedName>
    <definedName name="BExB6IZMHCZ3LB7N73KD90YB1HBZ" localSheetId="15" hidden="1">#REF!</definedName>
    <definedName name="BExB6IZMHCZ3LB7N73KD90YB1HBZ" localSheetId="18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7" hidden="1">#REF!</definedName>
    <definedName name="BExB719SGNX4Y8NE6JEXC555K596" localSheetId="11" hidden="1">#REF!</definedName>
    <definedName name="BExB719SGNX4Y8NE6JEXC555K596" localSheetId="21" hidden="1">#REF!</definedName>
    <definedName name="BExB719SGNX4Y8NE6JEXC555K596" localSheetId="22" hidden="1">#REF!</definedName>
    <definedName name="BExB719SGNX4Y8NE6JEXC555K596" localSheetId="23" hidden="1">#REF!</definedName>
    <definedName name="BExB719SGNX4Y8NE6JEXC555K596" localSheetId="24" hidden="1">#REF!</definedName>
    <definedName name="BExB719SGNX4Y8NE6JEXC555K596" localSheetId="14" hidden="1">#REF!</definedName>
    <definedName name="BExB719SGNX4Y8NE6JEXC555K596" localSheetId="15" hidden="1">#REF!</definedName>
    <definedName name="BExB719SGNX4Y8NE6JEXC555K596" localSheetId="18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7" hidden="1">#REF!</definedName>
    <definedName name="BExB7265DCHKS7V2OWRBXCZTEIW9" localSheetId="11" hidden="1">#REF!</definedName>
    <definedName name="BExB7265DCHKS7V2OWRBXCZTEIW9" localSheetId="21" hidden="1">#REF!</definedName>
    <definedName name="BExB7265DCHKS7V2OWRBXCZTEIW9" localSheetId="22" hidden="1">#REF!</definedName>
    <definedName name="BExB7265DCHKS7V2OWRBXCZTEIW9" localSheetId="23" hidden="1">#REF!</definedName>
    <definedName name="BExB7265DCHKS7V2OWRBXCZTEIW9" localSheetId="24" hidden="1">#REF!</definedName>
    <definedName name="BExB7265DCHKS7V2OWRBXCZTEIW9" localSheetId="14" hidden="1">#REF!</definedName>
    <definedName name="BExB7265DCHKS7V2OWRBXCZTEIW9" localSheetId="15" hidden="1">#REF!</definedName>
    <definedName name="BExB7265DCHKS7V2OWRBXCZTEIW9" localSheetId="18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7" hidden="1">#REF!</definedName>
    <definedName name="BExB74PS5P9G0P09Y6DZSCX0FLTJ" localSheetId="11" hidden="1">#REF!</definedName>
    <definedName name="BExB74PS5P9G0P09Y6DZSCX0FLTJ" localSheetId="21" hidden="1">#REF!</definedName>
    <definedName name="BExB74PS5P9G0P09Y6DZSCX0FLTJ" localSheetId="22" hidden="1">#REF!</definedName>
    <definedName name="BExB74PS5P9G0P09Y6DZSCX0FLTJ" localSheetId="23" hidden="1">#REF!</definedName>
    <definedName name="BExB74PS5P9G0P09Y6DZSCX0FLTJ" localSheetId="24" hidden="1">#REF!</definedName>
    <definedName name="BExB74PS5P9G0P09Y6DZSCX0FLTJ" localSheetId="14" hidden="1">#REF!</definedName>
    <definedName name="BExB74PS5P9G0P09Y6DZSCX0FLTJ" localSheetId="15" hidden="1">#REF!</definedName>
    <definedName name="BExB74PS5P9G0P09Y6DZSCX0FLTJ" localSheetId="18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7" hidden="1">#REF!</definedName>
    <definedName name="BExB78RH79J0MIF7H8CAZ0CFE88Q" localSheetId="11" hidden="1">#REF!</definedName>
    <definedName name="BExB78RH79J0MIF7H8CAZ0CFE88Q" localSheetId="21" hidden="1">#REF!</definedName>
    <definedName name="BExB78RH79J0MIF7H8CAZ0CFE88Q" localSheetId="22" hidden="1">#REF!</definedName>
    <definedName name="BExB78RH79J0MIF7H8CAZ0CFE88Q" localSheetId="23" hidden="1">#REF!</definedName>
    <definedName name="BExB78RH79J0MIF7H8CAZ0CFE88Q" localSheetId="24" hidden="1">#REF!</definedName>
    <definedName name="BExB78RH79J0MIF7H8CAZ0CFE88Q" localSheetId="14" hidden="1">#REF!</definedName>
    <definedName name="BExB78RH79J0MIF7H8CAZ0CFE88Q" localSheetId="15" hidden="1">#REF!</definedName>
    <definedName name="BExB78RH79J0MIF7H8CAZ0CFE88Q" localSheetId="18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7" hidden="1">#REF!</definedName>
    <definedName name="BExB7ELT09HGDVO5BJC1ZY9D09GZ" localSheetId="11" hidden="1">#REF!</definedName>
    <definedName name="BExB7ELT09HGDVO5BJC1ZY9D09GZ" localSheetId="21" hidden="1">#REF!</definedName>
    <definedName name="BExB7ELT09HGDVO5BJC1ZY9D09GZ" localSheetId="22" hidden="1">#REF!</definedName>
    <definedName name="BExB7ELT09HGDVO5BJC1ZY9D09GZ" localSheetId="23" hidden="1">#REF!</definedName>
    <definedName name="BExB7ELT09HGDVO5BJC1ZY9D09GZ" localSheetId="24" hidden="1">#REF!</definedName>
    <definedName name="BExB7ELT09HGDVO5BJC1ZY9D09GZ" localSheetId="14" hidden="1">#REF!</definedName>
    <definedName name="BExB7ELT09HGDVO5BJC1ZY9D09GZ" localSheetId="15" hidden="1">#REF!</definedName>
    <definedName name="BExB7ELT09HGDVO5BJC1ZY9D09GZ" localSheetId="18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7" hidden="1">#REF!</definedName>
    <definedName name="BExB7F7EIHG0MYMQYUVG9HIZPHMZ" localSheetId="11" hidden="1">#REF!</definedName>
    <definedName name="BExB7F7EIHG0MYMQYUVG9HIZPHMZ" localSheetId="21" hidden="1">#REF!</definedName>
    <definedName name="BExB7F7EIHG0MYMQYUVG9HIZPHMZ" localSheetId="22" hidden="1">#REF!</definedName>
    <definedName name="BExB7F7EIHG0MYMQYUVG9HIZPHMZ" localSheetId="23" hidden="1">#REF!</definedName>
    <definedName name="BExB7F7EIHG0MYMQYUVG9HIZPHMZ" localSheetId="24" hidden="1">#REF!</definedName>
    <definedName name="BExB7F7EIHG0MYMQYUVG9HIZPHMZ" localSheetId="14" hidden="1">#REF!</definedName>
    <definedName name="BExB7F7EIHG0MYMQYUVG9HIZPHMZ" localSheetId="15" hidden="1">#REF!</definedName>
    <definedName name="BExB7F7EIHG0MYMQYUVG9HIZPHMZ" localSheetId="18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7" hidden="1">#REF!</definedName>
    <definedName name="BExB806PAXX70XUTA3ZI7OORD78R" localSheetId="11" hidden="1">#REF!</definedName>
    <definedName name="BExB806PAXX70XUTA3ZI7OORD78R" localSheetId="21" hidden="1">#REF!</definedName>
    <definedName name="BExB806PAXX70XUTA3ZI7OORD78R" localSheetId="22" hidden="1">#REF!</definedName>
    <definedName name="BExB806PAXX70XUTA3ZI7OORD78R" localSheetId="23" hidden="1">#REF!</definedName>
    <definedName name="BExB806PAXX70XUTA3ZI7OORD78R" localSheetId="24" hidden="1">#REF!</definedName>
    <definedName name="BExB806PAXX70XUTA3ZI7OORD78R" localSheetId="14" hidden="1">#REF!</definedName>
    <definedName name="BExB806PAXX70XUTA3ZI7OORD78R" localSheetId="15" hidden="1">#REF!</definedName>
    <definedName name="BExB806PAXX70XUTA3ZI7OORD78R" localSheetId="18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7" hidden="1">#REF!</definedName>
    <definedName name="BExB83199EQQS6I5HE7WADNCK8OE" localSheetId="11" hidden="1">#REF!</definedName>
    <definedName name="BExB83199EQQS6I5HE7WADNCK8OE" localSheetId="21" hidden="1">#REF!</definedName>
    <definedName name="BExB83199EQQS6I5HE7WADNCK8OE" localSheetId="22" hidden="1">#REF!</definedName>
    <definedName name="BExB83199EQQS6I5HE7WADNCK8OE" localSheetId="23" hidden="1">#REF!</definedName>
    <definedName name="BExB83199EQQS6I5HE7WADNCK8OE" localSheetId="24" hidden="1">#REF!</definedName>
    <definedName name="BExB83199EQQS6I5HE7WADNCK8OE" localSheetId="14" hidden="1">#REF!</definedName>
    <definedName name="BExB83199EQQS6I5HE7WADNCK8OE" localSheetId="15" hidden="1">#REF!</definedName>
    <definedName name="BExB83199EQQS6I5HE7WADNCK8OE" localSheetId="18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7" hidden="1">#REF!</definedName>
    <definedName name="BExB8HF4UBVZKQCSRFRUQL2EE6VL" localSheetId="11" hidden="1">#REF!</definedName>
    <definedName name="BExB8HF4UBVZKQCSRFRUQL2EE6VL" localSheetId="21" hidden="1">#REF!</definedName>
    <definedName name="BExB8HF4UBVZKQCSRFRUQL2EE6VL" localSheetId="22" hidden="1">#REF!</definedName>
    <definedName name="BExB8HF4UBVZKQCSRFRUQL2EE6VL" localSheetId="23" hidden="1">#REF!</definedName>
    <definedName name="BExB8HF4UBVZKQCSRFRUQL2EE6VL" localSheetId="24" hidden="1">#REF!</definedName>
    <definedName name="BExB8HF4UBVZKQCSRFRUQL2EE6VL" localSheetId="14" hidden="1">#REF!</definedName>
    <definedName name="BExB8HF4UBVZKQCSRFRUQL2EE6VL" localSheetId="15" hidden="1">#REF!</definedName>
    <definedName name="BExB8HF4UBVZKQCSRFRUQL2EE6VL" localSheetId="18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7" hidden="1">#REF!</definedName>
    <definedName name="BExB8HKHKZ1ORJZUYGG2M4VSCC39" localSheetId="11" hidden="1">#REF!</definedName>
    <definedName name="BExB8HKHKZ1ORJZUYGG2M4VSCC39" localSheetId="21" hidden="1">#REF!</definedName>
    <definedName name="BExB8HKHKZ1ORJZUYGG2M4VSCC39" localSheetId="22" hidden="1">#REF!</definedName>
    <definedName name="BExB8HKHKZ1ORJZUYGG2M4VSCC39" localSheetId="23" hidden="1">#REF!</definedName>
    <definedName name="BExB8HKHKZ1ORJZUYGG2M4VSCC39" localSheetId="24" hidden="1">#REF!</definedName>
    <definedName name="BExB8HKHKZ1ORJZUYGG2M4VSCC39" localSheetId="14" hidden="1">#REF!</definedName>
    <definedName name="BExB8HKHKZ1ORJZUYGG2M4VSCC39" localSheetId="15" hidden="1">#REF!</definedName>
    <definedName name="BExB8HKHKZ1ORJZUYGG2M4VSCC39" localSheetId="18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7" hidden="1">#REF!</definedName>
    <definedName name="BExB8HV9YUS1Q77M9SNFRKDLU5HS" localSheetId="11" hidden="1">#REF!</definedName>
    <definedName name="BExB8HV9YUS1Q77M9SNFRKDLU5HS" localSheetId="21" hidden="1">#REF!</definedName>
    <definedName name="BExB8HV9YUS1Q77M9SNFRKDLU5HS" localSheetId="22" hidden="1">#REF!</definedName>
    <definedName name="BExB8HV9YUS1Q77M9SNFRKDLU5HS" localSheetId="23" hidden="1">#REF!</definedName>
    <definedName name="BExB8HV9YUS1Q77M9SNFRKDLU5HS" localSheetId="24" hidden="1">#REF!</definedName>
    <definedName name="BExB8HV9YUS1Q77M9SNFRKDLU5HS" localSheetId="14" hidden="1">#REF!</definedName>
    <definedName name="BExB8HV9YUS1Q77M9SNFRKDLU5HS" localSheetId="15" hidden="1">#REF!</definedName>
    <definedName name="BExB8HV9YUS1Q77M9SNFRKDLU5HS" localSheetId="18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7" hidden="1">#REF!</definedName>
    <definedName name="BExB8QPH8DC5BESEVPSMBCWVN6PO" localSheetId="11" hidden="1">#REF!</definedName>
    <definedName name="BExB8QPH8DC5BESEVPSMBCWVN6PO" localSheetId="21" hidden="1">#REF!</definedName>
    <definedName name="BExB8QPH8DC5BESEVPSMBCWVN6PO" localSheetId="22" hidden="1">#REF!</definedName>
    <definedName name="BExB8QPH8DC5BESEVPSMBCWVN6PO" localSheetId="23" hidden="1">#REF!</definedName>
    <definedName name="BExB8QPH8DC5BESEVPSMBCWVN6PO" localSheetId="24" hidden="1">#REF!</definedName>
    <definedName name="BExB8QPH8DC5BESEVPSMBCWVN6PO" localSheetId="14" hidden="1">#REF!</definedName>
    <definedName name="BExB8QPH8DC5BESEVPSMBCWVN6PO" localSheetId="15" hidden="1">#REF!</definedName>
    <definedName name="BExB8QPH8DC5BESEVPSMBCWVN6PO" localSheetId="18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7" hidden="1">#REF!</definedName>
    <definedName name="BExB8U5N0D85YR8APKN3PPKG0FWP" localSheetId="11" hidden="1">#REF!</definedName>
    <definedName name="BExB8U5N0D85YR8APKN3PPKG0FWP" localSheetId="21" hidden="1">#REF!</definedName>
    <definedName name="BExB8U5N0D85YR8APKN3PPKG0FWP" localSheetId="22" hidden="1">#REF!</definedName>
    <definedName name="BExB8U5N0D85YR8APKN3PPKG0FWP" localSheetId="23" hidden="1">#REF!</definedName>
    <definedName name="BExB8U5N0D85YR8APKN3PPKG0FWP" localSheetId="24" hidden="1">#REF!</definedName>
    <definedName name="BExB8U5N0D85YR8APKN3PPKG0FWP" localSheetId="14" hidden="1">#REF!</definedName>
    <definedName name="BExB8U5N0D85YR8APKN3PPKG0FWP" localSheetId="15" hidden="1">#REF!</definedName>
    <definedName name="BExB8U5N0D85YR8APKN3PPKG0FWP" localSheetId="18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7" hidden="1">#REF!</definedName>
    <definedName name="BExB93G413CK5DKO7925ZHSOBGIN" localSheetId="11" hidden="1">#REF!</definedName>
    <definedName name="BExB93G413CK5DKO7925ZHSOBGIN" localSheetId="21" hidden="1">#REF!</definedName>
    <definedName name="BExB93G413CK5DKO7925ZHSOBGIN" localSheetId="22" hidden="1">#REF!</definedName>
    <definedName name="BExB93G413CK5DKO7925ZHSOBGIN" localSheetId="23" hidden="1">#REF!</definedName>
    <definedName name="BExB93G413CK5DKO7925ZHSOBGIN" localSheetId="24" hidden="1">#REF!</definedName>
    <definedName name="BExB93G413CK5DKO7925ZHSOBGIN" localSheetId="14" hidden="1">#REF!</definedName>
    <definedName name="BExB93G413CK5DKO7925ZHSOBGIN" localSheetId="15" hidden="1">#REF!</definedName>
    <definedName name="BExB93G413CK5DKO7925ZHSOBGIN" localSheetId="18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7" hidden="1">#REF!</definedName>
    <definedName name="BExB96LBXL1JW5A4PP93UJ9UDLKZ" localSheetId="11" hidden="1">#REF!</definedName>
    <definedName name="BExB96LBXL1JW5A4PP93UJ9UDLKZ" localSheetId="21" hidden="1">#REF!</definedName>
    <definedName name="BExB96LBXL1JW5A4PP93UJ9UDLKZ" localSheetId="22" hidden="1">#REF!</definedName>
    <definedName name="BExB96LBXL1JW5A4PP93UJ9UDLKZ" localSheetId="23" hidden="1">#REF!</definedName>
    <definedName name="BExB96LBXL1JW5A4PP93UJ9UDLKZ" localSheetId="24" hidden="1">#REF!</definedName>
    <definedName name="BExB96LBXL1JW5A4PP93UJ9UDLKZ" localSheetId="14" hidden="1">#REF!</definedName>
    <definedName name="BExB96LBXL1JW5A4PP93UJ9UDLKZ" localSheetId="15" hidden="1">#REF!</definedName>
    <definedName name="BExB96LBXL1JW5A4PP93UJ9UDLKZ" localSheetId="18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7" hidden="1">#REF!</definedName>
    <definedName name="BExB9DHI5I2TJ2LXYPM98EE81L27" localSheetId="11" hidden="1">#REF!</definedName>
    <definedName name="BExB9DHI5I2TJ2LXYPM98EE81L27" localSheetId="21" hidden="1">#REF!</definedName>
    <definedName name="BExB9DHI5I2TJ2LXYPM98EE81L27" localSheetId="22" hidden="1">#REF!</definedName>
    <definedName name="BExB9DHI5I2TJ2LXYPM98EE81L27" localSheetId="23" hidden="1">#REF!</definedName>
    <definedName name="BExB9DHI5I2TJ2LXYPM98EE81L27" localSheetId="24" hidden="1">#REF!</definedName>
    <definedName name="BExB9DHI5I2TJ2LXYPM98EE81L27" localSheetId="14" hidden="1">#REF!</definedName>
    <definedName name="BExB9DHI5I2TJ2LXYPM98EE81L27" localSheetId="15" hidden="1">#REF!</definedName>
    <definedName name="BExB9DHI5I2TJ2LXYPM98EE81L27" localSheetId="18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7" hidden="1">#REF!</definedName>
    <definedName name="BExB9G6LZG5OQUY0GZLHX066V3D4" localSheetId="11" hidden="1">#REF!</definedName>
    <definedName name="BExB9G6LZG5OQUY0GZLHX066V3D4" localSheetId="21" hidden="1">#REF!</definedName>
    <definedName name="BExB9G6LZG5OQUY0GZLHX066V3D4" localSheetId="22" hidden="1">#REF!</definedName>
    <definedName name="BExB9G6LZG5OQUY0GZLHX066V3D4" localSheetId="23" hidden="1">#REF!</definedName>
    <definedName name="BExB9G6LZG5OQUY0GZLHX066V3D4" localSheetId="24" hidden="1">#REF!</definedName>
    <definedName name="BExB9G6LZG5OQUY0GZLHX066V3D4" localSheetId="14" hidden="1">#REF!</definedName>
    <definedName name="BExB9G6LZG5OQUY0GZLHX066V3D4" localSheetId="15" hidden="1">#REF!</definedName>
    <definedName name="BExB9G6LZG5OQUY0GZLHX066V3D4" localSheetId="18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7" hidden="1">#REF!</definedName>
    <definedName name="BExB9IFG9FW3RQUDIMDFKIYDB4HE" localSheetId="11" hidden="1">#REF!</definedName>
    <definedName name="BExB9IFG9FW3RQUDIMDFKIYDB4HE" localSheetId="21" hidden="1">#REF!</definedName>
    <definedName name="BExB9IFG9FW3RQUDIMDFKIYDB4HE" localSheetId="22" hidden="1">#REF!</definedName>
    <definedName name="BExB9IFG9FW3RQUDIMDFKIYDB4HE" localSheetId="23" hidden="1">#REF!</definedName>
    <definedName name="BExB9IFG9FW3RQUDIMDFKIYDB4HE" localSheetId="24" hidden="1">#REF!</definedName>
    <definedName name="BExB9IFG9FW3RQUDIMDFKIYDB4HE" localSheetId="14" hidden="1">#REF!</definedName>
    <definedName name="BExB9IFG9FW3RQUDIMDFKIYDB4HE" localSheetId="15" hidden="1">#REF!</definedName>
    <definedName name="BExB9IFG9FW3RQUDIMDFKIYDB4HE" localSheetId="18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7" hidden="1">#REF!</definedName>
    <definedName name="BExB9NDIZ7LGMTL8351GRA6VK2K0" localSheetId="11" hidden="1">#REF!</definedName>
    <definedName name="BExB9NDIZ7LGMTL8351GRA6VK2K0" localSheetId="21" hidden="1">#REF!</definedName>
    <definedName name="BExB9NDIZ7LGMTL8351GRA6VK2K0" localSheetId="22" hidden="1">#REF!</definedName>
    <definedName name="BExB9NDIZ7LGMTL8351GRA6VK2K0" localSheetId="23" hidden="1">#REF!</definedName>
    <definedName name="BExB9NDIZ7LGMTL8351GRA6VK2K0" localSheetId="24" hidden="1">#REF!</definedName>
    <definedName name="BExB9NDIZ7LGMTL8351GRA6VK2K0" localSheetId="14" hidden="1">#REF!</definedName>
    <definedName name="BExB9NDIZ7LGMTL8351GRA6VK2K0" localSheetId="15" hidden="1">#REF!</definedName>
    <definedName name="BExB9NDIZ7LGMTL8351GRA6VK2K0" localSheetId="18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7" hidden="1">#REF!</definedName>
    <definedName name="BExB9Q2MZZHBGW8QQKVEYIMJBPIE" localSheetId="11" hidden="1">#REF!</definedName>
    <definedName name="BExB9Q2MZZHBGW8QQKVEYIMJBPIE" localSheetId="21" hidden="1">#REF!</definedName>
    <definedName name="BExB9Q2MZZHBGW8QQKVEYIMJBPIE" localSheetId="22" hidden="1">#REF!</definedName>
    <definedName name="BExB9Q2MZZHBGW8QQKVEYIMJBPIE" localSheetId="23" hidden="1">#REF!</definedName>
    <definedName name="BExB9Q2MZZHBGW8QQKVEYIMJBPIE" localSheetId="24" hidden="1">#REF!</definedName>
    <definedName name="BExB9Q2MZZHBGW8QQKVEYIMJBPIE" localSheetId="14" hidden="1">#REF!</definedName>
    <definedName name="BExB9Q2MZZHBGW8QQKVEYIMJBPIE" localSheetId="15" hidden="1">#REF!</definedName>
    <definedName name="BExB9Q2MZZHBGW8QQKVEYIMJBPIE" localSheetId="18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7" hidden="1">#REF!</definedName>
    <definedName name="BExBA1GON0EZRJ20UYPILAPLNQWM" localSheetId="11" hidden="1">#REF!</definedName>
    <definedName name="BExBA1GON0EZRJ20UYPILAPLNQWM" localSheetId="21" hidden="1">#REF!</definedName>
    <definedName name="BExBA1GON0EZRJ20UYPILAPLNQWM" localSheetId="22" hidden="1">#REF!</definedName>
    <definedName name="BExBA1GON0EZRJ20UYPILAPLNQWM" localSheetId="23" hidden="1">#REF!</definedName>
    <definedName name="BExBA1GON0EZRJ20UYPILAPLNQWM" localSheetId="24" hidden="1">#REF!</definedName>
    <definedName name="BExBA1GON0EZRJ20UYPILAPLNQWM" localSheetId="14" hidden="1">#REF!</definedName>
    <definedName name="BExBA1GON0EZRJ20UYPILAPLNQWM" localSheetId="15" hidden="1">#REF!</definedName>
    <definedName name="BExBA1GON0EZRJ20UYPILAPLNQWM" localSheetId="18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7" hidden="1">#REF!</definedName>
    <definedName name="BExBA525BALJ5HMTDMMSM5WWJ1YW" localSheetId="11" hidden="1">#REF!</definedName>
    <definedName name="BExBA525BALJ5HMTDMMSM5WWJ1YW" localSheetId="21" hidden="1">#REF!</definedName>
    <definedName name="BExBA525BALJ5HMTDMMSM5WWJ1YW" localSheetId="22" hidden="1">#REF!</definedName>
    <definedName name="BExBA525BALJ5HMTDMMSM5WWJ1YW" localSheetId="23" hidden="1">#REF!</definedName>
    <definedName name="BExBA525BALJ5HMTDMMSM5WWJ1YW" localSheetId="24" hidden="1">#REF!</definedName>
    <definedName name="BExBA525BALJ5HMTDMMSM5WWJ1YW" localSheetId="14" hidden="1">#REF!</definedName>
    <definedName name="BExBA525BALJ5HMTDMMSM5WWJ1YW" localSheetId="15" hidden="1">#REF!</definedName>
    <definedName name="BExBA525BALJ5HMTDMMSM5WWJ1YW" localSheetId="18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7" hidden="1">#REF!</definedName>
    <definedName name="BExBA69ASGYRZW1G1DYIS9QRRTBN" localSheetId="11" hidden="1">#REF!</definedName>
    <definedName name="BExBA69ASGYRZW1G1DYIS9QRRTBN" localSheetId="21" hidden="1">#REF!</definedName>
    <definedName name="BExBA69ASGYRZW1G1DYIS9QRRTBN" localSheetId="22" hidden="1">#REF!</definedName>
    <definedName name="BExBA69ASGYRZW1G1DYIS9QRRTBN" localSheetId="23" hidden="1">#REF!</definedName>
    <definedName name="BExBA69ASGYRZW1G1DYIS9QRRTBN" localSheetId="24" hidden="1">#REF!</definedName>
    <definedName name="BExBA69ASGYRZW1G1DYIS9QRRTBN" localSheetId="14" hidden="1">#REF!</definedName>
    <definedName name="BExBA69ASGYRZW1G1DYIS9QRRTBN" localSheetId="15" hidden="1">#REF!</definedName>
    <definedName name="BExBA69ASGYRZW1G1DYIS9QRRTBN" localSheetId="18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7" hidden="1">#REF!</definedName>
    <definedName name="BExBA6K42582A14WFFWQ3Q8QQWB6" localSheetId="11" hidden="1">#REF!</definedName>
    <definedName name="BExBA6K42582A14WFFWQ3Q8QQWB6" localSheetId="21" hidden="1">#REF!</definedName>
    <definedName name="BExBA6K42582A14WFFWQ3Q8QQWB6" localSheetId="22" hidden="1">#REF!</definedName>
    <definedName name="BExBA6K42582A14WFFWQ3Q8QQWB6" localSheetId="23" hidden="1">#REF!</definedName>
    <definedName name="BExBA6K42582A14WFFWQ3Q8QQWB6" localSheetId="24" hidden="1">#REF!</definedName>
    <definedName name="BExBA6K42582A14WFFWQ3Q8QQWB6" localSheetId="14" hidden="1">#REF!</definedName>
    <definedName name="BExBA6K42582A14WFFWQ3Q8QQWB6" localSheetId="15" hidden="1">#REF!</definedName>
    <definedName name="BExBA6K42582A14WFFWQ3Q8QQWB6" localSheetId="18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7" hidden="1">#REF!</definedName>
    <definedName name="BExBA8I5D4R8R2PYQ1K16TWGTOEP" localSheetId="11" hidden="1">#REF!</definedName>
    <definedName name="BExBA8I5D4R8R2PYQ1K16TWGTOEP" localSheetId="21" hidden="1">#REF!</definedName>
    <definedName name="BExBA8I5D4R8R2PYQ1K16TWGTOEP" localSheetId="22" hidden="1">#REF!</definedName>
    <definedName name="BExBA8I5D4R8R2PYQ1K16TWGTOEP" localSheetId="23" hidden="1">#REF!</definedName>
    <definedName name="BExBA8I5D4R8R2PYQ1K16TWGTOEP" localSheetId="24" hidden="1">#REF!</definedName>
    <definedName name="BExBA8I5D4R8R2PYQ1K16TWGTOEP" localSheetId="14" hidden="1">#REF!</definedName>
    <definedName name="BExBA8I5D4R8R2PYQ1K16TWGTOEP" localSheetId="15" hidden="1">#REF!</definedName>
    <definedName name="BExBA8I5D4R8R2PYQ1K16TWGTOEP" localSheetId="18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7" hidden="1">#REF!</definedName>
    <definedName name="BExBA93PE0DGUUTA7LLSIGBIXWE5" localSheetId="11" hidden="1">#REF!</definedName>
    <definedName name="BExBA93PE0DGUUTA7LLSIGBIXWE5" localSheetId="21" hidden="1">#REF!</definedName>
    <definedName name="BExBA93PE0DGUUTA7LLSIGBIXWE5" localSheetId="22" hidden="1">#REF!</definedName>
    <definedName name="BExBA93PE0DGUUTA7LLSIGBIXWE5" localSheetId="23" hidden="1">#REF!</definedName>
    <definedName name="BExBA93PE0DGUUTA7LLSIGBIXWE5" localSheetId="24" hidden="1">#REF!</definedName>
    <definedName name="BExBA93PE0DGUUTA7LLSIGBIXWE5" localSheetId="14" hidden="1">#REF!</definedName>
    <definedName name="BExBA93PE0DGUUTA7LLSIGBIXWE5" localSheetId="15" hidden="1">#REF!</definedName>
    <definedName name="BExBA93PE0DGUUTA7LLSIGBIXWE5" localSheetId="18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7" hidden="1">#REF!</definedName>
    <definedName name="BExBABCQMR685CQ1SC8CECO7GTGB" localSheetId="11" hidden="1">#REF!</definedName>
    <definedName name="BExBABCQMR685CQ1SC8CECO7GTGB" localSheetId="21" hidden="1">#REF!</definedName>
    <definedName name="BExBABCQMR685CQ1SC8CECO7GTGB" localSheetId="22" hidden="1">#REF!</definedName>
    <definedName name="BExBABCQMR685CQ1SC8CECO7GTGB" localSheetId="23" hidden="1">#REF!</definedName>
    <definedName name="BExBABCQMR685CQ1SC8CECO7GTGB" localSheetId="24" hidden="1">#REF!</definedName>
    <definedName name="BExBABCQMR685CQ1SC8CECO7GTGB" localSheetId="14" hidden="1">#REF!</definedName>
    <definedName name="BExBABCQMR685CQ1SC8CECO7GTGB" localSheetId="15" hidden="1">#REF!</definedName>
    <definedName name="BExBABCQMR685CQ1SC8CECO7GTGB" localSheetId="18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7" hidden="1">#REF!</definedName>
    <definedName name="BExBAI8X0FKDQJ6YZJQDTTG4ZCWY" localSheetId="11" hidden="1">#REF!</definedName>
    <definedName name="BExBAI8X0FKDQJ6YZJQDTTG4ZCWY" localSheetId="21" hidden="1">#REF!</definedName>
    <definedName name="BExBAI8X0FKDQJ6YZJQDTTG4ZCWY" localSheetId="22" hidden="1">#REF!</definedName>
    <definedName name="BExBAI8X0FKDQJ6YZJQDTTG4ZCWY" localSheetId="23" hidden="1">#REF!</definedName>
    <definedName name="BExBAI8X0FKDQJ6YZJQDTTG4ZCWY" localSheetId="24" hidden="1">#REF!</definedName>
    <definedName name="BExBAI8X0FKDQJ6YZJQDTTG4ZCWY" localSheetId="14" hidden="1">#REF!</definedName>
    <definedName name="BExBAI8X0FKDQJ6YZJQDTTG4ZCWY" localSheetId="15" hidden="1">#REF!</definedName>
    <definedName name="BExBAI8X0FKDQJ6YZJQDTTG4ZCWY" localSheetId="18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7" hidden="1">#REF!</definedName>
    <definedName name="BExBAKN7XIBAXCF9PCNVS038PCQO" localSheetId="11" hidden="1">#REF!</definedName>
    <definedName name="BExBAKN7XIBAXCF9PCNVS038PCQO" localSheetId="21" hidden="1">#REF!</definedName>
    <definedName name="BExBAKN7XIBAXCF9PCNVS038PCQO" localSheetId="22" hidden="1">#REF!</definedName>
    <definedName name="BExBAKN7XIBAXCF9PCNVS038PCQO" localSheetId="23" hidden="1">#REF!</definedName>
    <definedName name="BExBAKN7XIBAXCF9PCNVS038PCQO" localSheetId="24" hidden="1">#REF!</definedName>
    <definedName name="BExBAKN7XIBAXCF9PCNVS038PCQO" localSheetId="14" hidden="1">#REF!</definedName>
    <definedName name="BExBAKN7XIBAXCF9PCNVS038PCQO" localSheetId="15" hidden="1">#REF!</definedName>
    <definedName name="BExBAKN7XIBAXCF9PCNVS038PCQO" localSheetId="18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7" hidden="1">#REF!</definedName>
    <definedName name="BExBAKXZ7PBW3DDKKA5MWC1ZUC7O" localSheetId="11" hidden="1">#REF!</definedName>
    <definedName name="BExBAKXZ7PBW3DDKKA5MWC1ZUC7O" localSheetId="21" hidden="1">#REF!</definedName>
    <definedName name="BExBAKXZ7PBW3DDKKA5MWC1ZUC7O" localSheetId="22" hidden="1">#REF!</definedName>
    <definedName name="BExBAKXZ7PBW3DDKKA5MWC1ZUC7O" localSheetId="23" hidden="1">#REF!</definedName>
    <definedName name="BExBAKXZ7PBW3DDKKA5MWC1ZUC7O" localSheetId="24" hidden="1">#REF!</definedName>
    <definedName name="BExBAKXZ7PBW3DDKKA5MWC1ZUC7O" localSheetId="14" hidden="1">#REF!</definedName>
    <definedName name="BExBAKXZ7PBW3DDKKA5MWC1ZUC7O" localSheetId="15" hidden="1">#REF!</definedName>
    <definedName name="BExBAKXZ7PBW3DDKKA5MWC1ZUC7O" localSheetId="18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7" hidden="1">#REF!</definedName>
    <definedName name="BExBAO8NLXZXHO6KCIECSFCH3RR0" localSheetId="11" hidden="1">#REF!</definedName>
    <definedName name="BExBAO8NLXZXHO6KCIECSFCH3RR0" localSheetId="21" hidden="1">#REF!</definedName>
    <definedName name="BExBAO8NLXZXHO6KCIECSFCH3RR0" localSheetId="22" hidden="1">#REF!</definedName>
    <definedName name="BExBAO8NLXZXHO6KCIECSFCH3RR0" localSheetId="23" hidden="1">#REF!</definedName>
    <definedName name="BExBAO8NLXZXHO6KCIECSFCH3RR0" localSheetId="24" hidden="1">#REF!</definedName>
    <definedName name="BExBAO8NLXZXHO6KCIECSFCH3RR0" localSheetId="14" hidden="1">#REF!</definedName>
    <definedName name="BExBAO8NLXZXHO6KCIECSFCH3RR0" localSheetId="15" hidden="1">#REF!</definedName>
    <definedName name="BExBAO8NLXZXHO6KCIECSFCH3RR0" localSheetId="18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7" hidden="1">#REF!</definedName>
    <definedName name="BExBAOOT1KBSIEISN1ADL4RMY879" localSheetId="11" hidden="1">#REF!</definedName>
    <definedName name="BExBAOOT1KBSIEISN1ADL4RMY879" localSheetId="21" hidden="1">#REF!</definedName>
    <definedName name="BExBAOOT1KBSIEISN1ADL4RMY879" localSheetId="22" hidden="1">#REF!</definedName>
    <definedName name="BExBAOOT1KBSIEISN1ADL4RMY879" localSheetId="23" hidden="1">#REF!</definedName>
    <definedName name="BExBAOOT1KBSIEISN1ADL4RMY879" localSheetId="24" hidden="1">#REF!</definedName>
    <definedName name="BExBAOOT1KBSIEISN1ADL4RMY879" localSheetId="14" hidden="1">#REF!</definedName>
    <definedName name="BExBAOOT1KBSIEISN1ADL4RMY879" localSheetId="15" hidden="1">#REF!</definedName>
    <definedName name="BExBAOOT1KBSIEISN1ADL4RMY879" localSheetId="18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7" hidden="1">#REF!</definedName>
    <definedName name="BExBAVKX8Q09370X1GCZWJ4E91YJ" localSheetId="11" hidden="1">#REF!</definedName>
    <definedName name="BExBAVKX8Q09370X1GCZWJ4E91YJ" localSheetId="21" hidden="1">#REF!</definedName>
    <definedName name="BExBAVKX8Q09370X1GCZWJ4E91YJ" localSheetId="22" hidden="1">#REF!</definedName>
    <definedName name="BExBAVKX8Q09370X1GCZWJ4E91YJ" localSheetId="23" hidden="1">#REF!</definedName>
    <definedName name="BExBAVKX8Q09370X1GCZWJ4E91YJ" localSheetId="24" hidden="1">#REF!</definedName>
    <definedName name="BExBAVKX8Q09370X1GCZWJ4E91YJ" localSheetId="14" hidden="1">#REF!</definedName>
    <definedName name="BExBAVKX8Q09370X1GCZWJ4E91YJ" localSheetId="15" hidden="1">#REF!</definedName>
    <definedName name="BExBAVKX8Q09370X1GCZWJ4E91YJ" localSheetId="18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7" hidden="1">#REF!</definedName>
    <definedName name="BExBAX2X2ENJYO4QTR5VAIQ86L7B" localSheetId="11" hidden="1">#REF!</definedName>
    <definedName name="BExBAX2X2ENJYO4QTR5VAIQ86L7B" localSheetId="21" hidden="1">#REF!</definedName>
    <definedName name="BExBAX2X2ENJYO4QTR5VAIQ86L7B" localSheetId="22" hidden="1">#REF!</definedName>
    <definedName name="BExBAX2X2ENJYO4QTR5VAIQ86L7B" localSheetId="23" hidden="1">#REF!</definedName>
    <definedName name="BExBAX2X2ENJYO4QTR5VAIQ86L7B" localSheetId="24" hidden="1">#REF!</definedName>
    <definedName name="BExBAX2X2ENJYO4QTR5VAIQ86L7B" localSheetId="14" hidden="1">#REF!</definedName>
    <definedName name="BExBAX2X2ENJYO4QTR5VAIQ86L7B" localSheetId="15" hidden="1">#REF!</definedName>
    <definedName name="BExBAX2X2ENJYO4QTR5VAIQ86L7B" localSheetId="18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7" hidden="1">#REF!</definedName>
    <definedName name="BExBAZ13D3F1DVJQ6YJ8JGUYEYJE" localSheetId="11" hidden="1">#REF!</definedName>
    <definedName name="BExBAZ13D3F1DVJQ6YJ8JGUYEYJE" localSheetId="21" hidden="1">#REF!</definedName>
    <definedName name="BExBAZ13D3F1DVJQ6YJ8JGUYEYJE" localSheetId="22" hidden="1">#REF!</definedName>
    <definedName name="BExBAZ13D3F1DVJQ6YJ8JGUYEYJE" localSheetId="23" hidden="1">#REF!</definedName>
    <definedName name="BExBAZ13D3F1DVJQ6YJ8JGUYEYJE" localSheetId="24" hidden="1">#REF!</definedName>
    <definedName name="BExBAZ13D3F1DVJQ6YJ8JGUYEYJE" localSheetId="14" hidden="1">#REF!</definedName>
    <definedName name="BExBAZ13D3F1DVJQ6YJ8JGUYEYJE" localSheetId="15" hidden="1">#REF!</definedName>
    <definedName name="BExBAZ13D3F1DVJQ6YJ8JGUYEYJE" localSheetId="18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7" hidden="1">#REF!</definedName>
    <definedName name="BExBBMPCB1QOZY8WWEX4J21JDE6U" localSheetId="11" hidden="1">#REF!</definedName>
    <definedName name="BExBBMPCB1QOZY8WWEX4J21JDE6U" localSheetId="21" hidden="1">#REF!</definedName>
    <definedName name="BExBBMPCB1QOZY8WWEX4J21JDE6U" localSheetId="22" hidden="1">#REF!</definedName>
    <definedName name="BExBBMPCB1QOZY8WWEX4J21JDE6U" localSheetId="23" hidden="1">#REF!</definedName>
    <definedName name="BExBBMPCB1QOZY8WWEX4J21JDE6U" localSheetId="24" hidden="1">#REF!</definedName>
    <definedName name="BExBBMPCB1QOZY8WWEX4J21JDE6U" localSheetId="14" hidden="1">#REF!</definedName>
    <definedName name="BExBBMPCB1QOZY8WWEX4J21JDE6U" localSheetId="15" hidden="1">#REF!</definedName>
    <definedName name="BExBBMPCB1QOZY8WWEX4J21JDE6U" localSheetId="18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7" hidden="1">#REF!</definedName>
    <definedName name="BExBBU1QQWUE0YFG7O1TN0RFLSSG" localSheetId="11" hidden="1">#REF!</definedName>
    <definedName name="BExBBU1QQWUE0YFG7O1TN0RFLSSG" localSheetId="21" hidden="1">#REF!</definedName>
    <definedName name="BExBBU1QQWUE0YFG7O1TN0RFLSSG" localSheetId="22" hidden="1">#REF!</definedName>
    <definedName name="BExBBU1QQWUE0YFG7O1TN0RFLSSG" localSheetId="23" hidden="1">#REF!</definedName>
    <definedName name="BExBBU1QQWUE0YFG7O1TN0RFLSSG" localSheetId="24" hidden="1">#REF!</definedName>
    <definedName name="BExBBU1QQWUE0YFG7O1TN0RFLSSG" localSheetId="14" hidden="1">#REF!</definedName>
    <definedName name="BExBBU1QQWUE0YFG7O1TN0RFLSSG" localSheetId="15" hidden="1">#REF!</definedName>
    <definedName name="BExBBU1QQWUE0YFG7O1TN0RFLSSG" localSheetId="18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7" hidden="1">#REF!</definedName>
    <definedName name="BExBBUCJQRR74Q7GPWDEZXYK2KJL" localSheetId="11" hidden="1">#REF!</definedName>
    <definedName name="BExBBUCJQRR74Q7GPWDEZXYK2KJL" localSheetId="21" hidden="1">#REF!</definedName>
    <definedName name="BExBBUCJQRR74Q7GPWDEZXYK2KJL" localSheetId="22" hidden="1">#REF!</definedName>
    <definedName name="BExBBUCJQRR74Q7GPWDEZXYK2KJL" localSheetId="23" hidden="1">#REF!</definedName>
    <definedName name="BExBBUCJQRR74Q7GPWDEZXYK2KJL" localSheetId="24" hidden="1">#REF!</definedName>
    <definedName name="BExBBUCJQRR74Q7GPWDEZXYK2KJL" localSheetId="14" hidden="1">#REF!</definedName>
    <definedName name="BExBBUCJQRR74Q7GPWDEZXYK2KJL" localSheetId="15" hidden="1">#REF!</definedName>
    <definedName name="BExBBUCJQRR74Q7GPWDEZXYK2KJL" localSheetId="18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7" hidden="1">#REF!</definedName>
    <definedName name="BExBBV8XVMD9CKZY711T0BN7H3PM" localSheetId="11" hidden="1">#REF!</definedName>
    <definedName name="BExBBV8XVMD9CKZY711T0BN7H3PM" localSheetId="21" hidden="1">#REF!</definedName>
    <definedName name="BExBBV8XVMD9CKZY711T0BN7H3PM" localSheetId="22" hidden="1">#REF!</definedName>
    <definedName name="BExBBV8XVMD9CKZY711T0BN7H3PM" localSheetId="23" hidden="1">#REF!</definedName>
    <definedName name="BExBBV8XVMD9CKZY711T0BN7H3PM" localSheetId="24" hidden="1">#REF!</definedName>
    <definedName name="BExBBV8XVMD9CKZY711T0BN7H3PM" localSheetId="14" hidden="1">#REF!</definedName>
    <definedName name="BExBBV8XVMD9CKZY711T0BN7H3PM" localSheetId="15" hidden="1">#REF!</definedName>
    <definedName name="BExBBV8XVMD9CKZY711T0BN7H3PM" localSheetId="18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7" hidden="1">#REF!</definedName>
    <definedName name="BExBC78HXWXHO3XAB6E8NVTBGLJS" localSheetId="11" hidden="1">#REF!</definedName>
    <definedName name="BExBC78HXWXHO3XAB6E8NVTBGLJS" localSheetId="21" hidden="1">#REF!</definedName>
    <definedName name="BExBC78HXWXHO3XAB6E8NVTBGLJS" localSheetId="22" hidden="1">#REF!</definedName>
    <definedName name="BExBC78HXWXHO3XAB6E8NVTBGLJS" localSheetId="23" hidden="1">#REF!</definedName>
    <definedName name="BExBC78HXWXHO3XAB6E8NVTBGLJS" localSheetId="24" hidden="1">#REF!</definedName>
    <definedName name="BExBC78HXWXHO3XAB6E8NVTBGLJS" localSheetId="14" hidden="1">#REF!</definedName>
    <definedName name="BExBC78HXWXHO3XAB6E8NVTBGLJS" localSheetId="15" hidden="1">#REF!</definedName>
    <definedName name="BExBC78HXWXHO3XAB6E8NVTBGLJS" localSheetId="18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7" hidden="1">#REF!</definedName>
    <definedName name="BExBCFH3SMGZ2IPHFB6BCM9O3W0H" localSheetId="11" hidden="1">#REF!</definedName>
    <definedName name="BExBCFH3SMGZ2IPHFB6BCM9O3W0H" localSheetId="21" hidden="1">#REF!</definedName>
    <definedName name="BExBCFH3SMGZ2IPHFB6BCM9O3W0H" localSheetId="22" hidden="1">#REF!</definedName>
    <definedName name="BExBCFH3SMGZ2IPHFB6BCM9O3W0H" localSheetId="23" hidden="1">#REF!</definedName>
    <definedName name="BExBCFH3SMGZ2IPHFB6BCM9O3W0H" localSheetId="24" hidden="1">#REF!</definedName>
    <definedName name="BExBCFH3SMGZ2IPHFB6BCM9O3W0H" localSheetId="14" hidden="1">#REF!</definedName>
    <definedName name="BExBCFH3SMGZ2IPHFB6BCM9O3W0H" localSheetId="15" hidden="1">#REF!</definedName>
    <definedName name="BExBCFH3SMGZ2IPHFB6BCM9O3W0H" localSheetId="18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7" hidden="1">#REF!</definedName>
    <definedName name="BExBCK9SCAABKOT9IP6TEPRR7YDT" localSheetId="11" hidden="1">#REF!</definedName>
    <definedName name="BExBCK9SCAABKOT9IP6TEPRR7YDT" localSheetId="21" hidden="1">#REF!</definedName>
    <definedName name="BExBCK9SCAABKOT9IP6TEPRR7YDT" localSheetId="22" hidden="1">#REF!</definedName>
    <definedName name="BExBCK9SCAABKOT9IP6TEPRR7YDT" localSheetId="23" hidden="1">#REF!</definedName>
    <definedName name="BExBCK9SCAABKOT9IP6TEPRR7YDT" localSheetId="24" hidden="1">#REF!</definedName>
    <definedName name="BExBCK9SCAABKOT9IP6TEPRR7YDT" localSheetId="14" hidden="1">#REF!</definedName>
    <definedName name="BExBCK9SCAABKOT9IP6TEPRR7YDT" localSheetId="15" hidden="1">#REF!</definedName>
    <definedName name="BExBCK9SCAABKOT9IP6TEPRR7YDT" localSheetId="18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7" hidden="1">#REF!</definedName>
    <definedName name="BExBCKKJFFT2RP50WNPKBT7X8PJ3" localSheetId="11" hidden="1">#REF!</definedName>
    <definedName name="BExBCKKJFFT2RP50WNPKBT7X8PJ3" localSheetId="21" hidden="1">#REF!</definedName>
    <definedName name="BExBCKKJFFT2RP50WNPKBT7X8PJ3" localSheetId="22" hidden="1">#REF!</definedName>
    <definedName name="BExBCKKJFFT2RP50WNPKBT7X8PJ3" localSheetId="23" hidden="1">#REF!</definedName>
    <definedName name="BExBCKKJFFT2RP50WNPKBT7X8PJ3" localSheetId="24" hidden="1">#REF!</definedName>
    <definedName name="BExBCKKJFFT2RP50WNPKBT7X8PJ3" localSheetId="18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7" hidden="1">#REF!</definedName>
    <definedName name="BExBCKKJTIRKC1RZJRTK65HHLX4W" localSheetId="11" hidden="1">#REF!</definedName>
    <definedName name="BExBCKKJTIRKC1RZJRTK65HHLX4W" localSheetId="21" hidden="1">#REF!</definedName>
    <definedName name="BExBCKKJTIRKC1RZJRTK65HHLX4W" localSheetId="22" hidden="1">#REF!</definedName>
    <definedName name="BExBCKKJTIRKC1RZJRTK65HHLX4W" localSheetId="23" hidden="1">#REF!</definedName>
    <definedName name="BExBCKKJTIRKC1RZJRTK65HHLX4W" localSheetId="24" hidden="1">#REF!</definedName>
    <definedName name="BExBCKKJTIRKC1RZJRTK65HHLX4W" localSheetId="14" hidden="1">#REF!</definedName>
    <definedName name="BExBCKKJTIRKC1RZJRTK65HHLX4W" localSheetId="15" hidden="1">#REF!</definedName>
    <definedName name="BExBCKKJTIRKC1RZJRTK65HHLX4W" localSheetId="18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7" hidden="1">#REF!</definedName>
    <definedName name="BExBCLMEPAN3XXX174TU8SS0627Q" localSheetId="11" hidden="1">#REF!</definedName>
    <definedName name="BExBCLMEPAN3XXX174TU8SS0627Q" localSheetId="21" hidden="1">#REF!</definedName>
    <definedName name="BExBCLMEPAN3XXX174TU8SS0627Q" localSheetId="22" hidden="1">#REF!</definedName>
    <definedName name="BExBCLMEPAN3XXX174TU8SS0627Q" localSheetId="23" hidden="1">#REF!</definedName>
    <definedName name="BExBCLMEPAN3XXX174TU8SS0627Q" localSheetId="24" hidden="1">#REF!</definedName>
    <definedName name="BExBCLMEPAN3XXX174TU8SS0627Q" localSheetId="14" hidden="1">#REF!</definedName>
    <definedName name="BExBCLMEPAN3XXX174TU8SS0627Q" localSheetId="15" hidden="1">#REF!</definedName>
    <definedName name="BExBCLMEPAN3XXX174TU8SS0627Q" localSheetId="18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7" hidden="1">#REF!</definedName>
    <definedName name="BExBCRBEYR2KZ8FAQFZ2NHY13WIY" localSheetId="11" hidden="1">#REF!</definedName>
    <definedName name="BExBCRBEYR2KZ8FAQFZ2NHY13WIY" localSheetId="21" hidden="1">#REF!</definedName>
    <definedName name="BExBCRBEYR2KZ8FAQFZ2NHY13WIY" localSheetId="22" hidden="1">#REF!</definedName>
    <definedName name="BExBCRBEYR2KZ8FAQFZ2NHY13WIY" localSheetId="23" hidden="1">#REF!</definedName>
    <definedName name="BExBCRBEYR2KZ8FAQFZ2NHY13WIY" localSheetId="24" hidden="1">#REF!</definedName>
    <definedName name="BExBCRBEYR2KZ8FAQFZ2NHY13WIY" localSheetId="14" hidden="1">#REF!</definedName>
    <definedName name="BExBCRBEYR2KZ8FAQFZ2NHY13WIY" localSheetId="15" hidden="1">#REF!</definedName>
    <definedName name="BExBCRBEYR2KZ8FAQFZ2NHY13WIY" localSheetId="18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7" hidden="1">#REF!</definedName>
    <definedName name="BExBD4I559NXSV6J07Q343TKYMVJ" localSheetId="11" hidden="1">#REF!</definedName>
    <definedName name="BExBD4I559NXSV6J07Q343TKYMVJ" localSheetId="21" hidden="1">#REF!</definedName>
    <definedName name="BExBD4I559NXSV6J07Q343TKYMVJ" localSheetId="22" hidden="1">#REF!</definedName>
    <definedName name="BExBD4I559NXSV6J07Q343TKYMVJ" localSheetId="23" hidden="1">#REF!</definedName>
    <definedName name="BExBD4I559NXSV6J07Q343TKYMVJ" localSheetId="24" hidden="1">#REF!</definedName>
    <definedName name="BExBD4I559NXSV6J07Q343TKYMVJ" localSheetId="14" hidden="1">#REF!</definedName>
    <definedName name="BExBD4I559NXSV6J07Q343TKYMVJ" localSheetId="15" hidden="1">#REF!</definedName>
    <definedName name="BExBD4I559NXSV6J07Q343TKYMVJ" localSheetId="18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7" hidden="1">#REF!</definedName>
    <definedName name="BExBD9W8C0W9N6L1AFL18JP4H94W" localSheetId="11" hidden="1">#REF!</definedName>
    <definedName name="BExBD9W8C0W9N6L1AFL18JP4H94W" localSheetId="21" hidden="1">#REF!</definedName>
    <definedName name="BExBD9W8C0W9N6L1AFL18JP4H94W" localSheetId="22" hidden="1">#REF!</definedName>
    <definedName name="BExBD9W8C0W9N6L1AFL18JP4H94W" localSheetId="23" hidden="1">#REF!</definedName>
    <definedName name="BExBD9W8C0W9N6L1AFL18JP4H94W" localSheetId="24" hidden="1">#REF!</definedName>
    <definedName name="BExBD9W8C0W9N6L1AFL18JP4H94W" localSheetId="14" hidden="1">#REF!</definedName>
    <definedName name="BExBD9W8C0W9N6L1AFL18JP4H94W" localSheetId="15" hidden="1">#REF!</definedName>
    <definedName name="BExBD9W8C0W9N6L1AFL18JP4H94W" localSheetId="18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7" hidden="1">#REF!</definedName>
    <definedName name="BExBDBZQLTX3OGFYGULQFK5WEZU5" localSheetId="11" hidden="1">#REF!</definedName>
    <definedName name="BExBDBZQLTX3OGFYGULQFK5WEZU5" localSheetId="21" hidden="1">#REF!</definedName>
    <definedName name="BExBDBZQLTX3OGFYGULQFK5WEZU5" localSheetId="22" hidden="1">#REF!</definedName>
    <definedName name="BExBDBZQLTX3OGFYGULQFK5WEZU5" localSheetId="23" hidden="1">#REF!</definedName>
    <definedName name="BExBDBZQLTX3OGFYGULQFK5WEZU5" localSheetId="24" hidden="1">#REF!</definedName>
    <definedName name="BExBDBZQLTX3OGFYGULQFK5WEZU5" localSheetId="14" hidden="1">#REF!</definedName>
    <definedName name="BExBDBZQLTX3OGFYGULQFK5WEZU5" localSheetId="15" hidden="1">#REF!</definedName>
    <definedName name="BExBDBZQLTX3OGFYGULQFK5WEZU5" localSheetId="18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7" hidden="1">#REF!</definedName>
    <definedName name="BExBDJS9TUEU8Z84IV59E5V4T8K6" localSheetId="11" hidden="1">#REF!</definedName>
    <definedName name="BExBDJS9TUEU8Z84IV59E5V4T8K6" localSheetId="21" hidden="1">#REF!</definedName>
    <definedName name="BExBDJS9TUEU8Z84IV59E5V4T8K6" localSheetId="22" hidden="1">#REF!</definedName>
    <definedName name="BExBDJS9TUEU8Z84IV59E5V4T8K6" localSheetId="23" hidden="1">#REF!</definedName>
    <definedName name="BExBDJS9TUEU8Z84IV59E5V4T8K6" localSheetId="24" hidden="1">#REF!</definedName>
    <definedName name="BExBDJS9TUEU8Z84IV59E5V4T8K6" localSheetId="14" hidden="1">#REF!</definedName>
    <definedName name="BExBDJS9TUEU8Z84IV59E5V4T8K6" localSheetId="15" hidden="1">#REF!</definedName>
    <definedName name="BExBDJS9TUEU8Z84IV59E5V4T8K6" localSheetId="18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7" hidden="1">#REF!</definedName>
    <definedName name="BExBDKOMSVH4XMH52CFJ3F028I9R" localSheetId="11" hidden="1">#REF!</definedName>
    <definedName name="BExBDKOMSVH4XMH52CFJ3F028I9R" localSheetId="21" hidden="1">#REF!</definedName>
    <definedName name="BExBDKOMSVH4XMH52CFJ3F028I9R" localSheetId="22" hidden="1">#REF!</definedName>
    <definedName name="BExBDKOMSVH4XMH52CFJ3F028I9R" localSheetId="23" hidden="1">#REF!</definedName>
    <definedName name="BExBDKOMSVH4XMH52CFJ3F028I9R" localSheetId="24" hidden="1">#REF!</definedName>
    <definedName name="BExBDKOMSVH4XMH52CFJ3F028I9R" localSheetId="14" hidden="1">#REF!</definedName>
    <definedName name="BExBDKOMSVH4XMH52CFJ3F028I9R" localSheetId="15" hidden="1">#REF!</definedName>
    <definedName name="BExBDKOMSVH4XMH52CFJ3F028I9R" localSheetId="18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7" hidden="1">#REF!</definedName>
    <definedName name="BExBDSRXVZQ0W5WXQMP5XD00GRRL" localSheetId="11" hidden="1">#REF!</definedName>
    <definedName name="BExBDSRXVZQ0W5WXQMP5XD00GRRL" localSheetId="21" hidden="1">#REF!</definedName>
    <definedName name="BExBDSRXVZQ0W5WXQMP5XD00GRRL" localSheetId="22" hidden="1">#REF!</definedName>
    <definedName name="BExBDSRXVZQ0W5WXQMP5XD00GRRL" localSheetId="23" hidden="1">#REF!</definedName>
    <definedName name="BExBDSRXVZQ0W5WXQMP5XD00GRRL" localSheetId="24" hidden="1">#REF!</definedName>
    <definedName name="BExBDSRXVZQ0W5WXQMP5XD00GRRL" localSheetId="14" hidden="1">#REF!</definedName>
    <definedName name="BExBDSRXVZQ0W5WXQMP5XD00GRRL" localSheetId="15" hidden="1">#REF!</definedName>
    <definedName name="BExBDSRXVZQ0W5WXQMP5XD00GRRL" localSheetId="18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7" hidden="1">#REF!</definedName>
    <definedName name="BExBDTJ0J7XEHB9OATXFF5I8FZBJ" localSheetId="11" hidden="1">#REF!</definedName>
    <definedName name="BExBDTJ0J7XEHB9OATXFF5I8FZBJ" localSheetId="21" hidden="1">#REF!</definedName>
    <definedName name="BExBDTJ0J7XEHB9OATXFF5I8FZBJ" localSheetId="22" hidden="1">#REF!</definedName>
    <definedName name="BExBDTJ0J7XEHB9OATXFF5I8FZBJ" localSheetId="23" hidden="1">#REF!</definedName>
    <definedName name="BExBDTJ0J7XEHB9OATXFF5I8FZBJ" localSheetId="24" hidden="1">#REF!</definedName>
    <definedName name="BExBDTJ0J7XEHB9OATXFF5I8FZBJ" localSheetId="14" hidden="1">#REF!</definedName>
    <definedName name="BExBDTJ0J7XEHB9OATXFF5I8FZBJ" localSheetId="15" hidden="1">#REF!</definedName>
    <definedName name="BExBDTJ0J7XEHB9OATXFF5I8FZBJ" localSheetId="18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7" hidden="1">#REF!</definedName>
    <definedName name="BExBDUVGK3E1J4JY9ZYTS7V14BLY" localSheetId="11" hidden="1">#REF!</definedName>
    <definedName name="BExBDUVGK3E1J4JY9ZYTS7V14BLY" localSheetId="21" hidden="1">#REF!</definedName>
    <definedName name="BExBDUVGK3E1J4JY9ZYTS7V14BLY" localSheetId="22" hidden="1">#REF!</definedName>
    <definedName name="BExBDUVGK3E1J4JY9ZYTS7V14BLY" localSheetId="23" hidden="1">#REF!</definedName>
    <definedName name="BExBDUVGK3E1J4JY9ZYTS7V14BLY" localSheetId="24" hidden="1">#REF!</definedName>
    <definedName name="BExBDUVGK3E1J4JY9ZYTS7V14BLY" localSheetId="14" hidden="1">#REF!</definedName>
    <definedName name="BExBDUVGK3E1J4JY9ZYTS7V14BLY" localSheetId="15" hidden="1">#REF!</definedName>
    <definedName name="BExBDUVGK3E1J4JY9ZYTS7V14BLY" localSheetId="18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7" hidden="1">#REF!</definedName>
    <definedName name="BExBE0KGY14GSWOGPU4HSJRLD2UD" localSheetId="11" hidden="1">#REF!</definedName>
    <definedName name="BExBE0KGY14GSWOGPU4HSJRLD2UD" localSheetId="21" hidden="1">#REF!</definedName>
    <definedName name="BExBE0KGY14GSWOGPU4HSJRLD2UD" localSheetId="22" hidden="1">#REF!</definedName>
    <definedName name="BExBE0KGY14GSWOGPU4HSJRLD2UD" localSheetId="23" hidden="1">#REF!</definedName>
    <definedName name="BExBE0KGY14GSWOGPU4HSJRLD2UD" localSheetId="24" hidden="1">#REF!</definedName>
    <definedName name="BExBE0KGY14GSWOGPU4HSJRLD2UD" localSheetId="14" hidden="1">#REF!</definedName>
    <definedName name="BExBE0KGY14GSWOGPU4HSJRLD2UD" localSheetId="15" hidden="1">#REF!</definedName>
    <definedName name="BExBE0KGY14GSWOGPU4HSJRLD2UD" localSheetId="18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7" hidden="1">#REF!</definedName>
    <definedName name="BExBE162OSBKD30I7T1DKKPT3I9I" localSheetId="11" hidden="1">#REF!</definedName>
    <definedName name="BExBE162OSBKD30I7T1DKKPT3I9I" localSheetId="21" hidden="1">#REF!</definedName>
    <definedName name="BExBE162OSBKD30I7T1DKKPT3I9I" localSheetId="22" hidden="1">#REF!</definedName>
    <definedName name="BExBE162OSBKD30I7T1DKKPT3I9I" localSheetId="23" hidden="1">#REF!</definedName>
    <definedName name="BExBE162OSBKD30I7T1DKKPT3I9I" localSheetId="24" hidden="1">#REF!</definedName>
    <definedName name="BExBE162OSBKD30I7T1DKKPT3I9I" localSheetId="14" hidden="1">#REF!</definedName>
    <definedName name="BExBE162OSBKD30I7T1DKKPT3I9I" localSheetId="15" hidden="1">#REF!</definedName>
    <definedName name="BExBE162OSBKD30I7T1DKKPT3I9I" localSheetId="18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7" hidden="1">#REF!</definedName>
    <definedName name="BExBEC9ATLQZF86W1M3APSM4HEOH" localSheetId="11" hidden="1">#REF!</definedName>
    <definedName name="BExBEC9ATLQZF86W1M3APSM4HEOH" localSheetId="21" hidden="1">#REF!</definedName>
    <definedName name="BExBEC9ATLQZF86W1M3APSM4HEOH" localSheetId="22" hidden="1">#REF!</definedName>
    <definedName name="BExBEC9ATLQZF86W1M3APSM4HEOH" localSheetId="23" hidden="1">#REF!</definedName>
    <definedName name="BExBEC9ATLQZF86W1M3APSM4HEOH" localSheetId="24" hidden="1">#REF!</definedName>
    <definedName name="BExBEC9ATLQZF86W1M3APSM4HEOH" localSheetId="14" hidden="1">#REF!</definedName>
    <definedName name="BExBEC9ATLQZF86W1M3APSM4HEOH" localSheetId="15" hidden="1">#REF!</definedName>
    <definedName name="BExBEC9ATLQZF86W1M3APSM4HEOH" localSheetId="18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7" hidden="1">#REF!</definedName>
    <definedName name="BExBEXU4CFCM1P5CTZ4NE14PBGDA" localSheetId="11" hidden="1">#REF!</definedName>
    <definedName name="BExBEXU4CFCM1P5CTZ4NE14PBGDA" localSheetId="21" hidden="1">#REF!</definedName>
    <definedName name="BExBEXU4CFCM1P5CTZ4NE14PBGDA" localSheetId="22" hidden="1">#REF!</definedName>
    <definedName name="BExBEXU4CFCM1P5CTZ4NE14PBGDA" localSheetId="23" hidden="1">#REF!</definedName>
    <definedName name="BExBEXU4CFCM1P5CTZ4NE14PBGDA" localSheetId="24" hidden="1">#REF!</definedName>
    <definedName name="BExBEXU4CFCM1P5CTZ4NE14PBGDA" localSheetId="14" hidden="1">#REF!</definedName>
    <definedName name="BExBEXU4CFCM1P5CTZ4NE14PBGDA" localSheetId="15" hidden="1">#REF!</definedName>
    <definedName name="BExBEXU4CFCM1P5CTZ4NE14PBGDA" localSheetId="18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7" hidden="1">#REF!</definedName>
    <definedName name="BExBEYFQJE9YK12A6JBMRFKEC7RN" localSheetId="11" hidden="1">#REF!</definedName>
    <definedName name="BExBEYFQJE9YK12A6JBMRFKEC7RN" localSheetId="21" hidden="1">#REF!</definedName>
    <definedName name="BExBEYFQJE9YK12A6JBMRFKEC7RN" localSheetId="22" hidden="1">#REF!</definedName>
    <definedName name="BExBEYFQJE9YK12A6JBMRFKEC7RN" localSheetId="23" hidden="1">#REF!</definedName>
    <definedName name="BExBEYFQJE9YK12A6JBMRFKEC7RN" localSheetId="24" hidden="1">#REF!</definedName>
    <definedName name="BExBEYFQJE9YK12A6JBMRFKEC7RN" localSheetId="14" hidden="1">#REF!</definedName>
    <definedName name="BExBEYFQJE9YK12A6JBMRFKEC7RN" localSheetId="15" hidden="1">#REF!</definedName>
    <definedName name="BExBEYFQJE9YK12A6JBMRFKEC7RN" localSheetId="18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7" hidden="1">#REF!</definedName>
    <definedName name="BExBG1ED81J2O4A2S5F5Y3BPHMCR" localSheetId="11" hidden="1">#REF!</definedName>
    <definedName name="BExBG1ED81J2O4A2S5F5Y3BPHMCR" localSheetId="21" hidden="1">#REF!</definedName>
    <definedName name="BExBG1ED81J2O4A2S5F5Y3BPHMCR" localSheetId="22" hidden="1">#REF!</definedName>
    <definedName name="BExBG1ED81J2O4A2S5F5Y3BPHMCR" localSheetId="23" hidden="1">#REF!</definedName>
    <definedName name="BExBG1ED81J2O4A2S5F5Y3BPHMCR" localSheetId="24" hidden="1">#REF!</definedName>
    <definedName name="BExBG1ED81J2O4A2S5F5Y3BPHMCR" localSheetId="14" hidden="1">#REF!</definedName>
    <definedName name="BExBG1ED81J2O4A2S5F5Y3BPHMCR" localSheetId="15" hidden="1">#REF!</definedName>
    <definedName name="BExBG1ED81J2O4A2S5F5Y3BPHMCR" localSheetId="18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7" hidden="1">#REF!</definedName>
    <definedName name="BExCRK0K58VDM9V35DGI6VK8C92V" localSheetId="11" hidden="1">#REF!</definedName>
    <definedName name="BExCRK0K58VDM9V35DGI6VK8C92V" localSheetId="21" hidden="1">#REF!</definedName>
    <definedName name="BExCRK0K58VDM9V35DGI6VK8C92V" localSheetId="22" hidden="1">#REF!</definedName>
    <definedName name="BExCRK0K58VDM9V35DGI6VK8C92V" localSheetId="23" hidden="1">#REF!</definedName>
    <definedName name="BExCRK0K58VDM9V35DGI6VK8C92V" localSheetId="24" hidden="1">#REF!</definedName>
    <definedName name="BExCRK0K58VDM9V35DGI6VK8C92V" localSheetId="14" hidden="1">#REF!</definedName>
    <definedName name="BExCRK0K58VDM9V35DGI6VK8C92V" localSheetId="15" hidden="1">#REF!</definedName>
    <definedName name="BExCRK0K58VDM9V35DGI6VK8C92V" localSheetId="18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7" hidden="1">#REF!</definedName>
    <definedName name="BExCRLIHS7466WFJ3RPIUGGXYESZ" localSheetId="11" hidden="1">#REF!</definedName>
    <definedName name="BExCRLIHS7466WFJ3RPIUGGXYESZ" localSheetId="21" hidden="1">#REF!</definedName>
    <definedName name="BExCRLIHS7466WFJ3RPIUGGXYESZ" localSheetId="22" hidden="1">#REF!</definedName>
    <definedName name="BExCRLIHS7466WFJ3RPIUGGXYESZ" localSheetId="23" hidden="1">#REF!</definedName>
    <definedName name="BExCRLIHS7466WFJ3RPIUGGXYESZ" localSheetId="24" hidden="1">#REF!</definedName>
    <definedName name="BExCRLIHS7466WFJ3RPIUGGXYESZ" localSheetId="14" hidden="1">#REF!</definedName>
    <definedName name="BExCRLIHS7466WFJ3RPIUGGXYESZ" localSheetId="15" hidden="1">#REF!</definedName>
    <definedName name="BExCRLIHS7466WFJ3RPIUGGXYESZ" localSheetId="18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7" hidden="1">#REF!</definedName>
    <definedName name="BExCRXSXMF4LHAQZHN64FXJPMVZ7" localSheetId="11" hidden="1">#REF!</definedName>
    <definedName name="BExCRXSXMF4LHAQZHN64FXJPMVZ7" localSheetId="21" hidden="1">#REF!</definedName>
    <definedName name="BExCRXSXMF4LHAQZHN64FXJPMVZ7" localSheetId="22" hidden="1">#REF!</definedName>
    <definedName name="BExCRXSXMF4LHAQZHN64FXJPMVZ7" localSheetId="23" hidden="1">#REF!</definedName>
    <definedName name="BExCRXSXMF4LHAQZHN64FXJPMVZ7" localSheetId="24" hidden="1">#REF!</definedName>
    <definedName name="BExCRXSXMF4LHAQZHN64FXJPMVZ7" localSheetId="14" hidden="1">#REF!</definedName>
    <definedName name="BExCRXSXMF4LHAQZHN64FXJPMVZ7" localSheetId="15" hidden="1">#REF!</definedName>
    <definedName name="BExCRXSXMF4LHAQZHN64FXJPMVZ7" localSheetId="18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7" hidden="1">#REF!</definedName>
    <definedName name="BExCS1EDDUEAEWHVYXHIP9I1WCJH" localSheetId="11" hidden="1">#REF!</definedName>
    <definedName name="BExCS1EDDUEAEWHVYXHIP9I1WCJH" localSheetId="21" hidden="1">#REF!</definedName>
    <definedName name="BExCS1EDDUEAEWHVYXHIP9I1WCJH" localSheetId="22" hidden="1">#REF!</definedName>
    <definedName name="BExCS1EDDUEAEWHVYXHIP9I1WCJH" localSheetId="23" hidden="1">#REF!</definedName>
    <definedName name="BExCS1EDDUEAEWHVYXHIP9I1WCJH" localSheetId="24" hidden="1">#REF!</definedName>
    <definedName name="BExCS1EDDUEAEWHVYXHIP9I1WCJH" localSheetId="14" hidden="1">#REF!</definedName>
    <definedName name="BExCS1EDDUEAEWHVYXHIP9I1WCJH" localSheetId="15" hidden="1">#REF!</definedName>
    <definedName name="BExCS1EDDUEAEWHVYXHIP9I1WCJH" localSheetId="18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7" hidden="1">#REF!</definedName>
    <definedName name="BExCS1P5QG0X3OTHKX07RALOE5T5" localSheetId="11" hidden="1">#REF!</definedName>
    <definedName name="BExCS1P5QG0X3OTHKX07RALOE5T5" localSheetId="21" hidden="1">#REF!</definedName>
    <definedName name="BExCS1P5QG0X3OTHKX07RALOE5T5" localSheetId="22" hidden="1">#REF!</definedName>
    <definedName name="BExCS1P5QG0X3OTHKX07RALOE5T5" localSheetId="23" hidden="1">#REF!</definedName>
    <definedName name="BExCS1P5QG0X3OTHKX07RALOE5T5" localSheetId="24" hidden="1">#REF!</definedName>
    <definedName name="BExCS1P5QG0X3OTHKX07RALOE5T5" localSheetId="14" hidden="1">#REF!</definedName>
    <definedName name="BExCS1P5QG0X3OTHKX07RALOE5T5" localSheetId="15" hidden="1">#REF!</definedName>
    <definedName name="BExCS1P5QG0X3OTHKX07RALOE5T5" localSheetId="18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7" hidden="1">#REF!</definedName>
    <definedName name="BExCS7ZPMHFJ4UJDAL8CQOLSZ13B" localSheetId="11" hidden="1">#REF!</definedName>
    <definedName name="BExCS7ZPMHFJ4UJDAL8CQOLSZ13B" localSheetId="21" hidden="1">#REF!</definedName>
    <definedName name="BExCS7ZPMHFJ4UJDAL8CQOLSZ13B" localSheetId="22" hidden="1">#REF!</definedName>
    <definedName name="BExCS7ZPMHFJ4UJDAL8CQOLSZ13B" localSheetId="23" hidden="1">#REF!</definedName>
    <definedName name="BExCS7ZPMHFJ4UJDAL8CQOLSZ13B" localSheetId="24" hidden="1">#REF!</definedName>
    <definedName name="BExCS7ZPMHFJ4UJDAL8CQOLSZ13B" localSheetId="14" hidden="1">#REF!</definedName>
    <definedName name="BExCS7ZPMHFJ4UJDAL8CQOLSZ13B" localSheetId="15" hidden="1">#REF!</definedName>
    <definedName name="BExCS7ZPMHFJ4UJDAL8CQOLSZ13B" localSheetId="18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7" hidden="1">#REF!</definedName>
    <definedName name="BExCS8W4NJUZH9S1CYB6XSDLEPBW" localSheetId="11" hidden="1">#REF!</definedName>
    <definedName name="BExCS8W4NJUZH9S1CYB6XSDLEPBW" localSheetId="21" hidden="1">#REF!</definedName>
    <definedName name="BExCS8W4NJUZH9S1CYB6XSDLEPBW" localSheetId="22" hidden="1">#REF!</definedName>
    <definedName name="BExCS8W4NJUZH9S1CYB6XSDLEPBW" localSheetId="23" hidden="1">#REF!</definedName>
    <definedName name="BExCS8W4NJUZH9S1CYB6XSDLEPBW" localSheetId="24" hidden="1">#REF!</definedName>
    <definedName name="BExCS8W4NJUZH9S1CYB6XSDLEPBW" localSheetId="14" hidden="1">#REF!</definedName>
    <definedName name="BExCS8W4NJUZH9S1CYB6XSDLEPBW" localSheetId="15" hidden="1">#REF!</definedName>
    <definedName name="BExCS8W4NJUZH9S1CYB6XSDLEPBW" localSheetId="18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7" hidden="1">#REF!</definedName>
    <definedName name="BExCSAE1M6G20R41J0Y24YNN0YC1" localSheetId="11" hidden="1">#REF!</definedName>
    <definedName name="BExCSAE1M6G20R41J0Y24YNN0YC1" localSheetId="21" hidden="1">#REF!</definedName>
    <definedName name="BExCSAE1M6G20R41J0Y24YNN0YC1" localSheetId="22" hidden="1">#REF!</definedName>
    <definedName name="BExCSAE1M6G20R41J0Y24YNN0YC1" localSheetId="23" hidden="1">#REF!</definedName>
    <definedName name="BExCSAE1M6G20R41J0Y24YNN0YC1" localSheetId="24" hidden="1">#REF!</definedName>
    <definedName name="BExCSAE1M6G20R41J0Y24YNN0YC1" localSheetId="14" hidden="1">#REF!</definedName>
    <definedName name="BExCSAE1M6G20R41J0Y24YNN0YC1" localSheetId="15" hidden="1">#REF!</definedName>
    <definedName name="BExCSAE1M6G20R41J0Y24YNN0YC1" localSheetId="18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7" hidden="1">#REF!</definedName>
    <definedName name="BExCSAOUZOYKHN7HV511TO8VDJ02" localSheetId="11" hidden="1">#REF!</definedName>
    <definedName name="BExCSAOUZOYKHN7HV511TO8VDJ02" localSheetId="21" hidden="1">#REF!</definedName>
    <definedName name="BExCSAOUZOYKHN7HV511TO8VDJ02" localSheetId="22" hidden="1">#REF!</definedName>
    <definedName name="BExCSAOUZOYKHN7HV511TO8VDJ02" localSheetId="23" hidden="1">#REF!</definedName>
    <definedName name="BExCSAOUZOYKHN7HV511TO8VDJ02" localSheetId="24" hidden="1">#REF!</definedName>
    <definedName name="BExCSAOUZOYKHN7HV511TO8VDJ02" localSheetId="14" hidden="1">#REF!</definedName>
    <definedName name="BExCSAOUZOYKHN7HV511TO8VDJ02" localSheetId="15" hidden="1">#REF!</definedName>
    <definedName name="BExCSAOUZOYKHN7HV511TO8VDJ02" localSheetId="18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7" hidden="1">#REF!</definedName>
    <definedName name="BExCSJ2XVKHN6ULCF7JML0TCRKEO" localSheetId="11" hidden="1">#REF!</definedName>
    <definedName name="BExCSJ2XVKHN6ULCF7JML0TCRKEO" localSheetId="21" hidden="1">#REF!</definedName>
    <definedName name="BExCSJ2XVKHN6ULCF7JML0TCRKEO" localSheetId="22" hidden="1">#REF!</definedName>
    <definedName name="BExCSJ2XVKHN6ULCF7JML0TCRKEO" localSheetId="23" hidden="1">#REF!</definedName>
    <definedName name="BExCSJ2XVKHN6ULCF7JML0TCRKEO" localSheetId="24" hidden="1">#REF!</definedName>
    <definedName name="BExCSJ2XVKHN6ULCF7JML0TCRKEO" localSheetId="14" hidden="1">#REF!</definedName>
    <definedName name="BExCSJ2XVKHN6ULCF7JML0TCRKEO" localSheetId="15" hidden="1">#REF!</definedName>
    <definedName name="BExCSJ2XVKHN6ULCF7JML0TCRKEO" localSheetId="18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7" hidden="1">#REF!</definedName>
    <definedName name="BExCSMOFTXSUEC1T46LR1UPYRCX5" localSheetId="11" hidden="1">#REF!</definedName>
    <definedName name="BExCSMOFTXSUEC1T46LR1UPYRCX5" localSheetId="21" hidden="1">#REF!</definedName>
    <definedName name="BExCSMOFTXSUEC1T46LR1UPYRCX5" localSheetId="22" hidden="1">#REF!</definedName>
    <definedName name="BExCSMOFTXSUEC1T46LR1UPYRCX5" localSheetId="23" hidden="1">#REF!</definedName>
    <definedName name="BExCSMOFTXSUEC1T46LR1UPYRCX5" localSheetId="24" hidden="1">#REF!</definedName>
    <definedName name="BExCSMOFTXSUEC1T46LR1UPYRCX5" localSheetId="14" hidden="1">#REF!</definedName>
    <definedName name="BExCSMOFTXSUEC1T46LR1UPYRCX5" localSheetId="15" hidden="1">#REF!</definedName>
    <definedName name="BExCSMOFTXSUEC1T46LR1UPYRCX5" localSheetId="18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7" hidden="1">#REF!</definedName>
    <definedName name="BExCSSDG3TM6TPKS19E9QYJEELZ6" localSheetId="11" hidden="1">#REF!</definedName>
    <definedName name="BExCSSDG3TM6TPKS19E9QYJEELZ6" localSheetId="21" hidden="1">#REF!</definedName>
    <definedName name="BExCSSDG3TM6TPKS19E9QYJEELZ6" localSheetId="22" hidden="1">#REF!</definedName>
    <definedName name="BExCSSDG3TM6TPKS19E9QYJEELZ6" localSheetId="23" hidden="1">#REF!</definedName>
    <definedName name="BExCSSDG3TM6TPKS19E9QYJEELZ6" localSheetId="24" hidden="1">#REF!</definedName>
    <definedName name="BExCSSDG3TM6TPKS19E9QYJEELZ6" localSheetId="14" hidden="1">#REF!</definedName>
    <definedName name="BExCSSDG3TM6TPKS19E9QYJEELZ6" localSheetId="15" hidden="1">#REF!</definedName>
    <definedName name="BExCSSDG3TM6TPKS19E9QYJEELZ6" localSheetId="18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7" hidden="1">#REF!</definedName>
    <definedName name="BExCSZV7U67UWXL2HKJNM5W1E4OO" localSheetId="11" hidden="1">#REF!</definedName>
    <definedName name="BExCSZV7U67UWXL2HKJNM5W1E4OO" localSheetId="21" hidden="1">#REF!</definedName>
    <definedName name="BExCSZV7U67UWXL2HKJNM5W1E4OO" localSheetId="22" hidden="1">#REF!</definedName>
    <definedName name="BExCSZV7U67UWXL2HKJNM5W1E4OO" localSheetId="23" hidden="1">#REF!</definedName>
    <definedName name="BExCSZV7U67UWXL2HKJNM5W1E4OO" localSheetId="24" hidden="1">#REF!</definedName>
    <definedName name="BExCSZV7U67UWXL2HKJNM5W1E4OO" localSheetId="14" hidden="1">#REF!</definedName>
    <definedName name="BExCSZV7U67UWXL2HKJNM5W1E4OO" localSheetId="15" hidden="1">#REF!</definedName>
    <definedName name="BExCSZV7U67UWXL2HKJNM5W1E4OO" localSheetId="18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7" hidden="1">#REF!</definedName>
    <definedName name="BExCT4NSDT61OCH04Y2QIFIOP75H" localSheetId="11" hidden="1">#REF!</definedName>
    <definedName name="BExCT4NSDT61OCH04Y2QIFIOP75H" localSheetId="21" hidden="1">#REF!</definedName>
    <definedName name="BExCT4NSDT61OCH04Y2QIFIOP75H" localSheetId="22" hidden="1">#REF!</definedName>
    <definedName name="BExCT4NSDT61OCH04Y2QIFIOP75H" localSheetId="23" hidden="1">#REF!</definedName>
    <definedName name="BExCT4NSDT61OCH04Y2QIFIOP75H" localSheetId="24" hidden="1">#REF!</definedName>
    <definedName name="BExCT4NSDT61OCH04Y2QIFIOP75H" localSheetId="14" hidden="1">#REF!</definedName>
    <definedName name="BExCT4NSDT61OCH04Y2QIFIOP75H" localSheetId="15" hidden="1">#REF!</definedName>
    <definedName name="BExCT4NSDT61OCH04Y2QIFIOP75H" localSheetId="18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7" hidden="1">#REF!</definedName>
    <definedName name="BExCTHZWIPJVLE56GATEFKPIKLK2" localSheetId="11" hidden="1">#REF!</definedName>
    <definedName name="BExCTHZWIPJVLE56GATEFKPIKLK2" localSheetId="21" hidden="1">#REF!</definedName>
    <definedName name="BExCTHZWIPJVLE56GATEFKPIKLK2" localSheetId="22" hidden="1">#REF!</definedName>
    <definedName name="BExCTHZWIPJVLE56GATEFKPIKLK2" localSheetId="23" hidden="1">#REF!</definedName>
    <definedName name="BExCTHZWIPJVLE56GATEFKPIKLK2" localSheetId="24" hidden="1">#REF!</definedName>
    <definedName name="BExCTHZWIPJVLE56GATEFKPIKLK2" localSheetId="14" hidden="1">#REF!</definedName>
    <definedName name="BExCTHZWIPJVLE56GATEFKPIKLK2" localSheetId="15" hidden="1">#REF!</definedName>
    <definedName name="BExCTHZWIPJVLE56GATEFKPIKLK2" localSheetId="18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7" hidden="1">#REF!</definedName>
    <definedName name="BExCTW8G3VCZ55S09HTUGXKB1P2M" localSheetId="11" hidden="1">#REF!</definedName>
    <definedName name="BExCTW8G3VCZ55S09HTUGXKB1P2M" localSheetId="21" hidden="1">#REF!</definedName>
    <definedName name="BExCTW8G3VCZ55S09HTUGXKB1P2M" localSheetId="22" hidden="1">#REF!</definedName>
    <definedName name="BExCTW8G3VCZ55S09HTUGXKB1P2M" localSheetId="23" hidden="1">#REF!</definedName>
    <definedName name="BExCTW8G3VCZ55S09HTUGXKB1P2M" localSheetId="24" hidden="1">#REF!</definedName>
    <definedName name="BExCTW8G3VCZ55S09HTUGXKB1P2M" localSheetId="14" hidden="1">#REF!</definedName>
    <definedName name="BExCTW8G3VCZ55S09HTUGXKB1P2M" localSheetId="15" hidden="1">#REF!</definedName>
    <definedName name="BExCTW8G3VCZ55S09HTUGXKB1P2M" localSheetId="18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7" hidden="1">#REF!</definedName>
    <definedName name="BExCTYS2KX0QANOLT8LGZ9WV3S3T" localSheetId="11" hidden="1">#REF!</definedName>
    <definedName name="BExCTYS2KX0QANOLT8LGZ9WV3S3T" localSheetId="21" hidden="1">#REF!</definedName>
    <definedName name="BExCTYS2KX0QANOLT8LGZ9WV3S3T" localSheetId="22" hidden="1">#REF!</definedName>
    <definedName name="BExCTYS2KX0QANOLT8LGZ9WV3S3T" localSheetId="23" hidden="1">#REF!</definedName>
    <definedName name="BExCTYS2KX0QANOLT8LGZ9WV3S3T" localSheetId="24" hidden="1">#REF!</definedName>
    <definedName name="BExCTYS2KX0QANOLT8LGZ9WV3S3T" localSheetId="14" hidden="1">#REF!</definedName>
    <definedName name="BExCTYS2KX0QANOLT8LGZ9WV3S3T" localSheetId="15" hidden="1">#REF!</definedName>
    <definedName name="BExCTYS2KX0QANOLT8LGZ9WV3S3T" localSheetId="18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7" hidden="1">#REF!</definedName>
    <definedName name="BExCTZ2V6H9TT6LFGK3SADZ2TIGQ" localSheetId="11" hidden="1">#REF!</definedName>
    <definedName name="BExCTZ2V6H9TT6LFGK3SADZ2TIGQ" localSheetId="21" hidden="1">#REF!</definedName>
    <definedName name="BExCTZ2V6H9TT6LFGK3SADZ2TIGQ" localSheetId="22" hidden="1">#REF!</definedName>
    <definedName name="BExCTZ2V6H9TT6LFGK3SADZ2TIGQ" localSheetId="23" hidden="1">#REF!</definedName>
    <definedName name="BExCTZ2V6H9TT6LFGK3SADZ2TIGQ" localSheetId="24" hidden="1">#REF!</definedName>
    <definedName name="BExCTZ2V6H9TT6LFGK3SADZ2TIGQ" localSheetId="14" hidden="1">#REF!</definedName>
    <definedName name="BExCTZ2V6H9TT6LFGK3SADZ2TIGQ" localSheetId="15" hidden="1">#REF!</definedName>
    <definedName name="BExCTZ2V6H9TT6LFGK3SADZ2TIGQ" localSheetId="18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7" hidden="1">#REF!</definedName>
    <definedName name="BExCTZZ9JNES4EDHW97NP0EGQALX" localSheetId="11" hidden="1">#REF!</definedName>
    <definedName name="BExCTZZ9JNES4EDHW97NP0EGQALX" localSheetId="21" hidden="1">#REF!</definedName>
    <definedName name="BExCTZZ9JNES4EDHW97NP0EGQALX" localSheetId="22" hidden="1">#REF!</definedName>
    <definedName name="BExCTZZ9JNES4EDHW97NP0EGQALX" localSheetId="23" hidden="1">#REF!</definedName>
    <definedName name="BExCTZZ9JNES4EDHW97NP0EGQALX" localSheetId="24" hidden="1">#REF!</definedName>
    <definedName name="BExCTZZ9JNES4EDHW97NP0EGQALX" localSheetId="14" hidden="1">#REF!</definedName>
    <definedName name="BExCTZZ9JNES4EDHW97NP0EGQALX" localSheetId="15" hidden="1">#REF!</definedName>
    <definedName name="BExCTZZ9JNES4EDHW97NP0EGQALX" localSheetId="18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7" hidden="1">#REF!</definedName>
    <definedName name="BExCU0A1V6NMZQ9ASYJ8QIVQ5UR2" localSheetId="11" hidden="1">#REF!</definedName>
    <definedName name="BExCU0A1V6NMZQ9ASYJ8QIVQ5UR2" localSheetId="21" hidden="1">#REF!</definedName>
    <definedName name="BExCU0A1V6NMZQ9ASYJ8QIVQ5UR2" localSheetId="22" hidden="1">#REF!</definedName>
    <definedName name="BExCU0A1V6NMZQ9ASYJ8QIVQ5UR2" localSheetId="23" hidden="1">#REF!</definedName>
    <definedName name="BExCU0A1V6NMZQ9ASYJ8QIVQ5UR2" localSheetId="24" hidden="1">#REF!</definedName>
    <definedName name="BExCU0A1V6NMZQ9ASYJ8QIVQ5UR2" localSheetId="14" hidden="1">#REF!</definedName>
    <definedName name="BExCU0A1V6NMZQ9ASYJ8QIVQ5UR2" localSheetId="15" hidden="1">#REF!</definedName>
    <definedName name="BExCU0A1V6NMZQ9ASYJ8QIVQ5UR2" localSheetId="18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7" hidden="1">#REF!</definedName>
    <definedName name="BExCU2834920JBHSPCRC4UF80OLL" localSheetId="11" hidden="1">#REF!</definedName>
    <definedName name="BExCU2834920JBHSPCRC4UF80OLL" localSheetId="21" hidden="1">#REF!</definedName>
    <definedName name="BExCU2834920JBHSPCRC4UF80OLL" localSheetId="22" hidden="1">#REF!</definedName>
    <definedName name="BExCU2834920JBHSPCRC4UF80OLL" localSheetId="23" hidden="1">#REF!</definedName>
    <definedName name="BExCU2834920JBHSPCRC4UF80OLL" localSheetId="24" hidden="1">#REF!</definedName>
    <definedName name="BExCU2834920JBHSPCRC4UF80OLL" localSheetId="14" hidden="1">#REF!</definedName>
    <definedName name="BExCU2834920JBHSPCRC4UF80OLL" localSheetId="15" hidden="1">#REF!</definedName>
    <definedName name="BExCU2834920JBHSPCRC4UF80OLL" localSheetId="18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7" hidden="1">#REF!</definedName>
    <definedName name="BExCU8O54I3P3WRYWY1CRP3S78QY" localSheetId="11" hidden="1">#REF!</definedName>
    <definedName name="BExCU8O54I3P3WRYWY1CRP3S78QY" localSheetId="21" hidden="1">#REF!</definedName>
    <definedName name="BExCU8O54I3P3WRYWY1CRP3S78QY" localSheetId="22" hidden="1">#REF!</definedName>
    <definedName name="BExCU8O54I3P3WRYWY1CRP3S78QY" localSheetId="23" hidden="1">#REF!</definedName>
    <definedName name="BExCU8O54I3P3WRYWY1CRP3S78QY" localSheetId="24" hidden="1">#REF!</definedName>
    <definedName name="BExCU8O54I3P3WRYWY1CRP3S78QY" localSheetId="14" hidden="1">#REF!</definedName>
    <definedName name="BExCU8O54I3P3WRYWY1CRP3S78QY" localSheetId="15" hidden="1">#REF!</definedName>
    <definedName name="BExCU8O54I3P3WRYWY1CRP3S78QY" localSheetId="18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7" hidden="1">#REF!</definedName>
    <definedName name="BExCUDRJO23YOKT8GPWOVQ4XEHF5" localSheetId="11" hidden="1">#REF!</definedName>
    <definedName name="BExCUDRJO23YOKT8GPWOVQ4XEHF5" localSheetId="21" hidden="1">#REF!</definedName>
    <definedName name="BExCUDRJO23YOKT8GPWOVQ4XEHF5" localSheetId="22" hidden="1">#REF!</definedName>
    <definedName name="BExCUDRJO23YOKT8GPWOVQ4XEHF5" localSheetId="23" hidden="1">#REF!</definedName>
    <definedName name="BExCUDRJO23YOKT8GPWOVQ4XEHF5" localSheetId="24" hidden="1">#REF!</definedName>
    <definedName name="BExCUDRJO23YOKT8GPWOVQ4XEHF5" localSheetId="14" hidden="1">#REF!</definedName>
    <definedName name="BExCUDRJO23YOKT8GPWOVQ4XEHF5" localSheetId="15" hidden="1">#REF!</definedName>
    <definedName name="BExCUDRJO23YOKT8GPWOVQ4XEHF5" localSheetId="18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7" hidden="1">#REF!</definedName>
    <definedName name="BExCULEOALM7SEHVMQC4B4N25MRM" localSheetId="11" hidden="1">#REF!</definedName>
    <definedName name="BExCULEOALM7SEHVMQC4B4N25MRM" localSheetId="21" hidden="1">#REF!</definedName>
    <definedName name="BExCULEOALM7SEHVMQC4B4N25MRM" localSheetId="22" hidden="1">#REF!</definedName>
    <definedName name="BExCULEOALM7SEHVMQC4B4N25MRM" localSheetId="23" hidden="1">#REF!</definedName>
    <definedName name="BExCULEOALM7SEHVMQC4B4N25MRM" localSheetId="24" hidden="1">#REF!</definedName>
    <definedName name="BExCULEOALM7SEHVMQC4B4N25MRM" localSheetId="14" hidden="1">#REF!</definedName>
    <definedName name="BExCULEOALM7SEHVMQC4B4N25MRM" localSheetId="15" hidden="1">#REF!</definedName>
    <definedName name="BExCULEOALM7SEHVMQC4B4N25MRM" localSheetId="18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7" hidden="1">#REF!</definedName>
    <definedName name="BExCUPAXFR16YMWL30ME3F3BSRDZ" localSheetId="11" hidden="1">#REF!</definedName>
    <definedName name="BExCUPAXFR16YMWL30ME3F3BSRDZ" localSheetId="21" hidden="1">#REF!</definedName>
    <definedName name="BExCUPAXFR16YMWL30ME3F3BSRDZ" localSheetId="22" hidden="1">#REF!</definedName>
    <definedName name="BExCUPAXFR16YMWL30ME3F3BSRDZ" localSheetId="23" hidden="1">#REF!</definedName>
    <definedName name="BExCUPAXFR16YMWL30ME3F3BSRDZ" localSheetId="24" hidden="1">#REF!</definedName>
    <definedName name="BExCUPAXFR16YMWL30ME3F3BSRDZ" localSheetId="14" hidden="1">#REF!</definedName>
    <definedName name="BExCUPAXFR16YMWL30ME3F3BSRDZ" localSheetId="15" hidden="1">#REF!</definedName>
    <definedName name="BExCUPAXFR16YMWL30ME3F3BSRDZ" localSheetId="18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7" hidden="1">#REF!</definedName>
    <definedName name="BExCUR94DHCE47PUUWEMT5QZOYR2" localSheetId="11" hidden="1">#REF!</definedName>
    <definedName name="BExCUR94DHCE47PUUWEMT5QZOYR2" localSheetId="21" hidden="1">#REF!</definedName>
    <definedName name="BExCUR94DHCE47PUUWEMT5QZOYR2" localSheetId="22" hidden="1">#REF!</definedName>
    <definedName name="BExCUR94DHCE47PUUWEMT5QZOYR2" localSheetId="23" hidden="1">#REF!</definedName>
    <definedName name="BExCUR94DHCE47PUUWEMT5QZOYR2" localSheetId="24" hidden="1">#REF!</definedName>
    <definedName name="BExCUR94DHCE47PUUWEMT5QZOYR2" localSheetId="14" hidden="1">#REF!</definedName>
    <definedName name="BExCUR94DHCE47PUUWEMT5QZOYR2" localSheetId="15" hidden="1">#REF!</definedName>
    <definedName name="BExCUR94DHCE47PUUWEMT5QZOYR2" localSheetId="18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7" hidden="1">#REF!</definedName>
    <definedName name="BExCV5HJSTBNPQZVGYJY9AZ4IJ26" localSheetId="11" hidden="1">#REF!</definedName>
    <definedName name="BExCV5HJSTBNPQZVGYJY9AZ4IJ26" localSheetId="21" hidden="1">#REF!</definedName>
    <definedName name="BExCV5HJSTBNPQZVGYJY9AZ4IJ26" localSheetId="22" hidden="1">#REF!</definedName>
    <definedName name="BExCV5HJSTBNPQZVGYJY9AZ4IJ26" localSheetId="23" hidden="1">#REF!</definedName>
    <definedName name="BExCV5HJSTBNPQZVGYJY9AZ4IJ26" localSheetId="24" hidden="1">#REF!</definedName>
    <definedName name="BExCV5HJSTBNPQZVGYJY9AZ4IJ26" localSheetId="14" hidden="1">#REF!</definedName>
    <definedName name="BExCV5HJSTBNPQZVGYJY9AZ4IJ26" localSheetId="15" hidden="1">#REF!</definedName>
    <definedName name="BExCV5HJSTBNPQZVGYJY9AZ4IJ26" localSheetId="18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7" hidden="1">#REF!</definedName>
    <definedName name="BExCV634L7SVHGB0UDDTRRQ2Q72H" localSheetId="11" hidden="1">#REF!</definedName>
    <definedName name="BExCV634L7SVHGB0UDDTRRQ2Q72H" localSheetId="21" hidden="1">#REF!</definedName>
    <definedName name="BExCV634L7SVHGB0UDDTRRQ2Q72H" localSheetId="22" hidden="1">#REF!</definedName>
    <definedName name="BExCV634L7SVHGB0UDDTRRQ2Q72H" localSheetId="23" hidden="1">#REF!</definedName>
    <definedName name="BExCV634L7SVHGB0UDDTRRQ2Q72H" localSheetId="24" hidden="1">#REF!</definedName>
    <definedName name="BExCV634L7SVHGB0UDDTRRQ2Q72H" localSheetId="14" hidden="1">#REF!</definedName>
    <definedName name="BExCV634L7SVHGB0UDDTRRQ2Q72H" localSheetId="15" hidden="1">#REF!</definedName>
    <definedName name="BExCV634L7SVHGB0UDDTRRQ2Q72H" localSheetId="18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7" hidden="1">#REF!</definedName>
    <definedName name="BExCVBXGSXT9FWJRG62PX9S1RK83" localSheetId="11" hidden="1">#REF!</definedName>
    <definedName name="BExCVBXGSXT9FWJRG62PX9S1RK83" localSheetId="21" hidden="1">#REF!</definedName>
    <definedName name="BExCVBXGSXT9FWJRG62PX9S1RK83" localSheetId="22" hidden="1">#REF!</definedName>
    <definedName name="BExCVBXGSXT9FWJRG62PX9S1RK83" localSheetId="23" hidden="1">#REF!</definedName>
    <definedName name="BExCVBXGSXT9FWJRG62PX9S1RK83" localSheetId="24" hidden="1">#REF!</definedName>
    <definedName name="BExCVBXGSXT9FWJRG62PX9S1RK83" localSheetId="14" hidden="1">#REF!</definedName>
    <definedName name="BExCVBXGSXT9FWJRG62PX9S1RK83" localSheetId="15" hidden="1">#REF!</definedName>
    <definedName name="BExCVBXGSXT9FWJRG62PX9S1RK83" localSheetId="18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7" hidden="1">#REF!</definedName>
    <definedName name="BExCVHBNLOHNFS0JAV3I1XGPNH9W" localSheetId="11" hidden="1">#REF!</definedName>
    <definedName name="BExCVHBNLOHNFS0JAV3I1XGPNH9W" localSheetId="21" hidden="1">#REF!</definedName>
    <definedName name="BExCVHBNLOHNFS0JAV3I1XGPNH9W" localSheetId="22" hidden="1">#REF!</definedName>
    <definedName name="BExCVHBNLOHNFS0JAV3I1XGPNH9W" localSheetId="23" hidden="1">#REF!</definedName>
    <definedName name="BExCVHBNLOHNFS0JAV3I1XGPNH9W" localSheetId="24" hidden="1">#REF!</definedName>
    <definedName name="BExCVHBNLOHNFS0JAV3I1XGPNH9W" localSheetId="14" hidden="1">#REF!</definedName>
    <definedName name="BExCVHBNLOHNFS0JAV3I1XGPNH9W" localSheetId="15" hidden="1">#REF!</definedName>
    <definedName name="BExCVHBNLOHNFS0JAV3I1XGPNH9W" localSheetId="18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7" hidden="1">#REF!</definedName>
    <definedName name="BExCVI86R31A2IOZIEBY1FJLVILD" localSheetId="11" hidden="1">#REF!</definedName>
    <definedName name="BExCVI86R31A2IOZIEBY1FJLVILD" localSheetId="21" hidden="1">#REF!</definedName>
    <definedName name="BExCVI86R31A2IOZIEBY1FJLVILD" localSheetId="22" hidden="1">#REF!</definedName>
    <definedName name="BExCVI86R31A2IOZIEBY1FJLVILD" localSheetId="23" hidden="1">#REF!</definedName>
    <definedName name="BExCVI86R31A2IOZIEBY1FJLVILD" localSheetId="24" hidden="1">#REF!</definedName>
    <definedName name="BExCVI86R31A2IOZIEBY1FJLVILD" localSheetId="14" hidden="1">#REF!</definedName>
    <definedName name="BExCVI86R31A2IOZIEBY1FJLVILD" localSheetId="15" hidden="1">#REF!</definedName>
    <definedName name="BExCVI86R31A2IOZIEBY1FJLVILD" localSheetId="18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7" hidden="1">#REF!</definedName>
    <definedName name="BExCVKGZXE0I9EIXKBZVSGSEY2RR" localSheetId="11" hidden="1">#REF!</definedName>
    <definedName name="BExCVKGZXE0I9EIXKBZVSGSEY2RR" localSheetId="21" hidden="1">#REF!</definedName>
    <definedName name="BExCVKGZXE0I9EIXKBZVSGSEY2RR" localSheetId="22" hidden="1">#REF!</definedName>
    <definedName name="BExCVKGZXE0I9EIXKBZVSGSEY2RR" localSheetId="23" hidden="1">#REF!</definedName>
    <definedName name="BExCVKGZXE0I9EIXKBZVSGSEY2RR" localSheetId="24" hidden="1">#REF!</definedName>
    <definedName name="BExCVKGZXE0I9EIXKBZVSGSEY2RR" localSheetId="14" hidden="1">#REF!</definedName>
    <definedName name="BExCVKGZXE0I9EIXKBZVSGSEY2RR" localSheetId="15" hidden="1">#REF!</definedName>
    <definedName name="BExCVKGZXE0I9EIXKBZVSGSEY2RR" localSheetId="18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7" hidden="1">#REF!</definedName>
    <definedName name="BExCVNROVORCSNX9HKHKPHY0URS3" localSheetId="11" hidden="1">#REF!</definedName>
    <definedName name="BExCVNROVORCSNX9HKHKPHY0URS3" localSheetId="21" hidden="1">#REF!</definedName>
    <definedName name="BExCVNROVORCSNX9HKHKPHY0URS3" localSheetId="22" hidden="1">#REF!</definedName>
    <definedName name="BExCVNROVORCSNX9HKHKPHY0URS3" localSheetId="23" hidden="1">#REF!</definedName>
    <definedName name="BExCVNROVORCSNX9HKHKPHY0URS3" localSheetId="24" hidden="1">#REF!</definedName>
    <definedName name="BExCVNROVORCSNX9HKHKPHY0URS3" localSheetId="14" hidden="1">#REF!</definedName>
    <definedName name="BExCVNROVORCSNX9HKHKPHY0URS3" localSheetId="15" hidden="1">#REF!</definedName>
    <definedName name="BExCVNROVORCSNX9HKHKPHY0URS3" localSheetId="18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7" hidden="1">#REF!</definedName>
    <definedName name="BExCVPEZON7VV6NOWII8VZMONPCJ" localSheetId="11" hidden="1">#REF!</definedName>
    <definedName name="BExCVPEZON7VV6NOWII8VZMONPCJ" localSheetId="21" hidden="1">#REF!</definedName>
    <definedName name="BExCVPEZON7VV6NOWII8VZMONPCJ" localSheetId="22" hidden="1">#REF!</definedName>
    <definedName name="BExCVPEZON7VV6NOWII8VZMONPCJ" localSheetId="23" hidden="1">#REF!</definedName>
    <definedName name="BExCVPEZON7VV6NOWII8VZMONPCJ" localSheetId="24" hidden="1">#REF!</definedName>
    <definedName name="BExCVPEZON7VV6NOWII8VZMONPCJ" localSheetId="14" hidden="1">#REF!</definedName>
    <definedName name="BExCVPEZON7VV6NOWII8VZMONPCJ" localSheetId="15" hidden="1">#REF!</definedName>
    <definedName name="BExCVPEZON7VV6NOWII8VZMONPCJ" localSheetId="18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7" hidden="1">#REF!</definedName>
    <definedName name="BExCVV44WY5807WGMTGKPW0GT256" localSheetId="11" hidden="1">#REF!</definedName>
    <definedName name="BExCVV44WY5807WGMTGKPW0GT256" localSheetId="21" hidden="1">#REF!</definedName>
    <definedName name="BExCVV44WY5807WGMTGKPW0GT256" localSheetId="22" hidden="1">#REF!</definedName>
    <definedName name="BExCVV44WY5807WGMTGKPW0GT256" localSheetId="23" hidden="1">#REF!</definedName>
    <definedName name="BExCVV44WY5807WGMTGKPW0GT256" localSheetId="24" hidden="1">#REF!</definedName>
    <definedName name="BExCVV44WY5807WGMTGKPW0GT256" localSheetId="14" hidden="1">#REF!</definedName>
    <definedName name="BExCVV44WY5807WGMTGKPW0GT256" localSheetId="15" hidden="1">#REF!</definedName>
    <definedName name="BExCVV44WY5807WGMTGKPW0GT256" localSheetId="18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7" hidden="1">#REF!</definedName>
    <definedName name="BExCVZ5PN4V6MRBZ04PZJW3GEF8S" localSheetId="11" hidden="1">#REF!</definedName>
    <definedName name="BExCVZ5PN4V6MRBZ04PZJW3GEF8S" localSheetId="21" hidden="1">#REF!</definedName>
    <definedName name="BExCVZ5PN4V6MRBZ04PZJW3GEF8S" localSheetId="22" hidden="1">#REF!</definedName>
    <definedName name="BExCVZ5PN4V6MRBZ04PZJW3GEF8S" localSheetId="23" hidden="1">#REF!</definedName>
    <definedName name="BExCVZ5PN4V6MRBZ04PZJW3GEF8S" localSheetId="24" hidden="1">#REF!</definedName>
    <definedName name="BExCVZ5PN4V6MRBZ04PZJW3GEF8S" localSheetId="14" hidden="1">#REF!</definedName>
    <definedName name="BExCVZ5PN4V6MRBZ04PZJW3GEF8S" localSheetId="15" hidden="1">#REF!</definedName>
    <definedName name="BExCVZ5PN4V6MRBZ04PZJW3GEF8S" localSheetId="18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7" hidden="1">#REF!</definedName>
    <definedName name="BExCW13R0GWJYGXZBNCPAHQN4NR2" localSheetId="11" hidden="1">#REF!</definedName>
    <definedName name="BExCW13R0GWJYGXZBNCPAHQN4NR2" localSheetId="21" hidden="1">#REF!</definedName>
    <definedName name="BExCW13R0GWJYGXZBNCPAHQN4NR2" localSheetId="22" hidden="1">#REF!</definedName>
    <definedName name="BExCW13R0GWJYGXZBNCPAHQN4NR2" localSheetId="23" hidden="1">#REF!</definedName>
    <definedName name="BExCW13R0GWJYGXZBNCPAHQN4NR2" localSheetId="24" hidden="1">#REF!</definedName>
    <definedName name="BExCW13R0GWJYGXZBNCPAHQN4NR2" localSheetId="14" hidden="1">#REF!</definedName>
    <definedName name="BExCW13R0GWJYGXZBNCPAHQN4NR2" localSheetId="15" hidden="1">#REF!</definedName>
    <definedName name="BExCW13R0GWJYGXZBNCPAHQN4NR2" localSheetId="18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7" hidden="1">#REF!</definedName>
    <definedName name="BExCW9Y5HWU4RJTNX74O6L24VGCK" localSheetId="11" hidden="1">#REF!</definedName>
    <definedName name="BExCW9Y5HWU4RJTNX74O6L24VGCK" localSheetId="21" hidden="1">#REF!</definedName>
    <definedName name="BExCW9Y5HWU4RJTNX74O6L24VGCK" localSheetId="22" hidden="1">#REF!</definedName>
    <definedName name="BExCW9Y5HWU4RJTNX74O6L24VGCK" localSheetId="23" hidden="1">#REF!</definedName>
    <definedName name="BExCW9Y5HWU4RJTNX74O6L24VGCK" localSheetId="24" hidden="1">#REF!</definedName>
    <definedName name="BExCW9Y5HWU4RJTNX74O6L24VGCK" localSheetId="14" hidden="1">#REF!</definedName>
    <definedName name="BExCW9Y5HWU4RJTNX74O6L24VGCK" localSheetId="15" hidden="1">#REF!</definedName>
    <definedName name="BExCW9Y5HWU4RJTNX74O6L24VGCK" localSheetId="18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7" hidden="1">#REF!</definedName>
    <definedName name="BExCWHADQJRXWFDGV2KMANWIY1YN" localSheetId="11" hidden="1">#REF!</definedName>
    <definedName name="BExCWHADQJRXWFDGV2KMANWIY1YN" localSheetId="21" hidden="1">#REF!</definedName>
    <definedName name="BExCWHADQJRXWFDGV2KMANWIY1YN" localSheetId="22" hidden="1">#REF!</definedName>
    <definedName name="BExCWHADQJRXWFDGV2KMANWIY1YN" localSheetId="23" hidden="1">#REF!</definedName>
    <definedName name="BExCWHADQJRXWFDGV2KMANWIY1YN" localSheetId="24" hidden="1">#REF!</definedName>
    <definedName name="BExCWHADQJRXWFDGV2KMANWIY1YN" localSheetId="14" hidden="1">#REF!</definedName>
    <definedName name="BExCWHADQJRXWFDGV2KMANWIY1YN" localSheetId="15" hidden="1">#REF!</definedName>
    <definedName name="BExCWHADQJRXWFDGV2KMANWIY1YN" localSheetId="18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7" hidden="1">#REF!</definedName>
    <definedName name="BExCWPDPESGZS07QGBLSBWDNVJLZ" localSheetId="11" hidden="1">#REF!</definedName>
    <definedName name="BExCWPDPESGZS07QGBLSBWDNVJLZ" localSheetId="21" hidden="1">#REF!</definedName>
    <definedName name="BExCWPDPESGZS07QGBLSBWDNVJLZ" localSheetId="22" hidden="1">#REF!</definedName>
    <definedName name="BExCWPDPESGZS07QGBLSBWDNVJLZ" localSheetId="23" hidden="1">#REF!</definedName>
    <definedName name="BExCWPDPESGZS07QGBLSBWDNVJLZ" localSheetId="24" hidden="1">#REF!</definedName>
    <definedName name="BExCWPDPESGZS07QGBLSBWDNVJLZ" localSheetId="14" hidden="1">#REF!</definedName>
    <definedName name="BExCWPDPESGZS07QGBLSBWDNVJLZ" localSheetId="15" hidden="1">#REF!</definedName>
    <definedName name="BExCWPDPESGZS07QGBLSBWDNVJLZ" localSheetId="18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7" hidden="1">#REF!</definedName>
    <definedName name="BExCWTVKHIVCRHF8GC39KI58YM5K" localSheetId="11" hidden="1">#REF!</definedName>
    <definedName name="BExCWTVKHIVCRHF8GC39KI58YM5K" localSheetId="21" hidden="1">#REF!</definedName>
    <definedName name="BExCWTVKHIVCRHF8GC39KI58YM5K" localSheetId="22" hidden="1">#REF!</definedName>
    <definedName name="BExCWTVKHIVCRHF8GC39KI58YM5K" localSheetId="23" hidden="1">#REF!</definedName>
    <definedName name="BExCWTVKHIVCRHF8GC39KI58YM5K" localSheetId="24" hidden="1">#REF!</definedName>
    <definedName name="BExCWTVKHIVCRHF8GC39KI58YM5K" localSheetId="14" hidden="1">#REF!</definedName>
    <definedName name="BExCWTVKHIVCRHF8GC39KI58YM5K" localSheetId="15" hidden="1">#REF!</definedName>
    <definedName name="BExCWTVKHIVCRHF8GC39KI58YM5K" localSheetId="18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7" hidden="1">#REF!</definedName>
    <definedName name="BExCX2KGRZBRVLZNM8SUSIE6A0RL" localSheetId="11" hidden="1">#REF!</definedName>
    <definedName name="BExCX2KGRZBRVLZNM8SUSIE6A0RL" localSheetId="21" hidden="1">#REF!</definedName>
    <definedName name="BExCX2KGRZBRVLZNM8SUSIE6A0RL" localSheetId="22" hidden="1">#REF!</definedName>
    <definedName name="BExCX2KGRZBRVLZNM8SUSIE6A0RL" localSheetId="23" hidden="1">#REF!</definedName>
    <definedName name="BExCX2KGRZBRVLZNM8SUSIE6A0RL" localSheetId="24" hidden="1">#REF!</definedName>
    <definedName name="BExCX2KGRZBRVLZNM8SUSIE6A0RL" localSheetId="14" hidden="1">#REF!</definedName>
    <definedName name="BExCX2KGRZBRVLZNM8SUSIE6A0RL" localSheetId="15" hidden="1">#REF!</definedName>
    <definedName name="BExCX2KGRZBRVLZNM8SUSIE6A0RL" localSheetId="18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7" hidden="1">#REF!</definedName>
    <definedName name="BExCX3X451T70LZ1VF95L7W4Y4TM" localSheetId="11" hidden="1">#REF!</definedName>
    <definedName name="BExCX3X451T70LZ1VF95L7W4Y4TM" localSheetId="21" hidden="1">#REF!</definedName>
    <definedName name="BExCX3X451T70LZ1VF95L7W4Y4TM" localSheetId="22" hidden="1">#REF!</definedName>
    <definedName name="BExCX3X451T70LZ1VF95L7W4Y4TM" localSheetId="23" hidden="1">#REF!</definedName>
    <definedName name="BExCX3X451T70LZ1VF95L7W4Y4TM" localSheetId="24" hidden="1">#REF!</definedName>
    <definedName name="BExCX3X451T70LZ1VF95L7W4Y4TM" localSheetId="14" hidden="1">#REF!</definedName>
    <definedName name="BExCX3X451T70LZ1VF95L7W4Y4TM" localSheetId="15" hidden="1">#REF!</definedName>
    <definedName name="BExCX3X451T70LZ1VF95L7W4Y4TM" localSheetId="18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7" hidden="1">#REF!</definedName>
    <definedName name="BExCX4NZ2N1OUGXM7EV0U7VULJMM" localSheetId="11" hidden="1">#REF!</definedName>
    <definedName name="BExCX4NZ2N1OUGXM7EV0U7VULJMM" localSheetId="21" hidden="1">#REF!</definedName>
    <definedName name="BExCX4NZ2N1OUGXM7EV0U7VULJMM" localSheetId="22" hidden="1">#REF!</definedName>
    <definedName name="BExCX4NZ2N1OUGXM7EV0U7VULJMM" localSheetId="23" hidden="1">#REF!</definedName>
    <definedName name="BExCX4NZ2N1OUGXM7EV0U7VULJMM" localSheetId="24" hidden="1">#REF!</definedName>
    <definedName name="BExCX4NZ2N1OUGXM7EV0U7VULJMM" localSheetId="14" hidden="1">#REF!</definedName>
    <definedName name="BExCX4NZ2N1OUGXM7EV0U7VULJMM" localSheetId="15" hidden="1">#REF!</definedName>
    <definedName name="BExCX4NZ2N1OUGXM7EV0U7VULJMM" localSheetId="18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7" hidden="1">#REF!</definedName>
    <definedName name="BExCXILMURGYMAH6N5LF5DV6K3GM" localSheetId="11" hidden="1">#REF!</definedName>
    <definedName name="BExCXILMURGYMAH6N5LF5DV6K3GM" localSheetId="21" hidden="1">#REF!</definedName>
    <definedName name="BExCXILMURGYMAH6N5LF5DV6K3GM" localSheetId="22" hidden="1">#REF!</definedName>
    <definedName name="BExCXILMURGYMAH6N5LF5DV6K3GM" localSheetId="23" hidden="1">#REF!</definedName>
    <definedName name="BExCXILMURGYMAH6N5LF5DV6K3GM" localSheetId="24" hidden="1">#REF!</definedName>
    <definedName name="BExCXILMURGYMAH6N5LF5DV6K3GM" localSheetId="14" hidden="1">#REF!</definedName>
    <definedName name="BExCXILMURGYMAH6N5LF5DV6K3GM" localSheetId="15" hidden="1">#REF!</definedName>
    <definedName name="BExCXILMURGYMAH6N5LF5DV6K3GM" localSheetId="18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7" hidden="1">#REF!</definedName>
    <definedName name="BExCXQUFBMXQ1650735H48B1AZT3" localSheetId="11" hidden="1">#REF!</definedName>
    <definedName name="BExCXQUFBMXQ1650735H48B1AZT3" localSheetId="21" hidden="1">#REF!</definedName>
    <definedName name="BExCXQUFBMXQ1650735H48B1AZT3" localSheetId="22" hidden="1">#REF!</definedName>
    <definedName name="BExCXQUFBMXQ1650735H48B1AZT3" localSheetId="23" hidden="1">#REF!</definedName>
    <definedName name="BExCXQUFBMXQ1650735H48B1AZT3" localSheetId="24" hidden="1">#REF!</definedName>
    <definedName name="BExCXQUFBMXQ1650735H48B1AZT3" localSheetId="14" hidden="1">#REF!</definedName>
    <definedName name="BExCXQUFBMXQ1650735H48B1AZT3" localSheetId="15" hidden="1">#REF!</definedName>
    <definedName name="BExCXQUFBMXQ1650735H48B1AZT3" localSheetId="18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7" hidden="1">#REF!</definedName>
    <definedName name="BExCXYSBKJ9SZQD7XS2WUS6SVBJO" localSheetId="11" hidden="1">#REF!</definedName>
    <definedName name="BExCXYSBKJ9SZQD7XS2WUS6SVBJO" localSheetId="21" hidden="1">#REF!</definedName>
    <definedName name="BExCXYSBKJ9SZQD7XS2WUS6SVBJO" localSheetId="22" hidden="1">#REF!</definedName>
    <definedName name="BExCXYSBKJ9SZQD7XS2WUS6SVBJO" localSheetId="23" hidden="1">#REF!</definedName>
    <definedName name="BExCXYSBKJ9SZQD7XS2WUS6SVBJO" localSheetId="24" hidden="1">#REF!</definedName>
    <definedName name="BExCXYSBKJ9SZQD7XS2WUS6SVBJO" localSheetId="14" hidden="1">#REF!</definedName>
    <definedName name="BExCXYSBKJ9SZQD7XS2WUS6SVBJO" localSheetId="15" hidden="1">#REF!</definedName>
    <definedName name="BExCXYSBKJ9SZQD7XS2WUS6SVBJO" localSheetId="18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7" hidden="1">#REF!</definedName>
    <definedName name="BExCXZ8DGK5ZE8467LFEHX6JNQHJ" localSheetId="11" hidden="1">#REF!</definedName>
    <definedName name="BExCXZ8DGK5ZE8467LFEHX6JNQHJ" localSheetId="21" hidden="1">#REF!</definedName>
    <definedName name="BExCXZ8DGK5ZE8467LFEHX6JNQHJ" localSheetId="22" hidden="1">#REF!</definedName>
    <definedName name="BExCXZ8DGK5ZE8467LFEHX6JNQHJ" localSheetId="23" hidden="1">#REF!</definedName>
    <definedName name="BExCXZ8DGK5ZE8467LFEHX6JNQHJ" localSheetId="24" hidden="1">#REF!</definedName>
    <definedName name="BExCXZ8DGK5ZE8467LFEHX6JNQHJ" localSheetId="14" hidden="1">#REF!</definedName>
    <definedName name="BExCXZ8DGK5ZE8467LFEHX6JNQHJ" localSheetId="15" hidden="1">#REF!</definedName>
    <definedName name="BExCXZ8DGK5ZE8467LFEHX6JNQHJ" localSheetId="18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7" hidden="1">#REF!</definedName>
    <definedName name="BExCY2DQO9VLA77Q7EG3T0XNXX4F" localSheetId="11" hidden="1">#REF!</definedName>
    <definedName name="BExCY2DQO9VLA77Q7EG3T0XNXX4F" localSheetId="21" hidden="1">#REF!</definedName>
    <definedName name="BExCY2DQO9VLA77Q7EG3T0XNXX4F" localSheetId="22" hidden="1">#REF!</definedName>
    <definedName name="BExCY2DQO9VLA77Q7EG3T0XNXX4F" localSheetId="23" hidden="1">#REF!</definedName>
    <definedName name="BExCY2DQO9VLA77Q7EG3T0XNXX4F" localSheetId="24" hidden="1">#REF!</definedName>
    <definedName name="BExCY2DQO9VLA77Q7EG3T0XNXX4F" localSheetId="14" hidden="1">#REF!</definedName>
    <definedName name="BExCY2DQO9VLA77Q7EG3T0XNXX4F" localSheetId="15" hidden="1">#REF!</definedName>
    <definedName name="BExCY2DQO9VLA77Q7EG3T0XNXX4F" localSheetId="18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7" hidden="1">#REF!</definedName>
    <definedName name="BExCY5Z7X93Z8XUOEASK50W08S36" localSheetId="11" hidden="1">#REF!</definedName>
    <definedName name="BExCY5Z7X93Z8XUOEASK50W08S36" localSheetId="21" hidden="1">#REF!</definedName>
    <definedName name="BExCY5Z7X93Z8XUOEASK50W08S36" localSheetId="22" hidden="1">#REF!</definedName>
    <definedName name="BExCY5Z7X93Z8XUOEASK50W08S36" localSheetId="23" hidden="1">#REF!</definedName>
    <definedName name="BExCY5Z7X93Z8XUOEASK50W08S36" localSheetId="24" hidden="1">#REF!</definedName>
    <definedName name="BExCY5Z7X93Z8XUOEASK50W08S36" localSheetId="14" hidden="1">#REF!</definedName>
    <definedName name="BExCY5Z7X93Z8XUOEASK50W08S36" localSheetId="15" hidden="1">#REF!</definedName>
    <definedName name="BExCY5Z7X93Z8XUOEASK50W08S36" localSheetId="18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7" hidden="1">#REF!</definedName>
    <definedName name="BExCY6VMJ68MX3C981R5Q0BX5791" localSheetId="11" hidden="1">#REF!</definedName>
    <definedName name="BExCY6VMJ68MX3C981R5Q0BX5791" localSheetId="21" hidden="1">#REF!</definedName>
    <definedName name="BExCY6VMJ68MX3C981R5Q0BX5791" localSheetId="22" hidden="1">#REF!</definedName>
    <definedName name="BExCY6VMJ68MX3C981R5Q0BX5791" localSheetId="23" hidden="1">#REF!</definedName>
    <definedName name="BExCY6VMJ68MX3C981R5Q0BX5791" localSheetId="24" hidden="1">#REF!</definedName>
    <definedName name="BExCY6VMJ68MX3C981R5Q0BX5791" localSheetId="14" hidden="1">#REF!</definedName>
    <definedName name="BExCY6VMJ68MX3C981R5Q0BX5791" localSheetId="15" hidden="1">#REF!</definedName>
    <definedName name="BExCY6VMJ68MX3C981R5Q0BX5791" localSheetId="18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7" hidden="1">#REF!</definedName>
    <definedName name="BExCYAH2SAZCPW6XCB7V7PMMCAWO" localSheetId="11" hidden="1">#REF!</definedName>
    <definedName name="BExCYAH2SAZCPW6XCB7V7PMMCAWO" localSheetId="21" hidden="1">#REF!</definedName>
    <definedName name="BExCYAH2SAZCPW6XCB7V7PMMCAWO" localSheetId="22" hidden="1">#REF!</definedName>
    <definedName name="BExCYAH2SAZCPW6XCB7V7PMMCAWO" localSheetId="23" hidden="1">#REF!</definedName>
    <definedName name="BExCYAH2SAZCPW6XCB7V7PMMCAWO" localSheetId="24" hidden="1">#REF!</definedName>
    <definedName name="BExCYAH2SAZCPW6XCB7V7PMMCAWO" localSheetId="14" hidden="1">#REF!</definedName>
    <definedName name="BExCYAH2SAZCPW6XCB7V7PMMCAWO" localSheetId="15" hidden="1">#REF!</definedName>
    <definedName name="BExCYAH2SAZCPW6XCB7V7PMMCAWO" localSheetId="18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7" hidden="1">#REF!</definedName>
    <definedName name="BExCYDGYM1UGUNTB331L2E4L5F34" localSheetId="11" hidden="1">#REF!</definedName>
    <definedName name="BExCYDGYM1UGUNTB331L2E4L5F34" localSheetId="21" hidden="1">#REF!</definedName>
    <definedName name="BExCYDGYM1UGUNTB331L2E4L5F34" localSheetId="22" hidden="1">#REF!</definedName>
    <definedName name="BExCYDGYM1UGUNTB331L2E4L5F34" localSheetId="23" hidden="1">#REF!</definedName>
    <definedName name="BExCYDGYM1UGUNTB331L2E4L5F34" localSheetId="24" hidden="1">#REF!</definedName>
    <definedName name="BExCYDGYM1UGUNTB331L2E4L5F34" localSheetId="14" hidden="1">#REF!</definedName>
    <definedName name="BExCYDGYM1UGUNTB331L2E4L5F34" localSheetId="15" hidden="1">#REF!</definedName>
    <definedName name="BExCYDGYM1UGUNTB331L2E4L5F34" localSheetId="18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7" hidden="1">#REF!</definedName>
    <definedName name="BExCYN7KCKU1F6EXMNPQPTKNOT6A" localSheetId="11" hidden="1">#REF!</definedName>
    <definedName name="BExCYN7KCKU1F6EXMNPQPTKNOT6A" localSheetId="21" hidden="1">#REF!</definedName>
    <definedName name="BExCYN7KCKU1F6EXMNPQPTKNOT6A" localSheetId="22" hidden="1">#REF!</definedName>
    <definedName name="BExCYN7KCKU1F6EXMNPQPTKNOT6A" localSheetId="23" hidden="1">#REF!</definedName>
    <definedName name="BExCYN7KCKU1F6EXMNPQPTKNOT6A" localSheetId="24" hidden="1">#REF!</definedName>
    <definedName name="BExCYN7KCKU1F6EXMNPQPTKNOT6A" localSheetId="14" hidden="1">#REF!</definedName>
    <definedName name="BExCYN7KCKU1F6EXMNPQPTKNOT6A" localSheetId="15" hidden="1">#REF!</definedName>
    <definedName name="BExCYN7KCKU1F6EXMNPQPTKNOT6A" localSheetId="18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7" hidden="1">#REF!</definedName>
    <definedName name="BExCYPRC5HJE6N2XQTHCT6NXGP8N" localSheetId="11" hidden="1">#REF!</definedName>
    <definedName name="BExCYPRC5HJE6N2XQTHCT6NXGP8N" localSheetId="21" hidden="1">#REF!</definedName>
    <definedName name="BExCYPRC5HJE6N2XQTHCT6NXGP8N" localSheetId="22" hidden="1">#REF!</definedName>
    <definedName name="BExCYPRC5HJE6N2XQTHCT6NXGP8N" localSheetId="23" hidden="1">#REF!</definedName>
    <definedName name="BExCYPRC5HJE6N2XQTHCT6NXGP8N" localSheetId="24" hidden="1">#REF!</definedName>
    <definedName name="BExCYPRC5HJE6N2XQTHCT6NXGP8N" localSheetId="14" hidden="1">#REF!</definedName>
    <definedName name="BExCYPRC5HJE6N2XQTHCT6NXGP8N" localSheetId="15" hidden="1">#REF!</definedName>
    <definedName name="BExCYPRC5HJE6N2XQTHCT6NXGP8N" localSheetId="18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7" hidden="1">#REF!</definedName>
    <definedName name="BExCYQCX9ES8ZWW2L35B12WDNT73" localSheetId="11" hidden="1">#REF!</definedName>
    <definedName name="BExCYQCX9ES8ZWW2L35B12WDNT73" localSheetId="21" hidden="1">#REF!</definedName>
    <definedName name="BExCYQCX9ES8ZWW2L35B12WDNT73" localSheetId="22" hidden="1">#REF!</definedName>
    <definedName name="BExCYQCX9ES8ZWW2L35B12WDNT73" localSheetId="23" hidden="1">#REF!</definedName>
    <definedName name="BExCYQCX9ES8ZWW2L35B12WDNT73" localSheetId="24" hidden="1">#REF!</definedName>
    <definedName name="BExCYQCX9ES8ZWW2L35B12WDNT73" localSheetId="14" hidden="1">#REF!</definedName>
    <definedName name="BExCYQCX9ES8ZWW2L35B12WDNT73" localSheetId="15" hidden="1">#REF!</definedName>
    <definedName name="BExCYQCX9ES8ZWW2L35B12WDNT73" localSheetId="18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7" hidden="1">#REF!</definedName>
    <definedName name="BExCYSLQY2CYU7DQ3QI07UGGS6OW" localSheetId="11" hidden="1">#REF!</definedName>
    <definedName name="BExCYSLQY2CYU7DQ3QI07UGGS6OW" localSheetId="21" hidden="1">#REF!</definedName>
    <definedName name="BExCYSLQY2CYU7DQ3QI07UGGS6OW" localSheetId="22" hidden="1">#REF!</definedName>
    <definedName name="BExCYSLQY2CYU7DQ3QI07UGGS6OW" localSheetId="23" hidden="1">#REF!</definedName>
    <definedName name="BExCYSLQY2CYU7DQ3QI07UGGS6OW" localSheetId="24" hidden="1">#REF!</definedName>
    <definedName name="BExCYSLQY2CYU7DQ3QI07UGGS6OW" localSheetId="14" hidden="1">#REF!</definedName>
    <definedName name="BExCYSLQY2CYU7DQ3QI07UGGS6OW" localSheetId="15" hidden="1">#REF!</definedName>
    <definedName name="BExCYSLQY2CYU7DQ3QI07UGGS6OW" localSheetId="18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7" hidden="1">#REF!</definedName>
    <definedName name="BExCYUK0I3UEXZNFDW71G6Z6D8XR" localSheetId="11" hidden="1">#REF!</definedName>
    <definedName name="BExCYUK0I3UEXZNFDW71G6Z6D8XR" localSheetId="21" hidden="1">#REF!</definedName>
    <definedName name="BExCYUK0I3UEXZNFDW71G6Z6D8XR" localSheetId="22" hidden="1">#REF!</definedName>
    <definedName name="BExCYUK0I3UEXZNFDW71G6Z6D8XR" localSheetId="23" hidden="1">#REF!</definedName>
    <definedName name="BExCYUK0I3UEXZNFDW71G6Z6D8XR" localSheetId="24" hidden="1">#REF!</definedName>
    <definedName name="BExCYUK0I3UEXZNFDW71G6Z6D8XR" localSheetId="14" hidden="1">#REF!</definedName>
    <definedName name="BExCYUK0I3UEXZNFDW71G6Z6D8XR" localSheetId="15" hidden="1">#REF!</definedName>
    <definedName name="BExCYUK0I3UEXZNFDW71G6Z6D8XR" localSheetId="18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7" hidden="1">#REF!</definedName>
    <definedName name="BExCZFZCXMLY5DWESYJ9NGTJYQ8M" localSheetId="11" hidden="1">#REF!</definedName>
    <definedName name="BExCZFZCXMLY5DWESYJ9NGTJYQ8M" localSheetId="21" hidden="1">#REF!</definedName>
    <definedName name="BExCZFZCXMLY5DWESYJ9NGTJYQ8M" localSheetId="22" hidden="1">#REF!</definedName>
    <definedName name="BExCZFZCXMLY5DWESYJ9NGTJYQ8M" localSheetId="23" hidden="1">#REF!</definedName>
    <definedName name="BExCZFZCXMLY5DWESYJ9NGTJYQ8M" localSheetId="24" hidden="1">#REF!</definedName>
    <definedName name="BExCZFZCXMLY5DWESYJ9NGTJYQ8M" localSheetId="14" hidden="1">#REF!</definedName>
    <definedName name="BExCZFZCXMLY5DWESYJ9NGTJYQ8M" localSheetId="15" hidden="1">#REF!</definedName>
    <definedName name="BExCZFZCXMLY5DWESYJ9NGTJYQ8M" localSheetId="18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7" hidden="1">#REF!</definedName>
    <definedName name="BExCZJ4P8WS0BDT31WDXI0ROE7D6" localSheetId="11" hidden="1">#REF!</definedName>
    <definedName name="BExCZJ4P8WS0BDT31WDXI0ROE7D6" localSheetId="21" hidden="1">#REF!</definedName>
    <definedName name="BExCZJ4P8WS0BDT31WDXI0ROE7D6" localSheetId="22" hidden="1">#REF!</definedName>
    <definedName name="BExCZJ4P8WS0BDT31WDXI0ROE7D6" localSheetId="23" hidden="1">#REF!</definedName>
    <definedName name="BExCZJ4P8WS0BDT31WDXI0ROE7D6" localSheetId="24" hidden="1">#REF!</definedName>
    <definedName name="BExCZJ4P8WS0BDT31WDXI0ROE7D6" localSheetId="14" hidden="1">#REF!</definedName>
    <definedName name="BExCZJ4P8WS0BDT31WDXI0ROE7D6" localSheetId="15" hidden="1">#REF!</definedName>
    <definedName name="BExCZJ4P8WS0BDT31WDXI0ROE7D6" localSheetId="18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7" hidden="1">#REF!</definedName>
    <definedName name="BExCZKH6NI0EE02L995IFVBD1J59" localSheetId="11" hidden="1">#REF!</definedName>
    <definedName name="BExCZKH6NI0EE02L995IFVBD1J59" localSheetId="21" hidden="1">#REF!</definedName>
    <definedName name="BExCZKH6NI0EE02L995IFVBD1J59" localSheetId="22" hidden="1">#REF!</definedName>
    <definedName name="BExCZKH6NI0EE02L995IFVBD1J59" localSheetId="23" hidden="1">#REF!</definedName>
    <definedName name="BExCZKH6NI0EE02L995IFVBD1J59" localSheetId="24" hidden="1">#REF!</definedName>
    <definedName name="BExCZKH6NI0EE02L995IFVBD1J59" localSheetId="14" hidden="1">#REF!</definedName>
    <definedName name="BExCZKH6NI0EE02L995IFVBD1J59" localSheetId="15" hidden="1">#REF!</definedName>
    <definedName name="BExCZKH6NI0EE02L995IFVBD1J59" localSheetId="18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7" hidden="1">#REF!</definedName>
    <definedName name="BExCZNRWARGGHWLSC1PEDZFLF3JV" localSheetId="11" hidden="1">#REF!</definedName>
    <definedName name="BExCZNRWARGGHWLSC1PEDZFLF3JV" localSheetId="21" hidden="1">#REF!</definedName>
    <definedName name="BExCZNRWARGGHWLSC1PEDZFLF3JV" localSheetId="22" hidden="1">#REF!</definedName>
    <definedName name="BExCZNRWARGGHWLSC1PEDZFLF3JV" localSheetId="23" hidden="1">#REF!</definedName>
    <definedName name="BExCZNRWARGGHWLSC1PEDZFLF3JV" localSheetId="24" hidden="1">#REF!</definedName>
    <definedName name="BExCZNRWARGGHWLSC1PEDZFLF3JV" localSheetId="14" hidden="1">#REF!</definedName>
    <definedName name="BExCZNRWARGGHWLSC1PEDZFLF3JV" localSheetId="15" hidden="1">#REF!</definedName>
    <definedName name="BExCZNRWARGGHWLSC1PEDZFLF3JV" localSheetId="18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7" hidden="1">#REF!</definedName>
    <definedName name="BExCZP9TBB61HISZ2U5QMQSO2LBE" localSheetId="11" hidden="1">#REF!</definedName>
    <definedName name="BExCZP9TBB61HISZ2U5QMQSO2LBE" localSheetId="21" hidden="1">#REF!</definedName>
    <definedName name="BExCZP9TBB61HISZ2U5QMQSO2LBE" localSheetId="22" hidden="1">#REF!</definedName>
    <definedName name="BExCZP9TBB61HISZ2U5QMQSO2LBE" localSheetId="23" hidden="1">#REF!</definedName>
    <definedName name="BExCZP9TBB61HISZ2U5QMQSO2LBE" localSheetId="24" hidden="1">#REF!</definedName>
    <definedName name="BExCZP9TBB61HISZ2U5QMQSO2LBE" localSheetId="14" hidden="1">#REF!</definedName>
    <definedName name="BExCZP9TBB61HISZ2U5QMQSO2LBE" localSheetId="15" hidden="1">#REF!</definedName>
    <definedName name="BExCZP9TBB61HISZ2U5QMQSO2LBE" localSheetId="18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7" hidden="1">#REF!</definedName>
    <definedName name="BExCZUD9FEOJBKDJ51Z3JON9LKJ8" localSheetId="11" hidden="1">#REF!</definedName>
    <definedName name="BExCZUD9FEOJBKDJ51Z3JON9LKJ8" localSheetId="21" hidden="1">#REF!</definedName>
    <definedName name="BExCZUD9FEOJBKDJ51Z3JON9LKJ8" localSheetId="22" hidden="1">#REF!</definedName>
    <definedName name="BExCZUD9FEOJBKDJ51Z3JON9LKJ8" localSheetId="23" hidden="1">#REF!</definedName>
    <definedName name="BExCZUD9FEOJBKDJ51Z3JON9LKJ8" localSheetId="24" hidden="1">#REF!</definedName>
    <definedName name="BExCZUD9FEOJBKDJ51Z3JON9LKJ8" localSheetId="14" hidden="1">#REF!</definedName>
    <definedName name="BExCZUD9FEOJBKDJ51Z3JON9LKJ8" localSheetId="15" hidden="1">#REF!</definedName>
    <definedName name="BExCZUD9FEOJBKDJ51Z3JON9LKJ8" localSheetId="18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7" hidden="1">#REF!</definedName>
    <definedName name="BExD0AUOVQT3UL53T2KUVJNGD0QF" localSheetId="11" hidden="1">#REF!</definedName>
    <definedName name="BExD0AUOVQT3UL53T2KUVJNGD0QF" localSheetId="21" hidden="1">#REF!</definedName>
    <definedName name="BExD0AUOVQT3UL53T2KUVJNGD0QF" localSheetId="22" hidden="1">#REF!</definedName>
    <definedName name="BExD0AUOVQT3UL53T2KUVJNGD0QF" localSheetId="23" hidden="1">#REF!</definedName>
    <definedName name="BExD0AUOVQT3UL53T2KUVJNGD0QF" localSheetId="24" hidden="1">#REF!</definedName>
    <definedName name="BExD0AUOVQT3UL53T2KUVJNGD0QF" localSheetId="14" hidden="1">#REF!</definedName>
    <definedName name="BExD0AUOVQT3UL53T2KUVJNGD0QF" localSheetId="15" hidden="1">#REF!</definedName>
    <definedName name="BExD0AUOVQT3UL53T2KUVJNGD0QF" localSheetId="1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7" hidden="1">#REF!</definedName>
    <definedName name="BExD0HALIN0JR4JTPGDEVAEE5EX5" localSheetId="11" hidden="1">#REF!</definedName>
    <definedName name="BExD0HALIN0JR4JTPGDEVAEE5EX5" localSheetId="21" hidden="1">#REF!</definedName>
    <definedName name="BExD0HALIN0JR4JTPGDEVAEE5EX5" localSheetId="22" hidden="1">#REF!</definedName>
    <definedName name="BExD0HALIN0JR4JTPGDEVAEE5EX5" localSheetId="23" hidden="1">#REF!</definedName>
    <definedName name="BExD0HALIN0JR4JTPGDEVAEE5EX5" localSheetId="24" hidden="1">#REF!</definedName>
    <definedName name="BExD0HALIN0JR4JTPGDEVAEE5EX5" localSheetId="14" hidden="1">#REF!</definedName>
    <definedName name="BExD0HALIN0JR4JTPGDEVAEE5EX5" localSheetId="15" hidden="1">#REF!</definedName>
    <definedName name="BExD0HALIN0JR4JTPGDEVAEE5EX5" localSheetId="18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7" hidden="1">#REF!</definedName>
    <definedName name="BExD0LCCDPG16YLY5WQSZF1XI5DA" localSheetId="11" hidden="1">#REF!</definedName>
    <definedName name="BExD0LCCDPG16YLY5WQSZF1XI5DA" localSheetId="21" hidden="1">#REF!</definedName>
    <definedName name="BExD0LCCDPG16YLY5WQSZF1XI5DA" localSheetId="22" hidden="1">#REF!</definedName>
    <definedName name="BExD0LCCDPG16YLY5WQSZF1XI5DA" localSheetId="23" hidden="1">#REF!</definedName>
    <definedName name="BExD0LCCDPG16YLY5WQSZF1XI5DA" localSheetId="24" hidden="1">#REF!</definedName>
    <definedName name="BExD0LCCDPG16YLY5WQSZF1XI5DA" localSheetId="14" hidden="1">#REF!</definedName>
    <definedName name="BExD0LCCDPG16YLY5WQSZF1XI5DA" localSheetId="15" hidden="1">#REF!</definedName>
    <definedName name="BExD0LCCDPG16YLY5WQSZF1XI5DA" localSheetId="18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7" hidden="1">#REF!</definedName>
    <definedName name="BExD0RMWSB4TRECEHTH6NN4K9DFZ" localSheetId="11" hidden="1">#REF!</definedName>
    <definedName name="BExD0RMWSB4TRECEHTH6NN4K9DFZ" localSheetId="21" hidden="1">#REF!</definedName>
    <definedName name="BExD0RMWSB4TRECEHTH6NN4K9DFZ" localSheetId="22" hidden="1">#REF!</definedName>
    <definedName name="BExD0RMWSB4TRECEHTH6NN4K9DFZ" localSheetId="23" hidden="1">#REF!</definedName>
    <definedName name="BExD0RMWSB4TRECEHTH6NN4K9DFZ" localSheetId="24" hidden="1">#REF!</definedName>
    <definedName name="BExD0RMWSB4TRECEHTH6NN4K9DFZ" localSheetId="14" hidden="1">#REF!</definedName>
    <definedName name="BExD0RMWSB4TRECEHTH6NN4K9DFZ" localSheetId="15" hidden="1">#REF!</definedName>
    <definedName name="BExD0RMWSB4TRECEHTH6NN4K9DFZ" localSheetId="18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7" hidden="1">#REF!</definedName>
    <definedName name="BExD0U6KG10QGVDI1XSHK0J10A2V" localSheetId="11" hidden="1">#REF!</definedName>
    <definedName name="BExD0U6KG10QGVDI1XSHK0J10A2V" localSheetId="21" hidden="1">#REF!</definedName>
    <definedName name="BExD0U6KG10QGVDI1XSHK0J10A2V" localSheetId="22" hidden="1">#REF!</definedName>
    <definedName name="BExD0U6KG10QGVDI1XSHK0J10A2V" localSheetId="23" hidden="1">#REF!</definedName>
    <definedName name="BExD0U6KG10QGVDI1XSHK0J10A2V" localSheetId="24" hidden="1">#REF!</definedName>
    <definedName name="BExD0U6KG10QGVDI1XSHK0J10A2V" localSheetId="14" hidden="1">#REF!</definedName>
    <definedName name="BExD0U6KG10QGVDI1XSHK0J10A2V" localSheetId="15" hidden="1">#REF!</definedName>
    <definedName name="BExD0U6KG10QGVDI1XSHK0J10A2V" localSheetId="18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7" hidden="1">#REF!</definedName>
    <definedName name="BExD0WQ6EQ2G82IAJI3FDQKGZH18" localSheetId="11" hidden="1">#REF!</definedName>
    <definedName name="BExD0WQ6EQ2G82IAJI3FDQKGZH18" localSheetId="21" hidden="1">#REF!</definedName>
    <definedName name="BExD0WQ6EQ2G82IAJI3FDQKGZH18" localSheetId="22" hidden="1">#REF!</definedName>
    <definedName name="BExD0WQ6EQ2G82IAJI3FDQKGZH18" localSheetId="23" hidden="1">#REF!</definedName>
    <definedName name="BExD0WQ6EQ2G82IAJI3FDQKGZH18" localSheetId="24" hidden="1">#REF!</definedName>
    <definedName name="BExD0WQ6EQ2G82IAJI3FDQKGZH18" localSheetId="14" hidden="1">#REF!</definedName>
    <definedName name="BExD0WQ6EQ2G82IAJI3FDQKGZH18" localSheetId="15" hidden="1">#REF!</definedName>
    <definedName name="BExD0WQ6EQ2G82IAJI3FDQKGZH18" localSheetId="18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7" hidden="1">#REF!</definedName>
    <definedName name="BExD13RUIBGRXDL4QDZ305UKUR12" localSheetId="11" hidden="1">#REF!</definedName>
    <definedName name="BExD13RUIBGRXDL4QDZ305UKUR12" localSheetId="21" hidden="1">#REF!</definedName>
    <definedName name="BExD13RUIBGRXDL4QDZ305UKUR12" localSheetId="22" hidden="1">#REF!</definedName>
    <definedName name="BExD13RUIBGRXDL4QDZ305UKUR12" localSheetId="23" hidden="1">#REF!</definedName>
    <definedName name="BExD13RUIBGRXDL4QDZ305UKUR12" localSheetId="24" hidden="1">#REF!</definedName>
    <definedName name="BExD13RUIBGRXDL4QDZ305UKUR12" localSheetId="14" hidden="1">#REF!</definedName>
    <definedName name="BExD13RUIBGRXDL4QDZ305UKUR12" localSheetId="15" hidden="1">#REF!</definedName>
    <definedName name="BExD13RUIBGRXDL4QDZ305UKUR12" localSheetId="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7" hidden="1">#REF!</definedName>
    <definedName name="BExD14DETV5R4OOTMAXD5NAKWRO3" localSheetId="11" hidden="1">#REF!</definedName>
    <definedName name="BExD14DETV5R4OOTMAXD5NAKWRO3" localSheetId="21" hidden="1">#REF!</definedName>
    <definedName name="BExD14DETV5R4OOTMAXD5NAKWRO3" localSheetId="22" hidden="1">#REF!</definedName>
    <definedName name="BExD14DETV5R4OOTMAXD5NAKWRO3" localSheetId="23" hidden="1">#REF!</definedName>
    <definedName name="BExD14DETV5R4OOTMAXD5NAKWRO3" localSheetId="24" hidden="1">#REF!</definedName>
    <definedName name="BExD14DETV5R4OOTMAXD5NAKWRO3" localSheetId="14" hidden="1">#REF!</definedName>
    <definedName name="BExD14DETV5R4OOTMAXD5NAKWRO3" localSheetId="15" hidden="1">#REF!</definedName>
    <definedName name="BExD14DETV5R4OOTMAXD5NAKWRO3" localSheetId="18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7" hidden="1">#REF!</definedName>
    <definedName name="BExD1MI40YRCBI7KT4S9YHQJUO06" localSheetId="11" hidden="1">#REF!</definedName>
    <definedName name="BExD1MI40YRCBI7KT4S9YHQJUO06" localSheetId="21" hidden="1">#REF!</definedName>
    <definedName name="BExD1MI40YRCBI7KT4S9YHQJUO06" localSheetId="22" hidden="1">#REF!</definedName>
    <definedName name="BExD1MI40YRCBI7KT4S9YHQJUO06" localSheetId="23" hidden="1">#REF!</definedName>
    <definedName name="BExD1MI40YRCBI7KT4S9YHQJUO06" localSheetId="24" hidden="1">#REF!</definedName>
    <definedName name="BExD1MI40YRCBI7KT4S9YHQJUO06" localSheetId="14" hidden="1">#REF!</definedName>
    <definedName name="BExD1MI40YRCBI7KT4S9YHQJUO06" localSheetId="15" hidden="1">#REF!</definedName>
    <definedName name="BExD1MI40YRCBI7KT4S9YHQJUO06" localSheetId="18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7" hidden="1">#REF!</definedName>
    <definedName name="BExD1OAU9OXQAZA4D70HP72CU6GB" localSheetId="11" hidden="1">#REF!</definedName>
    <definedName name="BExD1OAU9OXQAZA4D70HP72CU6GB" localSheetId="21" hidden="1">#REF!</definedName>
    <definedName name="BExD1OAU9OXQAZA4D70HP72CU6GB" localSheetId="22" hidden="1">#REF!</definedName>
    <definedName name="BExD1OAU9OXQAZA4D70HP72CU6GB" localSheetId="23" hidden="1">#REF!</definedName>
    <definedName name="BExD1OAU9OXQAZA4D70HP72CU6GB" localSheetId="24" hidden="1">#REF!</definedName>
    <definedName name="BExD1OAU9OXQAZA4D70HP72CU6GB" localSheetId="14" hidden="1">#REF!</definedName>
    <definedName name="BExD1OAU9OXQAZA4D70HP72CU6GB" localSheetId="15" hidden="1">#REF!</definedName>
    <definedName name="BExD1OAU9OXQAZA4D70HP72CU6GB" localSheetId="18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7" hidden="1">#REF!</definedName>
    <definedName name="BExD1T8WPV0G6YOX7WMAIZD8XNBK" localSheetId="11" hidden="1">#REF!</definedName>
    <definedName name="BExD1T8WPV0G6YOX7WMAIZD8XNBK" localSheetId="21" hidden="1">#REF!</definedName>
    <definedName name="BExD1T8WPV0G6YOX7WMAIZD8XNBK" localSheetId="22" hidden="1">#REF!</definedName>
    <definedName name="BExD1T8WPV0G6YOX7WMAIZD8XNBK" localSheetId="23" hidden="1">#REF!</definedName>
    <definedName name="BExD1T8WPV0G6YOX7WMAIZD8XNBK" localSheetId="24" hidden="1">#REF!</definedName>
    <definedName name="BExD1T8WPV0G6YOX7WMAIZD8XNBK" localSheetId="14" hidden="1">#REF!</definedName>
    <definedName name="BExD1T8WPV0G6YOX7WMAIZD8XNBK" localSheetId="15" hidden="1">#REF!</definedName>
    <definedName name="BExD1T8WPV0G6YOX7WMAIZD8XNBK" localSheetId="18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7" hidden="1">#REF!</definedName>
    <definedName name="BExD1Y1JV61416YA1XRQHKWPZIE7" localSheetId="11" hidden="1">#REF!</definedName>
    <definedName name="BExD1Y1JV61416YA1XRQHKWPZIE7" localSheetId="21" hidden="1">#REF!</definedName>
    <definedName name="BExD1Y1JV61416YA1XRQHKWPZIE7" localSheetId="22" hidden="1">#REF!</definedName>
    <definedName name="BExD1Y1JV61416YA1XRQHKWPZIE7" localSheetId="23" hidden="1">#REF!</definedName>
    <definedName name="BExD1Y1JV61416YA1XRQHKWPZIE7" localSheetId="24" hidden="1">#REF!</definedName>
    <definedName name="BExD1Y1JV61416YA1XRQHKWPZIE7" localSheetId="14" hidden="1">#REF!</definedName>
    <definedName name="BExD1Y1JV61416YA1XRQHKWPZIE7" localSheetId="15" hidden="1">#REF!</definedName>
    <definedName name="BExD1Y1JV61416YA1XRQHKWPZIE7" localSheetId="18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7" hidden="1">#REF!</definedName>
    <definedName name="BExD2CFHIRMBKN5KXE5QP4XXEWFS" localSheetId="11" hidden="1">#REF!</definedName>
    <definedName name="BExD2CFHIRMBKN5KXE5QP4XXEWFS" localSheetId="21" hidden="1">#REF!</definedName>
    <definedName name="BExD2CFHIRMBKN5KXE5QP4XXEWFS" localSheetId="22" hidden="1">#REF!</definedName>
    <definedName name="BExD2CFHIRMBKN5KXE5QP4XXEWFS" localSheetId="23" hidden="1">#REF!</definedName>
    <definedName name="BExD2CFHIRMBKN5KXE5QP4XXEWFS" localSheetId="24" hidden="1">#REF!</definedName>
    <definedName name="BExD2CFHIRMBKN5KXE5QP4XXEWFS" localSheetId="14" hidden="1">#REF!</definedName>
    <definedName name="BExD2CFHIRMBKN5KXE5QP4XXEWFS" localSheetId="15" hidden="1">#REF!</definedName>
    <definedName name="BExD2CFHIRMBKN5KXE5QP4XXEWFS" localSheetId="18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7" hidden="1">#REF!</definedName>
    <definedName name="BExD2DMHH1HWXQ9W0YYMDP8AAX8Q" localSheetId="11" hidden="1">#REF!</definedName>
    <definedName name="BExD2DMHH1HWXQ9W0YYMDP8AAX8Q" localSheetId="21" hidden="1">#REF!</definedName>
    <definedName name="BExD2DMHH1HWXQ9W0YYMDP8AAX8Q" localSheetId="22" hidden="1">#REF!</definedName>
    <definedName name="BExD2DMHH1HWXQ9W0YYMDP8AAX8Q" localSheetId="23" hidden="1">#REF!</definedName>
    <definedName name="BExD2DMHH1HWXQ9W0YYMDP8AAX8Q" localSheetId="24" hidden="1">#REF!</definedName>
    <definedName name="BExD2DMHH1HWXQ9W0YYMDP8AAX8Q" localSheetId="14" hidden="1">#REF!</definedName>
    <definedName name="BExD2DMHH1HWXQ9W0YYMDP8AAX8Q" localSheetId="15" hidden="1">#REF!</definedName>
    <definedName name="BExD2DMHH1HWXQ9W0YYMDP8AAX8Q" localSheetId="18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7" hidden="1">#REF!</definedName>
    <definedName name="BExD2HTPC7IWBAU6OSQ67MQA8BYZ" localSheetId="11" hidden="1">#REF!</definedName>
    <definedName name="BExD2HTPC7IWBAU6OSQ67MQA8BYZ" localSheetId="21" hidden="1">#REF!</definedName>
    <definedName name="BExD2HTPC7IWBAU6OSQ67MQA8BYZ" localSheetId="22" hidden="1">#REF!</definedName>
    <definedName name="BExD2HTPC7IWBAU6OSQ67MQA8BYZ" localSheetId="23" hidden="1">#REF!</definedName>
    <definedName name="BExD2HTPC7IWBAU6OSQ67MQA8BYZ" localSheetId="24" hidden="1">#REF!</definedName>
    <definedName name="BExD2HTPC7IWBAU6OSQ67MQA8BYZ" localSheetId="14" hidden="1">#REF!</definedName>
    <definedName name="BExD2HTPC7IWBAU6OSQ67MQA8BYZ" localSheetId="15" hidden="1">#REF!</definedName>
    <definedName name="BExD2HTPC7IWBAU6OSQ67MQA8BYZ" localSheetId="18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7" hidden="1">#REF!</definedName>
    <definedName name="BExD2PWTVQ2CXNG6B7UDL8FIMXBH" localSheetId="11" hidden="1">#REF!</definedName>
    <definedName name="BExD2PWTVQ2CXNG6B7UDL8FIMXBH" localSheetId="21" hidden="1">#REF!</definedName>
    <definedName name="BExD2PWTVQ2CXNG6B7UDL8FIMXBH" localSheetId="22" hidden="1">#REF!</definedName>
    <definedName name="BExD2PWTVQ2CXNG6B7UDL8FIMXBH" localSheetId="23" hidden="1">#REF!</definedName>
    <definedName name="BExD2PWTVQ2CXNG6B7UDL8FIMXBH" localSheetId="24" hidden="1">#REF!</definedName>
    <definedName name="BExD2PWTVQ2CXNG6B7UDL8FIMXBH" localSheetId="14" hidden="1">#REF!</definedName>
    <definedName name="BExD2PWTVQ2CXNG6B7UDL8FIMXBH" localSheetId="15" hidden="1">#REF!</definedName>
    <definedName name="BExD2PWTVQ2CXNG6B7UDL8FIMXBH" localSheetId="18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7" hidden="1">#REF!</definedName>
    <definedName name="BExD2X9AQ03EX1AVVX44CXLXRPTI" localSheetId="11" hidden="1">#REF!</definedName>
    <definedName name="BExD2X9AQ03EX1AVVX44CXLXRPTI" localSheetId="21" hidden="1">#REF!</definedName>
    <definedName name="BExD2X9AQ03EX1AVVX44CXLXRPTI" localSheetId="22" hidden="1">#REF!</definedName>
    <definedName name="BExD2X9AQ03EX1AVVX44CXLXRPTI" localSheetId="23" hidden="1">#REF!</definedName>
    <definedName name="BExD2X9AQ03EX1AVVX44CXLXRPTI" localSheetId="24" hidden="1">#REF!</definedName>
    <definedName name="BExD2X9AQ03EX1AVVX44CXLXRPTI" localSheetId="14" hidden="1">#REF!</definedName>
    <definedName name="BExD2X9AQ03EX1AVVX44CXLXRPTI" localSheetId="15" hidden="1">#REF!</definedName>
    <definedName name="BExD2X9AQ03EX1AVVX44CXLXRPTI" localSheetId="18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7" hidden="1">#REF!</definedName>
    <definedName name="BExD2ZNL9MWJOEL2575KJZBDP2A6" localSheetId="11" hidden="1">#REF!</definedName>
    <definedName name="BExD2ZNL9MWJOEL2575KJZBDP2A6" localSheetId="21" hidden="1">#REF!</definedName>
    <definedName name="BExD2ZNL9MWJOEL2575KJZBDP2A6" localSheetId="22" hidden="1">#REF!</definedName>
    <definedName name="BExD2ZNL9MWJOEL2575KJZBDP2A6" localSheetId="23" hidden="1">#REF!</definedName>
    <definedName name="BExD2ZNL9MWJOEL2575KJZBDP2A6" localSheetId="24" hidden="1">#REF!</definedName>
    <definedName name="BExD2ZNL9MWJOEL2575KJZBDP2A6" localSheetId="14" hidden="1">#REF!</definedName>
    <definedName name="BExD2ZNL9MWJOEL2575KJZBDP2A6" localSheetId="15" hidden="1">#REF!</definedName>
    <definedName name="BExD2ZNL9MWJOEL2575KJZBDP2A6" localSheetId="18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7" hidden="1">#REF!</definedName>
    <definedName name="BExD34G79JRMB8BZRVN81P1H9MSB" localSheetId="11" hidden="1">#REF!</definedName>
    <definedName name="BExD34G79JRMB8BZRVN81P1H9MSB" localSheetId="21" hidden="1">#REF!</definedName>
    <definedName name="BExD34G79JRMB8BZRVN81P1H9MSB" localSheetId="22" hidden="1">#REF!</definedName>
    <definedName name="BExD34G79JRMB8BZRVN81P1H9MSB" localSheetId="23" hidden="1">#REF!</definedName>
    <definedName name="BExD34G79JRMB8BZRVN81P1H9MSB" localSheetId="24" hidden="1">#REF!</definedName>
    <definedName name="BExD34G79JRMB8BZRVN81P1H9MSB" localSheetId="14" hidden="1">#REF!</definedName>
    <definedName name="BExD34G79JRMB8BZRVN81P1H9MSB" localSheetId="15" hidden="1">#REF!</definedName>
    <definedName name="BExD34G79JRMB8BZRVN81P1H9MSB" localSheetId="18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7" hidden="1">#REF!</definedName>
    <definedName name="BExD35CL2NULPPEHAM954ETQIJA2" localSheetId="11" hidden="1">#REF!</definedName>
    <definedName name="BExD35CL2NULPPEHAM954ETQIJA2" localSheetId="21" hidden="1">#REF!</definedName>
    <definedName name="BExD35CL2NULPPEHAM954ETQIJA2" localSheetId="22" hidden="1">#REF!</definedName>
    <definedName name="BExD35CL2NULPPEHAM954ETQIJA2" localSheetId="23" hidden="1">#REF!</definedName>
    <definedName name="BExD35CL2NULPPEHAM954ETQIJA2" localSheetId="24" hidden="1">#REF!</definedName>
    <definedName name="BExD35CL2NULPPEHAM954ETQIJA2" localSheetId="14" hidden="1">#REF!</definedName>
    <definedName name="BExD35CL2NULPPEHAM954ETQIJA2" localSheetId="15" hidden="1">#REF!</definedName>
    <definedName name="BExD35CL2NULPPEHAM954ETQIJA2" localSheetId="18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7" hidden="1">#REF!</definedName>
    <definedName name="BExD363H2VGFIQUCE6LS4AC5J0ZT" localSheetId="11" hidden="1">#REF!</definedName>
    <definedName name="BExD363H2VGFIQUCE6LS4AC5J0ZT" localSheetId="21" hidden="1">#REF!</definedName>
    <definedName name="BExD363H2VGFIQUCE6LS4AC5J0ZT" localSheetId="22" hidden="1">#REF!</definedName>
    <definedName name="BExD363H2VGFIQUCE6LS4AC5J0ZT" localSheetId="23" hidden="1">#REF!</definedName>
    <definedName name="BExD363H2VGFIQUCE6LS4AC5J0ZT" localSheetId="24" hidden="1">#REF!</definedName>
    <definedName name="BExD363H2VGFIQUCE6LS4AC5J0ZT" localSheetId="14" hidden="1">#REF!</definedName>
    <definedName name="BExD363H2VGFIQUCE6LS4AC5J0ZT" localSheetId="15" hidden="1">#REF!</definedName>
    <definedName name="BExD363H2VGFIQUCE6LS4AC5J0ZT" localSheetId="18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7" hidden="1">#REF!</definedName>
    <definedName name="BExD3A588E939V61P1XEW0FI5Q0S" localSheetId="11" hidden="1">#REF!</definedName>
    <definedName name="BExD3A588E939V61P1XEW0FI5Q0S" localSheetId="21" hidden="1">#REF!</definedName>
    <definedName name="BExD3A588E939V61P1XEW0FI5Q0S" localSheetId="22" hidden="1">#REF!</definedName>
    <definedName name="BExD3A588E939V61P1XEW0FI5Q0S" localSheetId="23" hidden="1">#REF!</definedName>
    <definedName name="BExD3A588E939V61P1XEW0FI5Q0S" localSheetId="24" hidden="1">#REF!</definedName>
    <definedName name="BExD3A588E939V61P1XEW0FI5Q0S" localSheetId="14" hidden="1">#REF!</definedName>
    <definedName name="BExD3A588E939V61P1XEW0FI5Q0S" localSheetId="15" hidden="1">#REF!</definedName>
    <definedName name="BExD3A588E939V61P1XEW0FI5Q0S" localSheetId="18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7" hidden="1">#REF!</definedName>
    <definedName name="BExD3CJJDKVR9M18XI3WDZH80WL6" localSheetId="11" hidden="1">#REF!</definedName>
    <definedName name="BExD3CJJDKVR9M18XI3WDZH80WL6" localSheetId="21" hidden="1">#REF!</definedName>
    <definedName name="BExD3CJJDKVR9M18XI3WDZH80WL6" localSheetId="22" hidden="1">#REF!</definedName>
    <definedName name="BExD3CJJDKVR9M18XI3WDZH80WL6" localSheetId="23" hidden="1">#REF!</definedName>
    <definedName name="BExD3CJJDKVR9M18XI3WDZH80WL6" localSheetId="24" hidden="1">#REF!</definedName>
    <definedName name="BExD3CJJDKVR9M18XI3WDZH80WL6" localSheetId="14" hidden="1">#REF!</definedName>
    <definedName name="BExD3CJJDKVR9M18XI3WDZH80WL6" localSheetId="15" hidden="1">#REF!</definedName>
    <definedName name="BExD3CJJDKVR9M18XI3WDZH80WL6" localSheetId="18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7" hidden="1">#REF!</definedName>
    <definedName name="BExD3ESD9WYJIB3TRDPJ1CKXRAVL" localSheetId="11" hidden="1">#REF!</definedName>
    <definedName name="BExD3ESD9WYJIB3TRDPJ1CKXRAVL" localSheetId="21" hidden="1">#REF!</definedName>
    <definedName name="BExD3ESD9WYJIB3TRDPJ1CKXRAVL" localSheetId="22" hidden="1">#REF!</definedName>
    <definedName name="BExD3ESD9WYJIB3TRDPJ1CKXRAVL" localSheetId="23" hidden="1">#REF!</definedName>
    <definedName name="BExD3ESD9WYJIB3TRDPJ1CKXRAVL" localSheetId="24" hidden="1">#REF!</definedName>
    <definedName name="BExD3ESD9WYJIB3TRDPJ1CKXRAVL" localSheetId="14" hidden="1">#REF!</definedName>
    <definedName name="BExD3ESD9WYJIB3TRDPJ1CKXRAVL" localSheetId="15" hidden="1">#REF!</definedName>
    <definedName name="BExD3ESD9WYJIB3TRDPJ1CKXRAVL" localSheetId="18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7" hidden="1">#REF!</definedName>
    <definedName name="BExD3F368X5S25MWSUNIV57RDB57" localSheetId="11" hidden="1">#REF!</definedName>
    <definedName name="BExD3F368X5S25MWSUNIV57RDB57" localSheetId="21" hidden="1">#REF!</definedName>
    <definedName name="BExD3F368X5S25MWSUNIV57RDB57" localSheetId="22" hidden="1">#REF!</definedName>
    <definedName name="BExD3F368X5S25MWSUNIV57RDB57" localSheetId="23" hidden="1">#REF!</definedName>
    <definedName name="BExD3F368X5S25MWSUNIV57RDB57" localSheetId="24" hidden="1">#REF!</definedName>
    <definedName name="BExD3F368X5S25MWSUNIV57RDB57" localSheetId="14" hidden="1">#REF!</definedName>
    <definedName name="BExD3F368X5S25MWSUNIV57RDB57" localSheetId="15" hidden="1">#REF!</definedName>
    <definedName name="BExD3F368X5S25MWSUNIV57RDB57" localSheetId="18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7" hidden="1">#REF!</definedName>
    <definedName name="BExD3I8JTNF4LTMFY6GRVDJ6VLGG" localSheetId="11" hidden="1">#REF!</definedName>
    <definedName name="BExD3I8JTNF4LTMFY6GRVDJ6VLGG" localSheetId="21" hidden="1">#REF!</definedName>
    <definedName name="BExD3I8JTNF4LTMFY6GRVDJ6VLGG" localSheetId="22" hidden="1">#REF!</definedName>
    <definedName name="BExD3I8JTNF4LTMFY6GRVDJ6VLGG" localSheetId="23" hidden="1">#REF!</definedName>
    <definedName name="BExD3I8JTNF4LTMFY6GRVDJ6VLGG" localSheetId="24" hidden="1">#REF!</definedName>
    <definedName name="BExD3I8JTNF4LTMFY6GRVDJ6VLGG" localSheetId="14" hidden="1">#REF!</definedName>
    <definedName name="BExD3I8JTNF4LTMFY6GRVDJ6VLGG" localSheetId="15" hidden="1">#REF!</definedName>
    <definedName name="BExD3I8JTNF4LTMFY6GRVDJ6VLGG" localSheetId="18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7" hidden="1">#REF!</definedName>
    <definedName name="BExD3IJ5IT335SOSNV9L85WKAOSI" localSheetId="11" hidden="1">#REF!</definedName>
    <definedName name="BExD3IJ5IT335SOSNV9L85WKAOSI" localSheetId="21" hidden="1">#REF!</definedName>
    <definedName name="BExD3IJ5IT335SOSNV9L85WKAOSI" localSheetId="22" hidden="1">#REF!</definedName>
    <definedName name="BExD3IJ5IT335SOSNV9L85WKAOSI" localSheetId="23" hidden="1">#REF!</definedName>
    <definedName name="BExD3IJ5IT335SOSNV9L85WKAOSI" localSheetId="24" hidden="1">#REF!</definedName>
    <definedName name="BExD3IJ5IT335SOSNV9L85WKAOSI" localSheetId="14" hidden="1">#REF!</definedName>
    <definedName name="BExD3IJ5IT335SOSNV9L85WKAOSI" localSheetId="15" hidden="1">#REF!</definedName>
    <definedName name="BExD3IJ5IT335SOSNV9L85WKAOSI" localSheetId="18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7" hidden="1">#REF!</definedName>
    <definedName name="BExD3KBVUY57GMMQTOFEU6S6G1AY" localSheetId="11" hidden="1">#REF!</definedName>
    <definedName name="BExD3KBVUY57GMMQTOFEU6S6G1AY" localSheetId="21" hidden="1">#REF!</definedName>
    <definedName name="BExD3KBVUY57GMMQTOFEU6S6G1AY" localSheetId="22" hidden="1">#REF!</definedName>
    <definedName name="BExD3KBVUY57GMMQTOFEU6S6G1AY" localSheetId="23" hidden="1">#REF!</definedName>
    <definedName name="BExD3KBVUY57GMMQTOFEU6S6G1AY" localSheetId="24" hidden="1">#REF!</definedName>
    <definedName name="BExD3KBVUY57GMMQTOFEU6S6G1AY" localSheetId="14" hidden="1">#REF!</definedName>
    <definedName name="BExD3KBVUY57GMMQTOFEU6S6G1AY" localSheetId="15" hidden="1">#REF!</definedName>
    <definedName name="BExD3KBVUY57GMMQTOFEU6S6G1AY" localSheetId="18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7" hidden="1">#REF!</definedName>
    <definedName name="BExD3NMR7AW2Z6V8SC79VQR37NA6" localSheetId="11" hidden="1">#REF!</definedName>
    <definedName name="BExD3NMR7AW2Z6V8SC79VQR37NA6" localSheetId="21" hidden="1">#REF!</definedName>
    <definedName name="BExD3NMR7AW2Z6V8SC79VQR37NA6" localSheetId="22" hidden="1">#REF!</definedName>
    <definedName name="BExD3NMR7AW2Z6V8SC79VQR37NA6" localSheetId="23" hidden="1">#REF!</definedName>
    <definedName name="BExD3NMR7AW2Z6V8SC79VQR37NA6" localSheetId="24" hidden="1">#REF!</definedName>
    <definedName name="BExD3NMR7AW2Z6V8SC79VQR37NA6" localSheetId="14" hidden="1">#REF!</definedName>
    <definedName name="BExD3NMR7AW2Z6V8SC79VQR37NA6" localSheetId="15" hidden="1">#REF!</definedName>
    <definedName name="BExD3NMR7AW2Z6V8SC79VQR37NA6" localSheetId="18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7" hidden="1">#REF!</definedName>
    <definedName name="BExD3QXA2UQ2W4N7NYLUEOG40BZB" localSheetId="11" hidden="1">#REF!</definedName>
    <definedName name="BExD3QXA2UQ2W4N7NYLUEOG40BZB" localSheetId="21" hidden="1">#REF!</definedName>
    <definedName name="BExD3QXA2UQ2W4N7NYLUEOG40BZB" localSheetId="22" hidden="1">#REF!</definedName>
    <definedName name="BExD3QXA2UQ2W4N7NYLUEOG40BZB" localSheetId="23" hidden="1">#REF!</definedName>
    <definedName name="BExD3QXA2UQ2W4N7NYLUEOG40BZB" localSheetId="24" hidden="1">#REF!</definedName>
    <definedName name="BExD3QXA2UQ2W4N7NYLUEOG40BZB" localSheetId="14" hidden="1">#REF!</definedName>
    <definedName name="BExD3QXA2UQ2W4N7NYLUEOG40BZB" localSheetId="15" hidden="1">#REF!</definedName>
    <definedName name="BExD3QXA2UQ2W4N7NYLUEOG40BZB" localSheetId="18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7" hidden="1">#REF!</definedName>
    <definedName name="BExD3U2N041TEJ7GCN005UTPHNXY" localSheetId="11" hidden="1">#REF!</definedName>
    <definedName name="BExD3U2N041TEJ7GCN005UTPHNXY" localSheetId="21" hidden="1">#REF!</definedName>
    <definedName name="BExD3U2N041TEJ7GCN005UTPHNXY" localSheetId="22" hidden="1">#REF!</definedName>
    <definedName name="BExD3U2N041TEJ7GCN005UTPHNXY" localSheetId="23" hidden="1">#REF!</definedName>
    <definedName name="BExD3U2N041TEJ7GCN005UTPHNXY" localSheetId="24" hidden="1">#REF!</definedName>
    <definedName name="BExD3U2N041TEJ7GCN005UTPHNXY" localSheetId="14" hidden="1">#REF!</definedName>
    <definedName name="BExD3U2N041TEJ7GCN005UTPHNXY" localSheetId="15" hidden="1">#REF!</definedName>
    <definedName name="BExD3U2N041TEJ7GCN005UTPHNXY" localSheetId="18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7" hidden="1">#REF!</definedName>
    <definedName name="BExD3VPY5VEI1LLQ4I16T16251DT" localSheetId="11" hidden="1">#REF!</definedName>
    <definedName name="BExD3VPY5VEI1LLQ4I16T16251DT" localSheetId="21" hidden="1">#REF!</definedName>
    <definedName name="BExD3VPY5VEI1LLQ4I16T16251DT" localSheetId="22" hidden="1">#REF!</definedName>
    <definedName name="BExD3VPY5VEI1LLQ4I16T16251DT" localSheetId="23" hidden="1">#REF!</definedName>
    <definedName name="BExD3VPY5VEI1LLQ4I16T16251DT" localSheetId="24" hidden="1">#REF!</definedName>
    <definedName name="BExD3VPY5VEI1LLQ4I16T16251DT" localSheetId="14" hidden="1">#REF!</definedName>
    <definedName name="BExD3VPY5VEI1LLQ4I16T16251DT" localSheetId="15" hidden="1">#REF!</definedName>
    <definedName name="BExD3VPY5VEI1LLQ4I16T16251DT" localSheetId="18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7" hidden="1">#REF!</definedName>
    <definedName name="BExD3XIUEZZ1KIHV7CPS7DKUGIN8" localSheetId="11" hidden="1">#REF!</definedName>
    <definedName name="BExD3XIUEZZ1KIHV7CPS7DKUGIN8" localSheetId="21" hidden="1">#REF!</definedName>
    <definedName name="BExD3XIUEZZ1KIHV7CPS7DKUGIN8" localSheetId="22" hidden="1">#REF!</definedName>
    <definedName name="BExD3XIUEZZ1KIHV7CPS7DKUGIN8" localSheetId="23" hidden="1">#REF!</definedName>
    <definedName name="BExD3XIUEZZ1KIHV7CPS7DKUGIN8" localSheetId="24" hidden="1">#REF!</definedName>
    <definedName name="BExD3XIUEZZ1KIHV7CPS7DKUGIN8" localSheetId="14" hidden="1">#REF!</definedName>
    <definedName name="BExD3XIUEZZ1KIHV7CPS7DKUGIN8" localSheetId="15" hidden="1">#REF!</definedName>
    <definedName name="BExD3XIUEZZ1KIHV7CPS7DKUGIN8" localSheetId="18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7" hidden="1">#REF!</definedName>
    <definedName name="BExD40O0CFTNJFOFMMM1KH0P7BUI" localSheetId="11" hidden="1">#REF!</definedName>
    <definedName name="BExD40O0CFTNJFOFMMM1KH0P7BUI" localSheetId="21" hidden="1">#REF!</definedName>
    <definedName name="BExD40O0CFTNJFOFMMM1KH0P7BUI" localSheetId="22" hidden="1">#REF!</definedName>
    <definedName name="BExD40O0CFTNJFOFMMM1KH0P7BUI" localSheetId="23" hidden="1">#REF!</definedName>
    <definedName name="BExD40O0CFTNJFOFMMM1KH0P7BUI" localSheetId="24" hidden="1">#REF!</definedName>
    <definedName name="BExD40O0CFTNJFOFMMM1KH0P7BUI" localSheetId="14" hidden="1">#REF!</definedName>
    <definedName name="BExD40O0CFTNJFOFMMM1KH0P7BUI" localSheetId="15" hidden="1">#REF!</definedName>
    <definedName name="BExD40O0CFTNJFOFMMM1KH0P7BUI" localSheetId="1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7" hidden="1">#REF!</definedName>
    <definedName name="BExD47UYINTJY1PDIW2S1FZ8ZMIO" localSheetId="11" hidden="1">#REF!</definedName>
    <definedName name="BExD47UYINTJY1PDIW2S1FZ8ZMIO" localSheetId="21" hidden="1">#REF!</definedName>
    <definedName name="BExD47UYINTJY1PDIW2S1FZ8ZMIO" localSheetId="22" hidden="1">#REF!</definedName>
    <definedName name="BExD47UYINTJY1PDIW2S1FZ8ZMIO" localSheetId="23" hidden="1">#REF!</definedName>
    <definedName name="BExD47UYINTJY1PDIW2S1FZ8ZMIO" localSheetId="24" hidden="1">#REF!</definedName>
    <definedName name="BExD47UYINTJY1PDIW2S1FZ8ZMIO" localSheetId="14" hidden="1">#REF!</definedName>
    <definedName name="BExD47UYINTJY1PDIW2S1FZ8ZMIO" localSheetId="15" hidden="1">#REF!</definedName>
    <definedName name="BExD47UYINTJY1PDIW2S1FZ8ZMIO" localSheetId="18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7" hidden="1">#REF!</definedName>
    <definedName name="BExD4BR9HJ3MWWZ5KLVZWX9FJAUS" localSheetId="11" hidden="1">#REF!</definedName>
    <definedName name="BExD4BR9HJ3MWWZ5KLVZWX9FJAUS" localSheetId="21" hidden="1">#REF!</definedName>
    <definedName name="BExD4BR9HJ3MWWZ5KLVZWX9FJAUS" localSheetId="22" hidden="1">#REF!</definedName>
    <definedName name="BExD4BR9HJ3MWWZ5KLVZWX9FJAUS" localSheetId="23" hidden="1">#REF!</definedName>
    <definedName name="BExD4BR9HJ3MWWZ5KLVZWX9FJAUS" localSheetId="24" hidden="1">#REF!</definedName>
    <definedName name="BExD4BR9HJ3MWWZ5KLVZWX9FJAUS" localSheetId="14" hidden="1">#REF!</definedName>
    <definedName name="BExD4BR9HJ3MWWZ5KLVZWX9FJAUS" localSheetId="15" hidden="1">#REF!</definedName>
    <definedName name="BExD4BR9HJ3MWWZ5KLVZWX9FJAUS" localSheetId="18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7" hidden="1">#REF!</definedName>
    <definedName name="BExD4F1WTKT3H0N9MF4H1LX7MBSY" localSheetId="11" hidden="1">#REF!</definedName>
    <definedName name="BExD4F1WTKT3H0N9MF4H1LX7MBSY" localSheetId="21" hidden="1">#REF!</definedName>
    <definedName name="BExD4F1WTKT3H0N9MF4H1LX7MBSY" localSheetId="22" hidden="1">#REF!</definedName>
    <definedName name="BExD4F1WTKT3H0N9MF4H1LX7MBSY" localSheetId="23" hidden="1">#REF!</definedName>
    <definedName name="BExD4F1WTKT3H0N9MF4H1LX7MBSY" localSheetId="24" hidden="1">#REF!</definedName>
    <definedName name="BExD4F1WTKT3H0N9MF4H1LX7MBSY" localSheetId="14" hidden="1">#REF!</definedName>
    <definedName name="BExD4F1WTKT3H0N9MF4H1LX7MBSY" localSheetId="15" hidden="1">#REF!</definedName>
    <definedName name="BExD4F1WTKT3H0N9MF4H1LX7MBSY" localSheetId="18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7" hidden="1">#REF!</definedName>
    <definedName name="BExD4H5GQWXBS6LUL3TSP36DVO38" localSheetId="11" hidden="1">#REF!</definedName>
    <definedName name="BExD4H5GQWXBS6LUL3TSP36DVO38" localSheetId="21" hidden="1">#REF!</definedName>
    <definedName name="BExD4H5GQWXBS6LUL3TSP36DVO38" localSheetId="22" hidden="1">#REF!</definedName>
    <definedName name="BExD4H5GQWXBS6LUL3TSP36DVO38" localSheetId="23" hidden="1">#REF!</definedName>
    <definedName name="BExD4H5GQWXBS6LUL3TSP36DVO38" localSheetId="24" hidden="1">#REF!</definedName>
    <definedName name="BExD4H5GQWXBS6LUL3TSP36DVO38" localSheetId="14" hidden="1">#REF!</definedName>
    <definedName name="BExD4H5GQWXBS6LUL3TSP36DVO38" localSheetId="15" hidden="1">#REF!</definedName>
    <definedName name="BExD4H5GQWXBS6LUL3TSP36DVO38" localSheetId="18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7" hidden="1">#REF!</definedName>
    <definedName name="BExD4JJSS3QDBLABCJCHD45SRNPI" localSheetId="11" hidden="1">#REF!</definedName>
    <definedName name="BExD4JJSS3QDBLABCJCHD45SRNPI" localSheetId="21" hidden="1">#REF!</definedName>
    <definedName name="BExD4JJSS3QDBLABCJCHD45SRNPI" localSheetId="22" hidden="1">#REF!</definedName>
    <definedName name="BExD4JJSS3QDBLABCJCHD45SRNPI" localSheetId="23" hidden="1">#REF!</definedName>
    <definedName name="BExD4JJSS3QDBLABCJCHD45SRNPI" localSheetId="24" hidden="1">#REF!</definedName>
    <definedName name="BExD4JJSS3QDBLABCJCHD45SRNPI" localSheetId="14" hidden="1">#REF!</definedName>
    <definedName name="BExD4JJSS3QDBLABCJCHD45SRNPI" localSheetId="15" hidden="1">#REF!</definedName>
    <definedName name="BExD4JJSS3QDBLABCJCHD45SRNPI" localSheetId="1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7" hidden="1">#REF!</definedName>
    <definedName name="BExD4QQQ7V9LH5WWBJA3HKJXLVP6" localSheetId="11" hidden="1">#REF!</definedName>
    <definedName name="BExD4QQQ7V9LH5WWBJA3HKJXLVP6" localSheetId="21" hidden="1">#REF!</definedName>
    <definedName name="BExD4QQQ7V9LH5WWBJA3HKJXLVP6" localSheetId="22" hidden="1">#REF!</definedName>
    <definedName name="BExD4QQQ7V9LH5WWBJA3HKJXLVP6" localSheetId="23" hidden="1">#REF!</definedName>
    <definedName name="BExD4QQQ7V9LH5WWBJA3HKJXLVP6" localSheetId="24" hidden="1">#REF!</definedName>
    <definedName name="BExD4QQQ7V9LH5WWBJA3HKJXLVP6" localSheetId="14" hidden="1">#REF!</definedName>
    <definedName name="BExD4QQQ7V9LH5WWBJA3HKJXLVP6" localSheetId="15" hidden="1">#REF!</definedName>
    <definedName name="BExD4QQQ7V9LH5WWBJA3HKJXLVP6" localSheetId="18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7" hidden="1">#REF!</definedName>
    <definedName name="BExD4R1I0MKF033I5LPUYIMTZ6E8" localSheetId="11" hidden="1">#REF!</definedName>
    <definedName name="BExD4R1I0MKF033I5LPUYIMTZ6E8" localSheetId="21" hidden="1">#REF!</definedName>
    <definedName name="BExD4R1I0MKF033I5LPUYIMTZ6E8" localSheetId="22" hidden="1">#REF!</definedName>
    <definedName name="BExD4R1I0MKF033I5LPUYIMTZ6E8" localSheetId="23" hidden="1">#REF!</definedName>
    <definedName name="BExD4R1I0MKF033I5LPUYIMTZ6E8" localSheetId="24" hidden="1">#REF!</definedName>
    <definedName name="BExD4R1I0MKF033I5LPUYIMTZ6E8" localSheetId="14" hidden="1">#REF!</definedName>
    <definedName name="BExD4R1I0MKF033I5LPUYIMTZ6E8" localSheetId="15" hidden="1">#REF!</definedName>
    <definedName name="BExD4R1I0MKF033I5LPUYIMTZ6E8" localSheetId="18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7" hidden="1">#REF!</definedName>
    <definedName name="BExD50MT3M6XZLNUP9JL93EG6D9R" localSheetId="11" hidden="1">#REF!</definedName>
    <definedName name="BExD50MT3M6XZLNUP9JL93EG6D9R" localSheetId="21" hidden="1">#REF!</definedName>
    <definedName name="BExD50MT3M6XZLNUP9JL93EG6D9R" localSheetId="22" hidden="1">#REF!</definedName>
    <definedName name="BExD50MT3M6XZLNUP9JL93EG6D9R" localSheetId="23" hidden="1">#REF!</definedName>
    <definedName name="BExD50MT3M6XZLNUP9JL93EG6D9R" localSheetId="24" hidden="1">#REF!</definedName>
    <definedName name="BExD50MT3M6XZLNUP9JL93EG6D9R" localSheetId="14" hidden="1">#REF!</definedName>
    <definedName name="BExD50MT3M6XZLNUP9JL93EG6D9R" localSheetId="15" hidden="1">#REF!</definedName>
    <definedName name="BExD50MT3M6XZLNUP9JL93EG6D9R" localSheetId="1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7" hidden="1">#REF!</definedName>
    <definedName name="BExD5EV7KDSVF1CJT38M4IBPFLPY" localSheetId="11" hidden="1">#REF!</definedName>
    <definedName name="BExD5EV7KDSVF1CJT38M4IBPFLPY" localSheetId="21" hidden="1">#REF!</definedName>
    <definedName name="BExD5EV7KDSVF1CJT38M4IBPFLPY" localSheetId="22" hidden="1">#REF!</definedName>
    <definedName name="BExD5EV7KDSVF1CJT38M4IBPFLPY" localSheetId="23" hidden="1">#REF!</definedName>
    <definedName name="BExD5EV7KDSVF1CJT38M4IBPFLPY" localSheetId="24" hidden="1">#REF!</definedName>
    <definedName name="BExD5EV7KDSVF1CJT38M4IBPFLPY" localSheetId="14" hidden="1">#REF!</definedName>
    <definedName name="BExD5EV7KDSVF1CJT38M4IBPFLPY" localSheetId="15" hidden="1">#REF!</definedName>
    <definedName name="BExD5EV7KDSVF1CJT38M4IBPFLPY" localSheetId="18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7" hidden="1">#REF!</definedName>
    <definedName name="BExD5FRK547OESJRYAW574DZEZ7J" localSheetId="11" hidden="1">#REF!</definedName>
    <definedName name="BExD5FRK547OESJRYAW574DZEZ7J" localSheetId="21" hidden="1">#REF!</definedName>
    <definedName name="BExD5FRK547OESJRYAW574DZEZ7J" localSheetId="22" hidden="1">#REF!</definedName>
    <definedName name="BExD5FRK547OESJRYAW574DZEZ7J" localSheetId="23" hidden="1">#REF!</definedName>
    <definedName name="BExD5FRK547OESJRYAW574DZEZ7J" localSheetId="24" hidden="1">#REF!</definedName>
    <definedName name="BExD5FRK547OESJRYAW574DZEZ7J" localSheetId="14" hidden="1">#REF!</definedName>
    <definedName name="BExD5FRK547OESJRYAW574DZEZ7J" localSheetId="15" hidden="1">#REF!</definedName>
    <definedName name="BExD5FRK547OESJRYAW574DZEZ7J" localSheetId="18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7" hidden="1">#REF!</definedName>
    <definedName name="BExD5I5X2YA2YNCTCDSMEL4CWF4N" localSheetId="11" hidden="1">#REF!</definedName>
    <definedName name="BExD5I5X2YA2YNCTCDSMEL4CWF4N" localSheetId="21" hidden="1">#REF!</definedName>
    <definedName name="BExD5I5X2YA2YNCTCDSMEL4CWF4N" localSheetId="22" hidden="1">#REF!</definedName>
    <definedName name="BExD5I5X2YA2YNCTCDSMEL4CWF4N" localSheetId="23" hidden="1">#REF!</definedName>
    <definedName name="BExD5I5X2YA2YNCTCDSMEL4CWF4N" localSheetId="24" hidden="1">#REF!</definedName>
    <definedName name="BExD5I5X2YA2YNCTCDSMEL4CWF4N" localSheetId="14" hidden="1">#REF!</definedName>
    <definedName name="BExD5I5X2YA2YNCTCDSMEL4CWF4N" localSheetId="15" hidden="1">#REF!</definedName>
    <definedName name="BExD5I5X2YA2YNCTCDSMEL4CWF4N" localSheetId="18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7" hidden="1">#REF!</definedName>
    <definedName name="BExD5QUSRFJWRQ1ZM50WYLCF74DF" localSheetId="11" hidden="1">#REF!</definedName>
    <definedName name="BExD5QUSRFJWRQ1ZM50WYLCF74DF" localSheetId="21" hidden="1">#REF!</definedName>
    <definedName name="BExD5QUSRFJWRQ1ZM50WYLCF74DF" localSheetId="22" hidden="1">#REF!</definedName>
    <definedName name="BExD5QUSRFJWRQ1ZM50WYLCF74DF" localSheetId="23" hidden="1">#REF!</definedName>
    <definedName name="BExD5QUSRFJWRQ1ZM50WYLCF74DF" localSheetId="24" hidden="1">#REF!</definedName>
    <definedName name="BExD5QUSRFJWRQ1ZM50WYLCF74DF" localSheetId="14" hidden="1">#REF!</definedName>
    <definedName name="BExD5QUSRFJWRQ1ZM50WYLCF74DF" localSheetId="15" hidden="1">#REF!</definedName>
    <definedName name="BExD5QUSRFJWRQ1ZM50WYLCF74DF" localSheetId="18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7" hidden="1">#REF!</definedName>
    <definedName name="BExD5SSUIF6AJQHBHK8PNMFBPRYB" localSheetId="11" hidden="1">#REF!</definedName>
    <definedName name="BExD5SSUIF6AJQHBHK8PNMFBPRYB" localSheetId="21" hidden="1">#REF!</definedName>
    <definedName name="BExD5SSUIF6AJQHBHK8PNMFBPRYB" localSheetId="22" hidden="1">#REF!</definedName>
    <definedName name="BExD5SSUIF6AJQHBHK8PNMFBPRYB" localSheetId="23" hidden="1">#REF!</definedName>
    <definedName name="BExD5SSUIF6AJQHBHK8PNMFBPRYB" localSheetId="24" hidden="1">#REF!</definedName>
    <definedName name="BExD5SSUIF6AJQHBHK8PNMFBPRYB" localSheetId="14" hidden="1">#REF!</definedName>
    <definedName name="BExD5SSUIF6AJQHBHK8PNMFBPRYB" localSheetId="15" hidden="1">#REF!</definedName>
    <definedName name="BExD5SSUIF6AJQHBHK8PNMFBPRYB" localSheetId="18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7" hidden="1">#REF!</definedName>
    <definedName name="BExD623C9LRX18BE0W2V6SZLQUXX" localSheetId="11" hidden="1">#REF!</definedName>
    <definedName name="BExD623C9LRX18BE0W2V6SZLQUXX" localSheetId="21" hidden="1">#REF!</definedName>
    <definedName name="BExD623C9LRX18BE0W2V6SZLQUXX" localSheetId="22" hidden="1">#REF!</definedName>
    <definedName name="BExD623C9LRX18BE0W2V6SZLQUXX" localSheetId="23" hidden="1">#REF!</definedName>
    <definedName name="BExD623C9LRX18BE0W2V6SZLQUXX" localSheetId="24" hidden="1">#REF!</definedName>
    <definedName name="BExD623C9LRX18BE0W2V6SZLQUXX" localSheetId="14" hidden="1">#REF!</definedName>
    <definedName name="BExD623C9LRX18BE0W2V6SZLQUXX" localSheetId="15" hidden="1">#REF!</definedName>
    <definedName name="BExD623C9LRX18BE0W2V6SZLQUXX" localSheetId="18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7" hidden="1">#REF!</definedName>
    <definedName name="BExD6CQA7UMJBXV7AIFAIHUF2ICX" localSheetId="11" hidden="1">#REF!</definedName>
    <definedName name="BExD6CQA7UMJBXV7AIFAIHUF2ICX" localSheetId="21" hidden="1">#REF!</definedName>
    <definedName name="BExD6CQA7UMJBXV7AIFAIHUF2ICX" localSheetId="22" hidden="1">#REF!</definedName>
    <definedName name="BExD6CQA7UMJBXV7AIFAIHUF2ICX" localSheetId="23" hidden="1">#REF!</definedName>
    <definedName name="BExD6CQA7UMJBXV7AIFAIHUF2ICX" localSheetId="24" hidden="1">#REF!</definedName>
    <definedName name="BExD6CQA7UMJBXV7AIFAIHUF2ICX" localSheetId="14" hidden="1">#REF!</definedName>
    <definedName name="BExD6CQA7UMJBXV7AIFAIHUF2ICX" localSheetId="15" hidden="1">#REF!</definedName>
    <definedName name="BExD6CQA7UMJBXV7AIFAIHUF2ICX" localSheetId="18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7" hidden="1">#REF!</definedName>
    <definedName name="BExD6D18MCF5R8YJMPG21WE3GPJQ" localSheetId="11" hidden="1">#REF!</definedName>
    <definedName name="BExD6D18MCF5R8YJMPG21WE3GPJQ" localSheetId="21" hidden="1">#REF!</definedName>
    <definedName name="BExD6D18MCF5R8YJMPG21WE3GPJQ" localSheetId="22" hidden="1">#REF!</definedName>
    <definedName name="BExD6D18MCF5R8YJMPG21WE3GPJQ" localSheetId="23" hidden="1">#REF!</definedName>
    <definedName name="BExD6D18MCF5R8YJMPG21WE3GPJQ" localSheetId="24" hidden="1">#REF!</definedName>
    <definedName name="BExD6D18MCF5R8YJMPG21WE3GPJQ" localSheetId="14" hidden="1">#REF!</definedName>
    <definedName name="BExD6D18MCF5R8YJMPG21WE3GPJQ" localSheetId="15" hidden="1">#REF!</definedName>
    <definedName name="BExD6D18MCF5R8YJMPG21WE3GPJQ" localSheetId="18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7" hidden="1">#REF!</definedName>
    <definedName name="BExD6FKVK8WJWNYPVENR7Q8Q30PK" localSheetId="11" hidden="1">#REF!</definedName>
    <definedName name="BExD6FKVK8WJWNYPVENR7Q8Q30PK" localSheetId="21" hidden="1">#REF!</definedName>
    <definedName name="BExD6FKVK8WJWNYPVENR7Q8Q30PK" localSheetId="22" hidden="1">#REF!</definedName>
    <definedName name="BExD6FKVK8WJWNYPVENR7Q8Q30PK" localSheetId="23" hidden="1">#REF!</definedName>
    <definedName name="BExD6FKVK8WJWNYPVENR7Q8Q30PK" localSheetId="24" hidden="1">#REF!</definedName>
    <definedName name="BExD6FKVK8WJWNYPVENR7Q8Q30PK" localSheetId="14" hidden="1">#REF!</definedName>
    <definedName name="BExD6FKVK8WJWNYPVENR7Q8Q30PK" localSheetId="15" hidden="1">#REF!</definedName>
    <definedName name="BExD6FKVK8WJWNYPVENR7Q8Q30PK" localSheetId="18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7" hidden="1">#REF!</definedName>
    <definedName name="BExD6GMP0LK8WKVWMIT1NNH8CHLF" localSheetId="11" hidden="1">#REF!</definedName>
    <definedName name="BExD6GMP0LK8WKVWMIT1NNH8CHLF" localSheetId="21" hidden="1">#REF!</definedName>
    <definedName name="BExD6GMP0LK8WKVWMIT1NNH8CHLF" localSheetId="22" hidden="1">#REF!</definedName>
    <definedName name="BExD6GMP0LK8WKVWMIT1NNH8CHLF" localSheetId="23" hidden="1">#REF!</definedName>
    <definedName name="BExD6GMP0LK8WKVWMIT1NNH8CHLF" localSheetId="24" hidden="1">#REF!</definedName>
    <definedName name="BExD6GMP0LK8WKVWMIT1NNH8CHLF" localSheetId="14" hidden="1">#REF!</definedName>
    <definedName name="BExD6GMP0LK8WKVWMIT1NNH8CHLF" localSheetId="15" hidden="1">#REF!</definedName>
    <definedName name="BExD6GMP0LK8WKVWMIT1NNH8CHLF" localSheetId="18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7" hidden="1">#REF!</definedName>
    <definedName name="BExD6H2TE0WWAUIWVSSCLPZ6B88N" localSheetId="11" hidden="1">#REF!</definedName>
    <definedName name="BExD6H2TE0WWAUIWVSSCLPZ6B88N" localSheetId="21" hidden="1">#REF!</definedName>
    <definedName name="BExD6H2TE0WWAUIWVSSCLPZ6B88N" localSheetId="22" hidden="1">#REF!</definedName>
    <definedName name="BExD6H2TE0WWAUIWVSSCLPZ6B88N" localSheetId="23" hidden="1">#REF!</definedName>
    <definedName name="BExD6H2TE0WWAUIWVSSCLPZ6B88N" localSheetId="24" hidden="1">#REF!</definedName>
    <definedName name="BExD6H2TE0WWAUIWVSSCLPZ6B88N" localSheetId="14" hidden="1">#REF!</definedName>
    <definedName name="BExD6H2TE0WWAUIWVSSCLPZ6B88N" localSheetId="15" hidden="1">#REF!</definedName>
    <definedName name="BExD6H2TE0WWAUIWVSSCLPZ6B88N" localSheetId="18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7" hidden="1">#REF!</definedName>
    <definedName name="BExD71LTOE015TV5RSAHM8NT8GVW" localSheetId="11" hidden="1">#REF!</definedName>
    <definedName name="BExD71LTOE015TV5RSAHM8NT8GVW" localSheetId="21" hidden="1">#REF!</definedName>
    <definedName name="BExD71LTOE015TV5RSAHM8NT8GVW" localSheetId="22" hidden="1">#REF!</definedName>
    <definedName name="BExD71LTOE015TV5RSAHM8NT8GVW" localSheetId="23" hidden="1">#REF!</definedName>
    <definedName name="BExD71LTOE015TV5RSAHM8NT8GVW" localSheetId="24" hidden="1">#REF!</definedName>
    <definedName name="BExD71LTOE015TV5RSAHM8NT8GVW" localSheetId="14" hidden="1">#REF!</definedName>
    <definedName name="BExD71LTOE015TV5RSAHM8NT8GVW" localSheetId="15" hidden="1">#REF!</definedName>
    <definedName name="BExD71LTOE015TV5RSAHM8NT8GVW" localSheetId="18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7" hidden="1">#REF!</definedName>
    <definedName name="BExD73USXVADC7EHGHVTQNCT06ZA" localSheetId="11" hidden="1">#REF!</definedName>
    <definedName name="BExD73USXVADC7EHGHVTQNCT06ZA" localSheetId="21" hidden="1">#REF!</definedName>
    <definedName name="BExD73USXVADC7EHGHVTQNCT06ZA" localSheetId="22" hidden="1">#REF!</definedName>
    <definedName name="BExD73USXVADC7EHGHVTQNCT06ZA" localSheetId="23" hidden="1">#REF!</definedName>
    <definedName name="BExD73USXVADC7EHGHVTQNCT06ZA" localSheetId="24" hidden="1">#REF!</definedName>
    <definedName name="BExD73USXVADC7EHGHVTQNCT06ZA" localSheetId="14" hidden="1">#REF!</definedName>
    <definedName name="BExD73USXVADC7EHGHVTQNCT06ZA" localSheetId="15" hidden="1">#REF!</definedName>
    <definedName name="BExD73USXVADC7EHGHVTQNCT06ZA" localSheetId="18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7" hidden="1">#REF!</definedName>
    <definedName name="BExD7GAIGULTB3YHM1OS9RBQOTEC" localSheetId="11" hidden="1">#REF!</definedName>
    <definedName name="BExD7GAIGULTB3YHM1OS9RBQOTEC" localSheetId="21" hidden="1">#REF!</definedName>
    <definedName name="BExD7GAIGULTB3YHM1OS9RBQOTEC" localSheetId="22" hidden="1">#REF!</definedName>
    <definedName name="BExD7GAIGULTB3YHM1OS9RBQOTEC" localSheetId="23" hidden="1">#REF!</definedName>
    <definedName name="BExD7GAIGULTB3YHM1OS9RBQOTEC" localSheetId="24" hidden="1">#REF!</definedName>
    <definedName name="BExD7GAIGULTB3YHM1OS9RBQOTEC" localSheetId="14" hidden="1">#REF!</definedName>
    <definedName name="BExD7GAIGULTB3YHM1OS9RBQOTEC" localSheetId="15" hidden="1">#REF!</definedName>
    <definedName name="BExD7GAIGULTB3YHM1OS9RBQOTEC" localSheetId="18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7" hidden="1">#REF!</definedName>
    <definedName name="BExD7IE1DHIS52UFDCTSKPJQNRD5" localSheetId="11" hidden="1">#REF!</definedName>
    <definedName name="BExD7IE1DHIS52UFDCTSKPJQNRD5" localSheetId="21" hidden="1">#REF!</definedName>
    <definedName name="BExD7IE1DHIS52UFDCTSKPJQNRD5" localSheetId="22" hidden="1">#REF!</definedName>
    <definedName name="BExD7IE1DHIS52UFDCTSKPJQNRD5" localSheetId="23" hidden="1">#REF!</definedName>
    <definedName name="BExD7IE1DHIS52UFDCTSKPJQNRD5" localSheetId="24" hidden="1">#REF!</definedName>
    <definedName name="BExD7IE1DHIS52UFDCTSKPJQNRD5" localSheetId="14" hidden="1">#REF!</definedName>
    <definedName name="BExD7IE1DHIS52UFDCTSKPJQNRD5" localSheetId="15" hidden="1">#REF!</definedName>
    <definedName name="BExD7IE1DHIS52UFDCTSKPJQNRD5" localSheetId="18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7" hidden="1">#REF!</definedName>
    <definedName name="BExD7IUBGUWHYC9UNZ1IY5XFYKQN" localSheetId="11" hidden="1">#REF!</definedName>
    <definedName name="BExD7IUBGUWHYC9UNZ1IY5XFYKQN" localSheetId="21" hidden="1">#REF!</definedName>
    <definedName name="BExD7IUBGUWHYC9UNZ1IY5XFYKQN" localSheetId="22" hidden="1">#REF!</definedName>
    <definedName name="BExD7IUBGUWHYC9UNZ1IY5XFYKQN" localSheetId="23" hidden="1">#REF!</definedName>
    <definedName name="BExD7IUBGUWHYC9UNZ1IY5XFYKQN" localSheetId="24" hidden="1">#REF!</definedName>
    <definedName name="BExD7IUBGUWHYC9UNZ1IY5XFYKQN" localSheetId="14" hidden="1">#REF!</definedName>
    <definedName name="BExD7IUBGUWHYC9UNZ1IY5XFYKQN" localSheetId="15" hidden="1">#REF!</definedName>
    <definedName name="BExD7IUBGUWHYC9UNZ1IY5XFYKQN" localSheetId="18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7" hidden="1">#REF!</definedName>
    <definedName name="BExD7JQOJ35HGL8U2OCEI2P2JT7I" localSheetId="11" hidden="1">#REF!</definedName>
    <definedName name="BExD7JQOJ35HGL8U2OCEI2P2JT7I" localSheetId="21" hidden="1">#REF!</definedName>
    <definedName name="BExD7JQOJ35HGL8U2OCEI2P2JT7I" localSheetId="22" hidden="1">#REF!</definedName>
    <definedName name="BExD7JQOJ35HGL8U2OCEI2P2JT7I" localSheetId="23" hidden="1">#REF!</definedName>
    <definedName name="BExD7JQOJ35HGL8U2OCEI2P2JT7I" localSheetId="24" hidden="1">#REF!</definedName>
    <definedName name="BExD7JQOJ35HGL8U2OCEI2P2JT7I" localSheetId="14" hidden="1">#REF!</definedName>
    <definedName name="BExD7JQOJ35HGL8U2OCEI2P2JT7I" localSheetId="15" hidden="1">#REF!</definedName>
    <definedName name="BExD7JQOJ35HGL8U2OCEI2P2JT7I" localSheetId="18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7" hidden="1">#REF!</definedName>
    <definedName name="BExD7KSDKNDNH95NDT3S7GM3MUU2" localSheetId="11" hidden="1">#REF!</definedName>
    <definedName name="BExD7KSDKNDNH95NDT3S7GM3MUU2" localSheetId="21" hidden="1">#REF!</definedName>
    <definedName name="BExD7KSDKNDNH95NDT3S7GM3MUU2" localSheetId="22" hidden="1">#REF!</definedName>
    <definedName name="BExD7KSDKNDNH95NDT3S7GM3MUU2" localSheetId="23" hidden="1">#REF!</definedName>
    <definedName name="BExD7KSDKNDNH95NDT3S7GM3MUU2" localSheetId="24" hidden="1">#REF!</definedName>
    <definedName name="BExD7KSDKNDNH95NDT3S7GM3MUU2" localSheetId="14" hidden="1">#REF!</definedName>
    <definedName name="BExD7KSDKNDNH95NDT3S7GM3MUU2" localSheetId="15" hidden="1">#REF!</definedName>
    <definedName name="BExD7KSDKNDNH95NDT3S7GM3MUU2" localSheetId="18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7" hidden="1">#REF!</definedName>
    <definedName name="BExD8H5O087KQVWIVPUUID5VMGMS" localSheetId="11" hidden="1">#REF!</definedName>
    <definedName name="BExD8H5O087KQVWIVPUUID5VMGMS" localSheetId="21" hidden="1">#REF!</definedName>
    <definedName name="BExD8H5O087KQVWIVPUUID5VMGMS" localSheetId="22" hidden="1">#REF!</definedName>
    <definedName name="BExD8H5O087KQVWIVPUUID5VMGMS" localSheetId="23" hidden="1">#REF!</definedName>
    <definedName name="BExD8H5O087KQVWIVPUUID5VMGMS" localSheetId="24" hidden="1">#REF!</definedName>
    <definedName name="BExD8H5O087KQVWIVPUUID5VMGMS" localSheetId="14" hidden="1">#REF!</definedName>
    <definedName name="BExD8H5O087KQVWIVPUUID5VMGMS" localSheetId="15" hidden="1">#REF!</definedName>
    <definedName name="BExD8H5O087KQVWIVPUUID5VMGMS" localSheetId="18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7" hidden="1">#REF!</definedName>
    <definedName name="BExD8HLWJHFK6566YQLGOAPIWD7G" localSheetId="11" hidden="1">#REF!</definedName>
    <definedName name="BExD8HLWJHFK6566YQLGOAPIWD7G" localSheetId="21" hidden="1">#REF!</definedName>
    <definedName name="BExD8HLWJHFK6566YQLGOAPIWD7G" localSheetId="22" hidden="1">#REF!</definedName>
    <definedName name="BExD8HLWJHFK6566YQLGOAPIWD7G" localSheetId="23" hidden="1">#REF!</definedName>
    <definedName name="BExD8HLWJHFK6566YQLGOAPIWD7G" localSheetId="24" hidden="1">#REF!</definedName>
    <definedName name="BExD8HLWJHFK6566YQLGOAPIWD7G" localSheetId="14" hidden="1">#REF!</definedName>
    <definedName name="BExD8HLWJHFK6566YQLGOAPIWD7G" localSheetId="15" hidden="1">#REF!</definedName>
    <definedName name="BExD8HLWJHFK6566YQLGOAPIWD7G" localSheetId="18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7" hidden="1">#REF!</definedName>
    <definedName name="BExD8OCLZMFN5K3VZYI4Q4ITVKUA" localSheetId="11" hidden="1">#REF!</definedName>
    <definedName name="BExD8OCLZMFN5K3VZYI4Q4ITVKUA" localSheetId="21" hidden="1">#REF!</definedName>
    <definedName name="BExD8OCLZMFN5K3VZYI4Q4ITVKUA" localSheetId="22" hidden="1">#REF!</definedName>
    <definedName name="BExD8OCLZMFN5K3VZYI4Q4ITVKUA" localSheetId="23" hidden="1">#REF!</definedName>
    <definedName name="BExD8OCLZMFN5K3VZYI4Q4ITVKUA" localSheetId="24" hidden="1">#REF!</definedName>
    <definedName name="BExD8OCLZMFN5K3VZYI4Q4ITVKUA" localSheetId="14" hidden="1">#REF!</definedName>
    <definedName name="BExD8OCLZMFN5K3VZYI4Q4ITVKUA" localSheetId="15" hidden="1">#REF!</definedName>
    <definedName name="BExD8OCLZMFN5K3VZYI4Q4ITVKUA" localSheetId="18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7" hidden="1">#REF!</definedName>
    <definedName name="BExD93C1R6LC0631ECHVFYH0R0PD" localSheetId="11" hidden="1">#REF!</definedName>
    <definedName name="BExD93C1R6LC0631ECHVFYH0R0PD" localSheetId="21" hidden="1">#REF!</definedName>
    <definedName name="BExD93C1R6LC0631ECHVFYH0R0PD" localSheetId="22" hidden="1">#REF!</definedName>
    <definedName name="BExD93C1R6LC0631ECHVFYH0R0PD" localSheetId="23" hidden="1">#REF!</definedName>
    <definedName name="BExD93C1R6LC0631ECHVFYH0R0PD" localSheetId="24" hidden="1">#REF!</definedName>
    <definedName name="BExD93C1R6LC0631ECHVFYH0R0PD" localSheetId="14" hidden="1">#REF!</definedName>
    <definedName name="BExD93C1R6LC0631ECHVFYH0R0PD" localSheetId="15" hidden="1">#REF!</definedName>
    <definedName name="BExD93C1R6LC0631ECHVFYH0R0PD" localSheetId="18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7" hidden="1">#REF!</definedName>
    <definedName name="BExD97TXIO0COVNN4OH3DEJ33YLM" localSheetId="11" hidden="1">#REF!</definedName>
    <definedName name="BExD97TXIO0COVNN4OH3DEJ33YLM" localSheetId="21" hidden="1">#REF!</definedName>
    <definedName name="BExD97TXIO0COVNN4OH3DEJ33YLM" localSheetId="22" hidden="1">#REF!</definedName>
    <definedName name="BExD97TXIO0COVNN4OH3DEJ33YLM" localSheetId="23" hidden="1">#REF!</definedName>
    <definedName name="BExD97TXIO0COVNN4OH3DEJ33YLM" localSheetId="24" hidden="1">#REF!</definedName>
    <definedName name="BExD97TXIO0COVNN4OH3DEJ33YLM" localSheetId="14" hidden="1">#REF!</definedName>
    <definedName name="BExD97TXIO0COVNN4OH3DEJ33YLM" localSheetId="15" hidden="1">#REF!</definedName>
    <definedName name="BExD97TXIO0COVNN4OH3DEJ33YLM" localSheetId="18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7" hidden="1">#REF!</definedName>
    <definedName name="BExD99RZ1RFIMK6O1ZHSPJ68X9Y5" localSheetId="11" hidden="1">#REF!</definedName>
    <definedName name="BExD99RZ1RFIMK6O1ZHSPJ68X9Y5" localSheetId="21" hidden="1">#REF!</definedName>
    <definedName name="BExD99RZ1RFIMK6O1ZHSPJ68X9Y5" localSheetId="22" hidden="1">#REF!</definedName>
    <definedName name="BExD99RZ1RFIMK6O1ZHSPJ68X9Y5" localSheetId="23" hidden="1">#REF!</definedName>
    <definedName name="BExD99RZ1RFIMK6O1ZHSPJ68X9Y5" localSheetId="24" hidden="1">#REF!</definedName>
    <definedName name="BExD99RZ1RFIMK6O1ZHSPJ68X9Y5" localSheetId="14" hidden="1">#REF!</definedName>
    <definedName name="BExD99RZ1RFIMK6O1ZHSPJ68X9Y5" localSheetId="15" hidden="1">#REF!</definedName>
    <definedName name="BExD99RZ1RFIMK6O1ZHSPJ68X9Y5" localSheetId="18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7" hidden="1">#REF!</definedName>
    <definedName name="BExD9ATSNNU6SJVYYUCUG2AFS57W" localSheetId="11" hidden="1">#REF!</definedName>
    <definedName name="BExD9ATSNNU6SJVYYUCUG2AFS57W" localSheetId="21" hidden="1">#REF!</definedName>
    <definedName name="BExD9ATSNNU6SJVYYUCUG2AFS57W" localSheetId="22" hidden="1">#REF!</definedName>
    <definedName name="BExD9ATSNNU6SJVYYUCUG2AFS57W" localSheetId="23" hidden="1">#REF!</definedName>
    <definedName name="BExD9ATSNNU6SJVYYUCUG2AFS57W" localSheetId="24" hidden="1">#REF!</definedName>
    <definedName name="BExD9ATSNNU6SJVYYUCUG2AFS57W" localSheetId="14" hidden="1">#REF!</definedName>
    <definedName name="BExD9ATSNNU6SJVYYUCUG2AFS57W" localSheetId="15" hidden="1">#REF!</definedName>
    <definedName name="BExD9ATSNNU6SJVYYUCUG2AFS57W" localSheetId="18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7" hidden="1">#REF!</definedName>
    <definedName name="BExD9JO1QOKHUKL6DOEKDLUBPPKZ" localSheetId="11" hidden="1">#REF!</definedName>
    <definedName name="BExD9JO1QOKHUKL6DOEKDLUBPPKZ" localSheetId="21" hidden="1">#REF!</definedName>
    <definedName name="BExD9JO1QOKHUKL6DOEKDLUBPPKZ" localSheetId="22" hidden="1">#REF!</definedName>
    <definedName name="BExD9JO1QOKHUKL6DOEKDLUBPPKZ" localSheetId="23" hidden="1">#REF!</definedName>
    <definedName name="BExD9JO1QOKHUKL6DOEKDLUBPPKZ" localSheetId="24" hidden="1">#REF!</definedName>
    <definedName name="BExD9JO1QOKHUKL6DOEKDLUBPPKZ" localSheetId="14" hidden="1">#REF!</definedName>
    <definedName name="BExD9JO1QOKHUKL6DOEKDLUBPPKZ" localSheetId="15" hidden="1">#REF!</definedName>
    <definedName name="BExD9JO1QOKHUKL6DOEKDLUBPPKZ" localSheetId="18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7" hidden="1">#REF!</definedName>
    <definedName name="BExD9L0ID3VSOU609GKWYTA5BFMA" localSheetId="11" hidden="1">#REF!</definedName>
    <definedName name="BExD9L0ID3VSOU609GKWYTA5BFMA" localSheetId="21" hidden="1">#REF!</definedName>
    <definedName name="BExD9L0ID3VSOU609GKWYTA5BFMA" localSheetId="22" hidden="1">#REF!</definedName>
    <definedName name="BExD9L0ID3VSOU609GKWYTA5BFMA" localSheetId="23" hidden="1">#REF!</definedName>
    <definedName name="BExD9L0ID3VSOU609GKWYTA5BFMA" localSheetId="24" hidden="1">#REF!</definedName>
    <definedName name="BExD9L0ID3VSOU609GKWYTA5BFMA" localSheetId="14" hidden="1">#REF!</definedName>
    <definedName name="BExD9L0ID3VSOU609GKWYTA5BFMA" localSheetId="15" hidden="1">#REF!</definedName>
    <definedName name="BExD9L0ID3VSOU609GKWYTA5BFMA" localSheetId="18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7" hidden="1">#REF!</definedName>
    <definedName name="BExD9M7SEMG0JK2FUTTZXWIEBTKB" localSheetId="11" hidden="1">#REF!</definedName>
    <definedName name="BExD9M7SEMG0JK2FUTTZXWIEBTKB" localSheetId="21" hidden="1">#REF!</definedName>
    <definedName name="BExD9M7SEMG0JK2FUTTZXWIEBTKB" localSheetId="22" hidden="1">#REF!</definedName>
    <definedName name="BExD9M7SEMG0JK2FUTTZXWIEBTKB" localSheetId="23" hidden="1">#REF!</definedName>
    <definedName name="BExD9M7SEMG0JK2FUTTZXWIEBTKB" localSheetId="24" hidden="1">#REF!</definedName>
    <definedName name="BExD9M7SEMG0JK2FUTTZXWIEBTKB" localSheetId="14" hidden="1">#REF!</definedName>
    <definedName name="BExD9M7SEMG0JK2FUTTZXWIEBTKB" localSheetId="15" hidden="1">#REF!</definedName>
    <definedName name="BExD9M7SEMG0JK2FUTTZXWIEBTKB" localSheetId="18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7" hidden="1">#REF!</definedName>
    <definedName name="BExD9MNYBYB1AICQL5165G472IE2" localSheetId="11" hidden="1">#REF!</definedName>
    <definedName name="BExD9MNYBYB1AICQL5165G472IE2" localSheetId="21" hidden="1">#REF!</definedName>
    <definedName name="BExD9MNYBYB1AICQL5165G472IE2" localSheetId="22" hidden="1">#REF!</definedName>
    <definedName name="BExD9MNYBYB1AICQL5165G472IE2" localSheetId="23" hidden="1">#REF!</definedName>
    <definedName name="BExD9MNYBYB1AICQL5165G472IE2" localSheetId="24" hidden="1">#REF!</definedName>
    <definedName name="BExD9MNYBYB1AICQL5165G472IE2" localSheetId="14" hidden="1">#REF!</definedName>
    <definedName name="BExD9MNYBYB1AICQL5165G472IE2" localSheetId="15" hidden="1">#REF!</definedName>
    <definedName name="BExD9MNYBYB1AICQL5165G472IE2" localSheetId="18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7" hidden="1">#REF!</definedName>
    <definedName name="BExD9PNSYT7GASEGUVL48MUQ02WO" localSheetId="11" hidden="1">#REF!</definedName>
    <definedName name="BExD9PNSYT7GASEGUVL48MUQ02WO" localSheetId="21" hidden="1">#REF!</definedName>
    <definedName name="BExD9PNSYT7GASEGUVL48MUQ02WO" localSheetId="22" hidden="1">#REF!</definedName>
    <definedName name="BExD9PNSYT7GASEGUVL48MUQ02WO" localSheetId="23" hidden="1">#REF!</definedName>
    <definedName name="BExD9PNSYT7GASEGUVL48MUQ02WO" localSheetId="24" hidden="1">#REF!</definedName>
    <definedName name="BExD9PNSYT7GASEGUVL48MUQ02WO" localSheetId="14" hidden="1">#REF!</definedName>
    <definedName name="BExD9PNSYT7GASEGUVL48MUQ02WO" localSheetId="15" hidden="1">#REF!</definedName>
    <definedName name="BExD9PNSYT7GASEGUVL48MUQ02WO" localSheetId="18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7" hidden="1">#REF!</definedName>
    <definedName name="BExD9TK2MIWFH5SKUYU9ZKF4NPHQ" localSheetId="11" hidden="1">#REF!</definedName>
    <definedName name="BExD9TK2MIWFH5SKUYU9ZKF4NPHQ" localSheetId="21" hidden="1">#REF!</definedName>
    <definedName name="BExD9TK2MIWFH5SKUYU9ZKF4NPHQ" localSheetId="22" hidden="1">#REF!</definedName>
    <definedName name="BExD9TK2MIWFH5SKUYU9ZKF4NPHQ" localSheetId="23" hidden="1">#REF!</definedName>
    <definedName name="BExD9TK2MIWFH5SKUYU9ZKF4NPHQ" localSheetId="24" hidden="1">#REF!</definedName>
    <definedName name="BExD9TK2MIWFH5SKUYU9ZKF4NPHQ" localSheetId="14" hidden="1">#REF!</definedName>
    <definedName name="BExD9TK2MIWFH5SKUYU9ZKF4NPHQ" localSheetId="15" hidden="1">#REF!</definedName>
    <definedName name="BExD9TK2MIWFH5SKUYU9ZKF4NPHQ" localSheetId="18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7" hidden="1">#REF!</definedName>
    <definedName name="BExDA23J1UL1EN1K0BLX2TKAX4U0" localSheetId="11" hidden="1">#REF!</definedName>
    <definedName name="BExDA23J1UL1EN1K0BLX2TKAX4U0" localSheetId="21" hidden="1">#REF!</definedName>
    <definedName name="BExDA23J1UL1EN1K0BLX2TKAX4U0" localSheetId="22" hidden="1">#REF!</definedName>
    <definedName name="BExDA23J1UL1EN1K0BLX2TKAX4U0" localSheetId="23" hidden="1">#REF!</definedName>
    <definedName name="BExDA23J1UL1EN1K0BLX2TKAX4U0" localSheetId="24" hidden="1">#REF!</definedName>
    <definedName name="BExDA23J1UL1EN1K0BLX2TKAX4U0" localSheetId="14" hidden="1">#REF!</definedName>
    <definedName name="BExDA23J1UL1EN1K0BLX2TKAX4U0" localSheetId="15" hidden="1">#REF!</definedName>
    <definedName name="BExDA23J1UL1EN1K0BLX2TKAX4U0" localSheetId="18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7" hidden="1">#REF!</definedName>
    <definedName name="BExDA6594R2INH5X2F55YRZSKRND" localSheetId="11" hidden="1">#REF!</definedName>
    <definedName name="BExDA6594R2INH5X2F55YRZSKRND" localSheetId="21" hidden="1">#REF!</definedName>
    <definedName name="BExDA6594R2INH5X2F55YRZSKRND" localSheetId="22" hidden="1">#REF!</definedName>
    <definedName name="BExDA6594R2INH5X2F55YRZSKRND" localSheetId="23" hidden="1">#REF!</definedName>
    <definedName name="BExDA6594R2INH5X2F55YRZSKRND" localSheetId="24" hidden="1">#REF!</definedName>
    <definedName name="BExDA6594R2INH5X2F55YRZSKRND" localSheetId="14" hidden="1">#REF!</definedName>
    <definedName name="BExDA6594R2INH5X2F55YRZSKRND" localSheetId="15" hidden="1">#REF!</definedName>
    <definedName name="BExDA6594R2INH5X2F55YRZSKRND" localSheetId="18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7" hidden="1">#REF!</definedName>
    <definedName name="BExDA6LD9061UULVKUUI4QP8SK13" localSheetId="11" hidden="1">#REF!</definedName>
    <definedName name="BExDA6LD9061UULVKUUI4QP8SK13" localSheetId="21" hidden="1">#REF!</definedName>
    <definedName name="BExDA6LD9061UULVKUUI4QP8SK13" localSheetId="22" hidden="1">#REF!</definedName>
    <definedName name="BExDA6LD9061UULVKUUI4QP8SK13" localSheetId="23" hidden="1">#REF!</definedName>
    <definedName name="BExDA6LD9061UULVKUUI4QP8SK13" localSheetId="24" hidden="1">#REF!</definedName>
    <definedName name="BExDA6LD9061UULVKUUI4QP8SK13" localSheetId="14" hidden="1">#REF!</definedName>
    <definedName name="BExDA6LD9061UULVKUUI4QP8SK13" localSheetId="15" hidden="1">#REF!</definedName>
    <definedName name="BExDA6LD9061UULVKUUI4QP8SK13" localSheetId="18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7" hidden="1">#REF!</definedName>
    <definedName name="BExDAGMVMNLQ6QXASB9R6D8DIT12" localSheetId="11" hidden="1">#REF!</definedName>
    <definedName name="BExDAGMVMNLQ6QXASB9R6D8DIT12" localSheetId="21" hidden="1">#REF!</definedName>
    <definedName name="BExDAGMVMNLQ6QXASB9R6D8DIT12" localSheetId="22" hidden="1">#REF!</definedName>
    <definedName name="BExDAGMVMNLQ6QXASB9R6D8DIT12" localSheetId="23" hidden="1">#REF!</definedName>
    <definedName name="BExDAGMVMNLQ6QXASB9R6D8DIT12" localSheetId="24" hidden="1">#REF!</definedName>
    <definedName name="BExDAGMVMNLQ6QXASB9R6D8DIT12" localSheetId="14" hidden="1">#REF!</definedName>
    <definedName name="BExDAGMVMNLQ6QXASB9R6D8DIT12" localSheetId="15" hidden="1">#REF!</definedName>
    <definedName name="BExDAGMVMNLQ6QXASB9R6D8DIT12" localSheetId="18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7" hidden="1">#REF!</definedName>
    <definedName name="BExDAYBHU9ADLXI8VRC7F608RVGM" localSheetId="11" hidden="1">#REF!</definedName>
    <definedName name="BExDAYBHU9ADLXI8VRC7F608RVGM" localSheetId="21" hidden="1">#REF!</definedName>
    <definedName name="BExDAYBHU9ADLXI8VRC7F608RVGM" localSheetId="22" hidden="1">#REF!</definedName>
    <definedName name="BExDAYBHU9ADLXI8VRC7F608RVGM" localSheetId="23" hidden="1">#REF!</definedName>
    <definedName name="BExDAYBHU9ADLXI8VRC7F608RVGM" localSheetId="24" hidden="1">#REF!</definedName>
    <definedName name="BExDAYBHU9ADLXI8VRC7F608RVGM" localSheetId="14" hidden="1">#REF!</definedName>
    <definedName name="BExDAYBHU9ADLXI8VRC7F608RVGM" localSheetId="15" hidden="1">#REF!</definedName>
    <definedName name="BExDAYBHU9ADLXI8VRC7F608RVGM" localSheetId="18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7" hidden="1">#REF!</definedName>
    <definedName name="BExDBDR1XR0FV0CYUCB2OJ7CJCZU" localSheetId="11" hidden="1">#REF!</definedName>
    <definedName name="BExDBDR1XR0FV0CYUCB2OJ7CJCZU" localSheetId="21" hidden="1">#REF!</definedName>
    <definedName name="BExDBDR1XR0FV0CYUCB2OJ7CJCZU" localSheetId="22" hidden="1">#REF!</definedName>
    <definedName name="BExDBDR1XR0FV0CYUCB2OJ7CJCZU" localSheetId="23" hidden="1">#REF!</definedName>
    <definedName name="BExDBDR1XR0FV0CYUCB2OJ7CJCZU" localSheetId="24" hidden="1">#REF!</definedName>
    <definedName name="BExDBDR1XR0FV0CYUCB2OJ7CJCZU" localSheetId="14" hidden="1">#REF!</definedName>
    <definedName name="BExDBDR1XR0FV0CYUCB2OJ7CJCZU" localSheetId="15" hidden="1">#REF!</definedName>
    <definedName name="BExDBDR1XR0FV0CYUCB2OJ7CJCZU" localSheetId="18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7" hidden="1">#REF!</definedName>
    <definedName name="BExDC7F818VN0S18ID7XRCRVYPJ4" localSheetId="11" hidden="1">#REF!</definedName>
    <definedName name="BExDC7F818VN0S18ID7XRCRVYPJ4" localSheetId="21" hidden="1">#REF!</definedName>
    <definedName name="BExDC7F818VN0S18ID7XRCRVYPJ4" localSheetId="22" hidden="1">#REF!</definedName>
    <definedName name="BExDC7F818VN0S18ID7XRCRVYPJ4" localSheetId="23" hidden="1">#REF!</definedName>
    <definedName name="BExDC7F818VN0S18ID7XRCRVYPJ4" localSheetId="24" hidden="1">#REF!</definedName>
    <definedName name="BExDC7F818VN0S18ID7XRCRVYPJ4" localSheetId="14" hidden="1">#REF!</definedName>
    <definedName name="BExDC7F818VN0S18ID7XRCRVYPJ4" localSheetId="15" hidden="1">#REF!</definedName>
    <definedName name="BExDC7F818VN0S18ID7XRCRVYPJ4" localSheetId="18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7" hidden="1">#REF!</definedName>
    <definedName name="BExDCL7K96PC9VZYB70ZW3QPVIJE" localSheetId="11" hidden="1">#REF!</definedName>
    <definedName name="BExDCL7K96PC9VZYB70ZW3QPVIJE" localSheetId="21" hidden="1">#REF!</definedName>
    <definedName name="BExDCL7K96PC9VZYB70ZW3QPVIJE" localSheetId="22" hidden="1">#REF!</definedName>
    <definedName name="BExDCL7K96PC9VZYB70ZW3QPVIJE" localSheetId="23" hidden="1">#REF!</definedName>
    <definedName name="BExDCL7K96PC9VZYB70ZW3QPVIJE" localSheetId="24" hidden="1">#REF!</definedName>
    <definedName name="BExDCL7K96PC9VZYB70ZW3QPVIJE" localSheetId="14" hidden="1">#REF!</definedName>
    <definedName name="BExDCL7K96PC9VZYB70ZW3QPVIJE" localSheetId="15" hidden="1">#REF!</definedName>
    <definedName name="BExDCL7K96PC9VZYB70ZW3QPVIJE" localSheetId="18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7" hidden="1">#REF!</definedName>
    <definedName name="BExDCP3UZ3C2O4C1F7KMU0Z9U32N" localSheetId="11" hidden="1">#REF!</definedName>
    <definedName name="BExDCP3UZ3C2O4C1F7KMU0Z9U32N" localSheetId="21" hidden="1">#REF!</definedName>
    <definedName name="BExDCP3UZ3C2O4C1F7KMU0Z9U32N" localSheetId="22" hidden="1">#REF!</definedName>
    <definedName name="BExDCP3UZ3C2O4C1F7KMU0Z9U32N" localSheetId="23" hidden="1">#REF!</definedName>
    <definedName name="BExDCP3UZ3C2O4C1F7KMU0Z9U32N" localSheetId="24" hidden="1">#REF!</definedName>
    <definedName name="BExDCP3UZ3C2O4C1F7KMU0Z9U32N" localSheetId="14" hidden="1">#REF!</definedName>
    <definedName name="BExDCP3UZ3C2O4C1F7KMU0Z9U32N" localSheetId="15" hidden="1">#REF!</definedName>
    <definedName name="BExDCP3UZ3C2O4C1F7KMU0Z9U32N" localSheetId="18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7" hidden="1">#REF!</definedName>
    <definedName name="BExENU8ISP26W97JG63CN1XT9KB4" localSheetId="11" hidden="1">#REF!</definedName>
    <definedName name="BExENU8ISP26W97JG63CN1XT9KB4" localSheetId="21" hidden="1">#REF!</definedName>
    <definedName name="BExENU8ISP26W97JG63CN1XT9KB4" localSheetId="22" hidden="1">#REF!</definedName>
    <definedName name="BExENU8ISP26W97JG63CN1XT9KB4" localSheetId="23" hidden="1">#REF!</definedName>
    <definedName name="BExENU8ISP26W97JG63CN1XT9KB4" localSheetId="24" hidden="1">#REF!</definedName>
    <definedName name="BExENU8ISP26W97JG63CN1XT9KB4" localSheetId="18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7" hidden="1">#REF!</definedName>
    <definedName name="BExEO14OTKLVDBTNB2ONGZ4YB20H" localSheetId="11" hidden="1">#REF!</definedName>
    <definedName name="BExEO14OTKLVDBTNB2ONGZ4YB20H" localSheetId="21" hidden="1">#REF!</definedName>
    <definedName name="BExEO14OTKLVDBTNB2ONGZ4YB20H" localSheetId="22" hidden="1">#REF!</definedName>
    <definedName name="BExEO14OTKLVDBTNB2ONGZ4YB20H" localSheetId="23" hidden="1">#REF!</definedName>
    <definedName name="BExEO14OTKLVDBTNB2ONGZ4YB20H" localSheetId="24" hidden="1">#REF!</definedName>
    <definedName name="BExEO14OTKLVDBTNB2ONGZ4YB20H" localSheetId="14" hidden="1">#REF!</definedName>
    <definedName name="BExEO14OTKLVDBTNB2ONGZ4YB20H" localSheetId="15" hidden="1">#REF!</definedName>
    <definedName name="BExEO14OTKLVDBTNB2ONGZ4YB20H" localSheetId="18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7" hidden="1">#REF!</definedName>
    <definedName name="BExEO80UUNTK4DX33Z5TYLM8NYZM" localSheetId="11" hidden="1">#REF!</definedName>
    <definedName name="BExEO80UUNTK4DX33Z5TYLM8NYZM" localSheetId="21" hidden="1">#REF!</definedName>
    <definedName name="BExEO80UUNTK4DX33Z5TYLM8NYZM" localSheetId="22" hidden="1">#REF!</definedName>
    <definedName name="BExEO80UUNTK4DX33Z5TYLM8NYZM" localSheetId="23" hidden="1">#REF!</definedName>
    <definedName name="BExEO80UUNTK4DX33Z5TYLM8NYZM" localSheetId="24" hidden="1">#REF!</definedName>
    <definedName name="BExEO80UUNTK4DX33Z5TYLM8NYZM" localSheetId="14" hidden="1">#REF!</definedName>
    <definedName name="BExEO80UUNTK4DX33Z5TYLM8NYZM" localSheetId="15" hidden="1">#REF!</definedName>
    <definedName name="BExEO80UUNTK4DX33Z5TYLM8NYZM" localSheetId="18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7" hidden="1">#REF!</definedName>
    <definedName name="BExEOBX3WECDMYCV9RLN49APTXMM" localSheetId="11" hidden="1">#REF!</definedName>
    <definedName name="BExEOBX3WECDMYCV9RLN49APTXMM" localSheetId="21" hidden="1">#REF!</definedName>
    <definedName name="BExEOBX3WECDMYCV9RLN49APTXMM" localSheetId="22" hidden="1">#REF!</definedName>
    <definedName name="BExEOBX3WECDMYCV9RLN49APTXMM" localSheetId="23" hidden="1">#REF!</definedName>
    <definedName name="BExEOBX3WECDMYCV9RLN49APTXMM" localSheetId="24" hidden="1">#REF!</definedName>
    <definedName name="BExEOBX3WECDMYCV9RLN49APTXMM" localSheetId="14" hidden="1">#REF!</definedName>
    <definedName name="BExEOBX3WECDMYCV9RLN49APTXMM" localSheetId="15" hidden="1">#REF!</definedName>
    <definedName name="BExEOBX3WECDMYCV9RLN49APTXMM" localSheetId="18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7" hidden="1">#REF!</definedName>
    <definedName name="BExEPN9VIYI0FVL0HLZQXJFO6TT0" localSheetId="11" hidden="1">#REF!</definedName>
    <definedName name="BExEPN9VIYI0FVL0HLZQXJFO6TT0" localSheetId="21" hidden="1">#REF!</definedName>
    <definedName name="BExEPN9VIYI0FVL0HLZQXJFO6TT0" localSheetId="22" hidden="1">#REF!</definedName>
    <definedName name="BExEPN9VIYI0FVL0HLZQXJFO6TT0" localSheetId="23" hidden="1">#REF!</definedName>
    <definedName name="BExEPN9VIYI0FVL0HLZQXJFO6TT0" localSheetId="24" hidden="1">#REF!</definedName>
    <definedName name="BExEPN9VIYI0FVL0HLZQXJFO6TT0" localSheetId="14" hidden="1">#REF!</definedName>
    <definedName name="BExEPN9VIYI0FVL0HLZQXJFO6TT0" localSheetId="15" hidden="1">#REF!</definedName>
    <definedName name="BExEPN9VIYI0FVL0HLZQXJFO6TT0" localSheetId="18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7" hidden="1">#REF!</definedName>
    <definedName name="BExEPQPUOD4B6H60DKEB9159F7DR" localSheetId="11" hidden="1">#REF!</definedName>
    <definedName name="BExEPQPUOD4B6H60DKEB9159F7DR" localSheetId="21" hidden="1">#REF!</definedName>
    <definedName name="BExEPQPUOD4B6H60DKEB9159F7DR" localSheetId="22" hidden="1">#REF!</definedName>
    <definedName name="BExEPQPUOD4B6H60DKEB9159F7DR" localSheetId="23" hidden="1">#REF!</definedName>
    <definedName name="BExEPQPUOD4B6H60DKEB9159F7DR" localSheetId="24" hidden="1">#REF!</definedName>
    <definedName name="BExEPQPUOD4B6H60DKEB9159F7DR" localSheetId="14" hidden="1">#REF!</definedName>
    <definedName name="BExEPQPUOD4B6H60DKEB9159F7DR" localSheetId="15" hidden="1">#REF!</definedName>
    <definedName name="BExEPQPUOD4B6H60DKEB9159F7DR" localSheetId="18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7" hidden="1">#REF!</definedName>
    <definedName name="BExEPYT6VDSMR8MU2341Q5GM2Y9V" localSheetId="11" hidden="1">#REF!</definedName>
    <definedName name="BExEPYT6VDSMR8MU2341Q5GM2Y9V" localSheetId="21" hidden="1">#REF!</definedName>
    <definedName name="BExEPYT6VDSMR8MU2341Q5GM2Y9V" localSheetId="22" hidden="1">#REF!</definedName>
    <definedName name="BExEPYT6VDSMR8MU2341Q5GM2Y9V" localSheetId="23" hidden="1">#REF!</definedName>
    <definedName name="BExEPYT6VDSMR8MU2341Q5GM2Y9V" localSheetId="24" hidden="1">#REF!</definedName>
    <definedName name="BExEPYT6VDSMR8MU2341Q5GM2Y9V" localSheetId="14" hidden="1">#REF!</definedName>
    <definedName name="BExEPYT6VDSMR8MU2341Q5GM2Y9V" localSheetId="15" hidden="1">#REF!</definedName>
    <definedName name="BExEPYT6VDSMR8MU2341Q5GM2Y9V" localSheetId="18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7" hidden="1">#REF!</definedName>
    <definedName name="BExEQ2ENYLMY8K1796XBB31CJHNN" localSheetId="11" hidden="1">#REF!</definedName>
    <definedName name="BExEQ2ENYLMY8K1796XBB31CJHNN" localSheetId="21" hidden="1">#REF!</definedName>
    <definedName name="BExEQ2ENYLMY8K1796XBB31CJHNN" localSheetId="22" hidden="1">#REF!</definedName>
    <definedName name="BExEQ2ENYLMY8K1796XBB31CJHNN" localSheetId="23" hidden="1">#REF!</definedName>
    <definedName name="BExEQ2ENYLMY8K1796XBB31CJHNN" localSheetId="24" hidden="1">#REF!</definedName>
    <definedName name="BExEQ2ENYLMY8K1796XBB31CJHNN" localSheetId="14" hidden="1">#REF!</definedName>
    <definedName name="BExEQ2ENYLMY8K1796XBB31CJHNN" localSheetId="15" hidden="1">#REF!</definedName>
    <definedName name="BExEQ2ENYLMY8K1796XBB31CJHNN" localSheetId="18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7" hidden="1">#REF!</definedName>
    <definedName name="BExEQ2PFE4N40LEPGDPS90WDL6BN" localSheetId="11" hidden="1">#REF!</definedName>
    <definedName name="BExEQ2PFE4N40LEPGDPS90WDL6BN" localSheetId="21" hidden="1">#REF!</definedName>
    <definedName name="BExEQ2PFE4N40LEPGDPS90WDL6BN" localSheetId="22" hidden="1">#REF!</definedName>
    <definedName name="BExEQ2PFE4N40LEPGDPS90WDL6BN" localSheetId="23" hidden="1">#REF!</definedName>
    <definedName name="BExEQ2PFE4N40LEPGDPS90WDL6BN" localSheetId="24" hidden="1">#REF!</definedName>
    <definedName name="BExEQ2PFE4N40LEPGDPS90WDL6BN" localSheetId="14" hidden="1">#REF!</definedName>
    <definedName name="BExEQ2PFE4N40LEPGDPS90WDL6BN" localSheetId="15" hidden="1">#REF!</definedName>
    <definedName name="BExEQ2PFE4N40LEPGDPS90WDL6BN" localSheetId="18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7" hidden="1">#REF!</definedName>
    <definedName name="BExEQ2PFURT24NQYGYVE8NKX1EGA" localSheetId="11" hidden="1">#REF!</definedName>
    <definedName name="BExEQ2PFURT24NQYGYVE8NKX1EGA" localSheetId="21" hidden="1">#REF!</definedName>
    <definedName name="BExEQ2PFURT24NQYGYVE8NKX1EGA" localSheetId="22" hidden="1">#REF!</definedName>
    <definedName name="BExEQ2PFURT24NQYGYVE8NKX1EGA" localSheetId="23" hidden="1">#REF!</definedName>
    <definedName name="BExEQ2PFURT24NQYGYVE8NKX1EGA" localSheetId="24" hidden="1">#REF!</definedName>
    <definedName name="BExEQ2PFURT24NQYGYVE8NKX1EGA" localSheetId="14" hidden="1">#REF!</definedName>
    <definedName name="BExEQ2PFURT24NQYGYVE8NKX1EGA" localSheetId="15" hidden="1">#REF!</definedName>
    <definedName name="BExEQ2PFURT24NQYGYVE8NKX1EGA" localSheetId="18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7" hidden="1">#REF!</definedName>
    <definedName name="BExEQB8ZWXO6IIGOEPWTLOJGE2NR" localSheetId="11" hidden="1">#REF!</definedName>
    <definedName name="BExEQB8ZWXO6IIGOEPWTLOJGE2NR" localSheetId="21" hidden="1">#REF!</definedName>
    <definedName name="BExEQB8ZWXO6IIGOEPWTLOJGE2NR" localSheetId="22" hidden="1">#REF!</definedName>
    <definedName name="BExEQB8ZWXO6IIGOEPWTLOJGE2NR" localSheetId="23" hidden="1">#REF!</definedName>
    <definedName name="BExEQB8ZWXO6IIGOEPWTLOJGE2NR" localSheetId="24" hidden="1">#REF!</definedName>
    <definedName name="BExEQB8ZWXO6IIGOEPWTLOJGE2NR" localSheetId="14" hidden="1">#REF!</definedName>
    <definedName name="BExEQB8ZWXO6IIGOEPWTLOJGE2NR" localSheetId="15" hidden="1">#REF!</definedName>
    <definedName name="BExEQB8ZWXO6IIGOEPWTLOJGE2NR" localSheetId="18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7" hidden="1">#REF!</definedName>
    <definedName name="BExEQBZX0EL6LIKPY01197ACK65H" localSheetId="11" hidden="1">#REF!</definedName>
    <definedName name="BExEQBZX0EL6LIKPY01197ACK65H" localSheetId="21" hidden="1">#REF!</definedName>
    <definedName name="BExEQBZX0EL6LIKPY01197ACK65H" localSheetId="22" hidden="1">#REF!</definedName>
    <definedName name="BExEQBZX0EL6LIKPY01197ACK65H" localSheetId="23" hidden="1">#REF!</definedName>
    <definedName name="BExEQBZX0EL6LIKPY01197ACK65H" localSheetId="24" hidden="1">#REF!</definedName>
    <definedName name="BExEQBZX0EL6LIKPY01197ACK65H" localSheetId="14" hidden="1">#REF!</definedName>
    <definedName name="BExEQBZX0EL6LIKPY01197ACK65H" localSheetId="15" hidden="1">#REF!</definedName>
    <definedName name="BExEQBZX0EL6LIKPY01197ACK65H" localSheetId="18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7" hidden="1">#REF!</definedName>
    <definedName name="BExEQDXZALJLD4OBF74IKZBR13SR" localSheetId="11" hidden="1">#REF!</definedName>
    <definedName name="BExEQDXZALJLD4OBF74IKZBR13SR" localSheetId="21" hidden="1">#REF!</definedName>
    <definedName name="BExEQDXZALJLD4OBF74IKZBR13SR" localSheetId="22" hidden="1">#REF!</definedName>
    <definedName name="BExEQDXZALJLD4OBF74IKZBR13SR" localSheetId="23" hidden="1">#REF!</definedName>
    <definedName name="BExEQDXZALJLD4OBF74IKZBR13SR" localSheetId="24" hidden="1">#REF!</definedName>
    <definedName name="BExEQDXZALJLD4OBF74IKZBR13SR" localSheetId="14" hidden="1">#REF!</definedName>
    <definedName name="BExEQDXZALJLD4OBF74IKZBR13SR" localSheetId="15" hidden="1">#REF!</definedName>
    <definedName name="BExEQDXZALJLD4OBF74IKZBR13SR" localSheetId="18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7" hidden="1">#REF!</definedName>
    <definedName name="BExEQFLE2RPWGMWQAI4JMKUEFRPT" localSheetId="11" hidden="1">#REF!</definedName>
    <definedName name="BExEQFLE2RPWGMWQAI4JMKUEFRPT" localSheetId="21" hidden="1">#REF!</definedName>
    <definedName name="BExEQFLE2RPWGMWQAI4JMKUEFRPT" localSheetId="22" hidden="1">#REF!</definedName>
    <definedName name="BExEQFLE2RPWGMWQAI4JMKUEFRPT" localSheetId="23" hidden="1">#REF!</definedName>
    <definedName name="BExEQFLE2RPWGMWQAI4JMKUEFRPT" localSheetId="24" hidden="1">#REF!</definedName>
    <definedName name="BExEQFLE2RPWGMWQAI4JMKUEFRPT" localSheetId="14" hidden="1">#REF!</definedName>
    <definedName name="BExEQFLE2RPWGMWQAI4JMKUEFRPT" localSheetId="15" hidden="1">#REF!</definedName>
    <definedName name="BExEQFLE2RPWGMWQAI4JMKUEFRPT" localSheetId="18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7" hidden="1">#REF!</definedName>
    <definedName name="BExEQJHNJV9U65F5VGIGX0VM02VF" localSheetId="11" hidden="1">#REF!</definedName>
    <definedName name="BExEQJHNJV9U65F5VGIGX0VM02VF" localSheetId="21" hidden="1">#REF!</definedName>
    <definedName name="BExEQJHNJV9U65F5VGIGX0VM02VF" localSheetId="22" hidden="1">#REF!</definedName>
    <definedName name="BExEQJHNJV9U65F5VGIGX0VM02VF" localSheetId="23" hidden="1">#REF!</definedName>
    <definedName name="BExEQJHNJV9U65F5VGIGX0VM02VF" localSheetId="24" hidden="1">#REF!</definedName>
    <definedName name="BExEQJHNJV9U65F5VGIGX0VM02VF" localSheetId="14" hidden="1">#REF!</definedName>
    <definedName name="BExEQJHNJV9U65F5VGIGX0VM02VF" localSheetId="15" hidden="1">#REF!</definedName>
    <definedName name="BExEQJHNJV9U65F5VGIGX0VM02VF" localSheetId="18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7" hidden="1">#REF!</definedName>
    <definedName name="BExEQTZAP8R69U31W4LKGTKKGKQE" localSheetId="11" hidden="1">#REF!</definedName>
    <definedName name="BExEQTZAP8R69U31W4LKGTKKGKQE" localSheetId="21" hidden="1">#REF!</definedName>
    <definedName name="BExEQTZAP8R69U31W4LKGTKKGKQE" localSheetId="22" hidden="1">#REF!</definedName>
    <definedName name="BExEQTZAP8R69U31W4LKGTKKGKQE" localSheetId="23" hidden="1">#REF!</definedName>
    <definedName name="BExEQTZAP8R69U31W4LKGTKKGKQE" localSheetId="24" hidden="1">#REF!</definedName>
    <definedName name="BExEQTZAP8R69U31W4LKGTKKGKQE" localSheetId="14" hidden="1">#REF!</definedName>
    <definedName name="BExEQTZAP8R69U31W4LKGTKKGKQE" localSheetId="15" hidden="1">#REF!</definedName>
    <definedName name="BExEQTZAP8R69U31W4LKGTKKGKQE" localSheetId="18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7" hidden="1">#REF!</definedName>
    <definedName name="BExER2O72H1F9WV6S1J04C15PXX7" localSheetId="11" hidden="1">#REF!</definedName>
    <definedName name="BExER2O72H1F9WV6S1J04C15PXX7" localSheetId="21" hidden="1">#REF!</definedName>
    <definedName name="BExER2O72H1F9WV6S1J04C15PXX7" localSheetId="22" hidden="1">#REF!</definedName>
    <definedName name="BExER2O72H1F9WV6S1J04C15PXX7" localSheetId="23" hidden="1">#REF!</definedName>
    <definedName name="BExER2O72H1F9WV6S1J04C15PXX7" localSheetId="24" hidden="1">#REF!</definedName>
    <definedName name="BExER2O72H1F9WV6S1J04C15PXX7" localSheetId="14" hidden="1">#REF!</definedName>
    <definedName name="BExER2O72H1F9WV6S1J04C15PXX7" localSheetId="15" hidden="1">#REF!</definedName>
    <definedName name="BExER2O72H1F9WV6S1J04C15PXX7" localSheetId="18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7" hidden="1">#REF!</definedName>
    <definedName name="BExERIPCI7N2NW7JRL59DVT0TTSU" localSheetId="11" hidden="1">#REF!</definedName>
    <definedName name="BExERIPCI7N2NW7JRL59DVT0TTSU" localSheetId="21" hidden="1">#REF!</definedName>
    <definedName name="BExERIPCI7N2NW7JRL59DVT0TTSU" localSheetId="22" hidden="1">#REF!</definedName>
    <definedName name="BExERIPCI7N2NW7JRL59DVT0TTSU" localSheetId="23" hidden="1">#REF!</definedName>
    <definedName name="BExERIPCI7N2NW7JRL59DVT0TTSU" localSheetId="24" hidden="1">#REF!</definedName>
    <definedName name="BExERIPCI7N2NW7JRL59DVT0TTSU" localSheetId="14" hidden="1">#REF!</definedName>
    <definedName name="BExERIPCI7N2NW7JRL59DVT0TTSU" localSheetId="15" hidden="1">#REF!</definedName>
    <definedName name="BExERIPCI7N2NW7JRL59DVT0TTSU" localSheetId="18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7" hidden="1">#REF!</definedName>
    <definedName name="BExERRUIKIOATPZ9U4HQ0V52RJAU" localSheetId="11" hidden="1">#REF!</definedName>
    <definedName name="BExERRUIKIOATPZ9U4HQ0V52RJAU" localSheetId="21" hidden="1">#REF!</definedName>
    <definedName name="BExERRUIKIOATPZ9U4HQ0V52RJAU" localSheetId="22" hidden="1">#REF!</definedName>
    <definedName name="BExERRUIKIOATPZ9U4HQ0V52RJAU" localSheetId="23" hidden="1">#REF!</definedName>
    <definedName name="BExERRUIKIOATPZ9U4HQ0V52RJAU" localSheetId="24" hidden="1">#REF!</definedName>
    <definedName name="BExERRUIKIOATPZ9U4HQ0V52RJAU" localSheetId="14" hidden="1">#REF!</definedName>
    <definedName name="BExERRUIKIOATPZ9U4HQ0V52RJAU" localSheetId="15" hidden="1">#REF!</definedName>
    <definedName name="BExERRUIKIOATPZ9U4HQ0V52RJAU" localSheetId="18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7" hidden="1">#REF!</definedName>
    <definedName name="BExERSANFNM1O7T65PC5MJ301YET" localSheetId="11" hidden="1">#REF!</definedName>
    <definedName name="BExERSANFNM1O7T65PC5MJ301YET" localSheetId="21" hidden="1">#REF!</definedName>
    <definedName name="BExERSANFNM1O7T65PC5MJ301YET" localSheetId="22" hidden="1">#REF!</definedName>
    <definedName name="BExERSANFNM1O7T65PC5MJ301YET" localSheetId="23" hidden="1">#REF!</definedName>
    <definedName name="BExERSANFNM1O7T65PC5MJ301YET" localSheetId="24" hidden="1">#REF!</definedName>
    <definedName name="BExERSANFNM1O7T65PC5MJ301YET" localSheetId="14" hidden="1">#REF!</definedName>
    <definedName name="BExERSANFNM1O7T65PC5MJ301YET" localSheetId="15" hidden="1">#REF!</definedName>
    <definedName name="BExERSANFNM1O7T65PC5MJ301YET" localSheetId="18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7" hidden="1">#REF!</definedName>
    <definedName name="BExERU8P606C6QQZZL55U0ZQYQF1" localSheetId="11" hidden="1">#REF!</definedName>
    <definedName name="BExERU8P606C6QQZZL55U0ZQYQF1" localSheetId="21" hidden="1">#REF!</definedName>
    <definedName name="BExERU8P606C6QQZZL55U0ZQYQF1" localSheetId="22" hidden="1">#REF!</definedName>
    <definedName name="BExERU8P606C6QQZZL55U0ZQYQF1" localSheetId="23" hidden="1">#REF!</definedName>
    <definedName name="BExERU8P606C6QQZZL55U0ZQYQF1" localSheetId="24" hidden="1">#REF!</definedName>
    <definedName name="BExERU8P606C6QQZZL55U0ZQYQF1" localSheetId="14" hidden="1">#REF!</definedName>
    <definedName name="BExERU8P606C6QQZZL55U0ZQYQF1" localSheetId="15" hidden="1">#REF!</definedName>
    <definedName name="BExERU8P606C6QQZZL55U0ZQYQF1" localSheetId="18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10" hidden="1">[40]ZZCOOM_M03_Q004!#REF!</definedName>
    <definedName name="BExERWCEBKQRYWRQLYJ4UCMMKTHG" localSheetId="7" hidden="1">[40]ZZCOOM_M03_Q004!#REF!</definedName>
    <definedName name="BExERWCEBKQRYWRQLYJ4UCMMKTHG" localSheetId="11" hidden="1">#REF!</definedName>
    <definedName name="BExERWCEBKQRYWRQLYJ4UCMMKTHG" localSheetId="21" hidden="1">[40]ZZCOOM_M03_Q004!#REF!</definedName>
    <definedName name="BExERWCEBKQRYWRQLYJ4UCMMKTHG" localSheetId="22" hidden="1">[40]ZZCOOM_M03_Q004!#REF!</definedName>
    <definedName name="BExERWCEBKQRYWRQLYJ4UCMMKTHG" localSheetId="23" hidden="1">[40]ZZCOOM_M03_Q004!#REF!</definedName>
    <definedName name="BExERWCEBKQRYWRQLYJ4UCMMKTHG" localSheetId="24" hidden="1">[40]ZZCOOM_M03_Q004!#REF!</definedName>
    <definedName name="BExERWCEBKQRYWRQLYJ4UCMMKTHG" localSheetId="14" hidden="1">#REF!</definedName>
    <definedName name="BExERWCEBKQRYWRQLYJ4UCMMKTHG" localSheetId="15" hidden="1">#REF!</definedName>
    <definedName name="BExERWCEBKQRYWRQLYJ4UCMMKTHG" localSheetId="18" hidden="1">[40]ZZCOOM_M03_Q004!#REF!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7" hidden="1">#REF!</definedName>
    <definedName name="BExERXE1QW042A2T25RI4DVUU59O" localSheetId="11" hidden="1">#REF!</definedName>
    <definedName name="BExERXE1QW042A2T25RI4DVUU59O" localSheetId="21" hidden="1">#REF!</definedName>
    <definedName name="BExERXE1QW042A2T25RI4DVUU59O" localSheetId="22" hidden="1">#REF!</definedName>
    <definedName name="BExERXE1QW042A2T25RI4DVUU59O" localSheetId="23" hidden="1">#REF!</definedName>
    <definedName name="BExERXE1QW042A2T25RI4DVUU59O" localSheetId="24" hidden="1">#REF!</definedName>
    <definedName name="BExERXE1QW042A2T25RI4DVUU59O" localSheetId="14" hidden="1">#REF!</definedName>
    <definedName name="BExERXE1QW042A2T25RI4DVUU59O" localSheetId="15" hidden="1">#REF!</definedName>
    <definedName name="BExERXE1QW042A2T25RI4DVUU59O" localSheetId="18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7" hidden="1">#REF!</definedName>
    <definedName name="BExES44RHHDL3V7FLV6M20834WF1" localSheetId="11" hidden="1">#REF!</definedName>
    <definedName name="BExES44RHHDL3V7FLV6M20834WF1" localSheetId="21" hidden="1">#REF!</definedName>
    <definedName name="BExES44RHHDL3V7FLV6M20834WF1" localSheetId="22" hidden="1">#REF!</definedName>
    <definedName name="BExES44RHHDL3V7FLV6M20834WF1" localSheetId="23" hidden="1">#REF!</definedName>
    <definedName name="BExES44RHHDL3V7FLV6M20834WF1" localSheetId="24" hidden="1">#REF!</definedName>
    <definedName name="BExES44RHHDL3V7FLV6M20834WF1" localSheetId="14" hidden="1">#REF!</definedName>
    <definedName name="BExES44RHHDL3V7FLV6M20834WF1" localSheetId="15" hidden="1">#REF!</definedName>
    <definedName name="BExES44RHHDL3V7FLV6M20834WF1" localSheetId="18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7" hidden="1">#REF!</definedName>
    <definedName name="BExES4A7VE2X3RYYTVRLKZD4I7WU" localSheetId="11" hidden="1">#REF!</definedName>
    <definedName name="BExES4A7VE2X3RYYTVRLKZD4I7WU" localSheetId="21" hidden="1">#REF!</definedName>
    <definedName name="BExES4A7VE2X3RYYTVRLKZD4I7WU" localSheetId="22" hidden="1">#REF!</definedName>
    <definedName name="BExES4A7VE2X3RYYTVRLKZD4I7WU" localSheetId="23" hidden="1">#REF!</definedName>
    <definedName name="BExES4A7VE2X3RYYTVRLKZD4I7WU" localSheetId="24" hidden="1">#REF!</definedName>
    <definedName name="BExES4A7VE2X3RYYTVRLKZD4I7WU" localSheetId="14" hidden="1">#REF!</definedName>
    <definedName name="BExES4A7VE2X3RYYTVRLKZD4I7WU" localSheetId="15" hidden="1">#REF!</definedName>
    <definedName name="BExES4A7VE2X3RYYTVRLKZD4I7WU" localSheetId="18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7" hidden="1">#REF!</definedName>
    <definedName name="BExESLYUFDACMPARVY264HKBCXLX" localSheetId="11" hidden="1">#REF!</definedName>
    <definedName name="BExESLYUFDACMPARVY264HKBCXLX" localSheetId="21" hidden="1">#REF!</definedName>
    <definedName name="BExESLYUFDACMPARVY264HKBCXLX" localSheetId="22" hidden="1">#REF!</definedName>
    <definedName name="BExESLYUFDACMPARVY264HKBCXLX" localSheetId="23" hidden="1">#REF!</definedName>
    <definedName name="BExESLYUFDACMPARVY264HKBCXLX" localSheetId="24" hidden="1">#REF!</definedName>
    <definedName name="BExESLYUFDACMPARVY264HKBCXLX" localSheetId="14" hidden="1">#REF!</definedName>
    <definedName name="BExESLYUFDACMPARVY264HKBCXLX" localSheetId="15" hidden="1">#REF!</definedName>
    <definedName name="BExESLYUFDACMPARVY264HKBCXLX" localSheetId="18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7" hidden="1">#REF!</definedName>
    <definedName name="BExESMKD95A649M0WRSG6CXXP326" localSheetId="11" hidden="1">#REF!</definedName>
    <definedName name="BExESMKD95A649M0WRSG6CXXP326" localSheetId="21" hidden="1">#REF!</definedName>
    <definedName name="BExESMKD95A649M0WRSG6CXXP326" localSheetId="22" hidden="1">#REF!</definedName>
    <definedName name="BExESMKD95A649M0WRSG6CXXP326" localSheetId="23" hidden="1">#REF!</definedName>
    <definedName name="BExESMKD95A649M0WRSG6CXXP326" localSheetId="24" hidden="1">#REF!</definedName>
    <definedName name="BExESMKD95A649M0WRSG6CXXP326" localSheetId="14" hidden="1">#REF!</definedName>
    <definedName name="BExESMKD95A649M0WRSG6CXXP326" localSheetId="15" hidden="1">#REF!</definedName>
    <definedName name="BExESMKD95A649M0WRSG6CXXP326" localSheetId="18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7" hidden="1">#REF!</definedName>
    <definedName name="BExESR27ZXJG5VMY4PR9D940VS7T" localSheetId="11" hidden="1">#REF!</definedName>
    <definedName name="BExESR27ZXJG5VMY4PR9D940VS7T" localSheetId="21" hidden="1">#REF!</definedName>
    <definedName name="BExESR27ZXJG5VMY4PR9D940VS7T" localSheetId="22" hidden="1">#REF!</definedName>
    <definedName name="BExESR27ZXJG5VMY4PR9D940VS7T" localSheetId="23" hidden="1">#REF!</definedName>
    <definedName name="BExESR27ZXJG5VMY4PR9D940VS7T" localSheetId="24" hidden="1">#REF!</definedName>
    <definedName name="BExESR27ZXJG5VMY4PR9D940VS7T" localSheetId="14" hidden="1">#REF!</definedName>
    <definedName name="BExESR27ZXJG5VMY4PR9D940VS7T" localSheetId="15" hidden="1">#REF!</definedName>
    <definedName name="BExESR27ZXJG5VMY4PR9D940VS7T" localSheetId="18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7" hidden="1">#REF!</definedName>
    <definedName name="BExESVK1YRJM6UG6FBYOF9CNX29X" localSheetId="11" hidden="1">#REF!</definedName>
    <definedName name="BExESVK1YRJM6UG6FBYOF9CNX29X" localSheetId="21" hidden="1">#REF!</definedName>
    <definedName name="BExESVK1YRJM6UG6FBYOF9CNX29X" localSheetId="22" hidden="1">#REF!</definedName>
    <definedName name="BExESVK1YRJM6UG6FBYOF9CNX29X" localSheetId="23" hidden="1">#REF!</definedName>
    <definedName name="BExESVK1YRJM6UG6FBYOF9CNX29X" localSheetId="24" hidden="1">#REF!</definedName>
    <definedName name="BExESVK1YRJM6UG6FBYOF9CNX29X" localSheetId="14" hidden="1">#REF!</definedName>
    <definedName name="BExESVK1YRJM6UG6FBYOF9CNX29X" localSheetId="15" hidden="1">#REF!</definedName>
    <definedName name="BExESVK1YRJM6UG6FBYOF9CNX29X" localSheetId="18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7" hidden="1">#REF!</definedName>
    <definedName name="BExESZ03KXL8DQ2591HLR56ZML94" localSheetId="11" hidden="1">#REF!</definedName>
    <definedName name="BExESZ03KXL8DQ2591HLR56ZML94" localSheetId="21" hidden="1">#REF!</definedName>
    <definedName name="BExESZ03KXL8DQ2591HLR56ZML94" localSheetId="22" hidden="1">#REF!</definedName>
    <definedName name="BExESZ03KXL8DQ2591HLR56ZML94" localSheetId="23" hidden="1">#REF!</definedName>
    <definedName name="BExESZ03KXL8DQ2591HLR56ZML94" localSheetId="24" hidden="1">#REF!</definedName>
    <definedName name="BExESZ03KXL8DQ2591HLR56ZML94" localSheetId="14" hidden="1">#REF!</definedName>
    <definedName name="BExESZ03KXL8DQ2591HLR56ZML94" localSheetId="15" hidden="1">#REF!</definedName>
    <definedName name="BExESZ03KXL8DQ2591HLR56ZML94" localSheetId="18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7" hidden="1">#REF!</definedName>
    <definedName name="BExESZAW5N443NRTKIP59OEI1CR6" localSheetId="11" hidden="1">#REF!</definedName>
    <definedName name="BExESZAW5N443NRTKIP59OEI1CR6" localSheetId="21" hidden="1">#REF!</definedName>
    <definedName name="BExESZAW5N443NRTKIP59OEI1CR6" localSheetId="22" hidden="1">#REF!</definedName>
    <definedName name="BExESZAW5N443NRTKIP59OEI1CR6" localSheetId="23" hidden="1">#REF!</definedName>
    <definedName name="BExESZAW5N443NRTKIP59OEI1CR6" localSheetId="24" hidden="1">#REF!</definedName>
    <definedName name="BExESZAW5N443NRTKIP59OEI1CR6" localSheetId="14" hidden="1">#REF!</definedName>
    <definedName name="BExESZAW5N443NRTKIP59OEI1CR6" localSheetId="15" hidden="1">#REF!</definedName>
    <definedName name="BExESZAW5N443NRTKIP59OEI1CR6" localSheetId="18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7" hidden="1">#REF!</definedName>
    <definedName name="BExET3HXQ60A4O2OLKX8QNXRI6LQ" localSheetId="11" hidden="1">#REF!</definedName>
    <definedName name="BExET3HXQ60A4O2OLKX8QNXRI6LQ" localSheetId="21" hidden="1">#REF!</definedName>
    <definedName name="BExET3HXQ60A4O2OLKX8QNXRI6LQ" localSheetId="22" hidden="1">#REF!</definedName>
    <definedName name="BExET3HXQ60A4O2OLKX8QNXRI6LQ" localSheetId="23" hidden="1">#REF!</definedName>
    <definedName name="BExET3HXQ60A4O2OLKX8QNXRI6LQ" localSheetId="24" hidden="1">#REF!</definedName>
    <definedName name="BExET3HXQ60A4O2OLKX8QNXRI6LQ" localSheetId="14" hidden="1">#REF!</definedName>
    <definedName name="BExET3HXQ60A4O2OLKX8QNXRI6LQ" localSheetId="15" hidden="1">#REF!</definedName>
    <definedName name="BExET3HXQ60A4O2OLKX8QNXRI6LQ" localSheetId="18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7" hidden="1">#REF!</definedName>
    <definedName name="BExET4EAH366GROMVVMDCSUI1018" localSheetId="11" hidden="1">#REF!</definedName>
    <definedName name="BExET4EAH366GROMVVMDCSUI1018" localSheetId="21" hidden="1">#REF!</definedName>
    <definedName name="BExET4EAH366GROMVVMDCSUI1018" localSheetId="22" hidden="1">#REF!</definedName>
    <definedName name="BExET4EAH366GROMVVMDCSUI1018" localSheetId="23" hidden="1">#REF!</definedName>
    <definedName name="BExET4EAH366GROMVVMDCSUI1018" localSheetId="24" hidden="1">#REF!</definedName>
    <definedName name="BExET4EAH366GROMVVMDCSUI1018" localSheetId="14" hidden="1">#REF!</definedName>
    <definedName name="BExET4EAH366GROMVVMDCSUI1018" localSheetId="15" hidden="1">#REF!</definedName>
    <definedName name="BExET4EAH366GROMVVMDCSUI1018" localSheetId="18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7" hidden="1">#REF!</definedName>
    <definedName name="BExETA3B1FCIOA80H94K90FWXQKE" localSheetId="11" hidden="1">#REF!</definedName>
    <definedName name="BExETA3B1FCIOA80H94K90FWXQKE" localSheetId="21" hidden="1">#REF!</definedName>
    <definedName name="BExETA3B1FCIOA80H94K90FWXQKE" localSheetId="22" hidden="1">#REF!</definedName>
    <definedName name="BExETA3B1FCIOA80H94K90FWXQKE" localSheetId="23" hidden="1">#REF!</definedName>
    <definedName name="BExETA3B1FCIOA80H94K90FWXQKE" localSheetId="24" hidden="1">#REF!</definedName>
    <definedName name="BExETA3B1FCIOA80H94K90FWXQKE" localSheetId="14" hidden="1">#REF!</definedName>
    <definedName name="BExETA3B1FCIOA80H94K90FWXQKE" localSheetId="15" hidden="1">#REF!</definedName>
    <definedName name="BExETA3B1FCIOA80H94K90FWXQKE" localSheetId="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7" hidden="1">#REF!</definedName>
    <definedName name="BExETAZOYT4CJIT8RRKC9F2HJG1D" localSheetId="11" hidden="1">#REF!</definedName>
    <definedName name="BExETAZOYT4CJIT8RRKC9F2HJG1D" localSheetId="21" hidden="1">#REF!</definedName>
    <definedName name="BExETAZOYT4CJIT8RRKC9F2HJG1D" localSheetId="22" hidden="1">#REF!</definedName>
    <definedName name="BExETAZOYT4CJIT8RRKC9F2HJG1D" localSheetId="23" hidden="1">#REF!</definedName>
    <definedName name="BExETAZOYT4CJIT8RRKC9F2HJG1D" localSheetId="24" hidden="1">#REF!</definedName>
    <definedName name="BExETAZOYT4CJIT8RRKC9F2HJG1D" localSheetId="14" hidden="1">#REF!</definedName>
    <definedName name="BExETAZOYT4CJIT8RRKC9F2HJG1D" localSheetId="15" hidden="1">#REF!</definedName>
    <definedName name="BExETAZOYT4CJIT8RRKC9F2HJG1D" localSheetId="18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7" hidden="1">#REF!</definedName>
    <definedName name="BExETB55BNG40G9YOI2H6UHIR9WU" localSheetId="11" hidden="1">#REF!</definedName>
    <definedName name="BExETB55BNG40G9YOI2H6UHIR9WU" localSheetId="21" hidden="1">#REF!</definedName>
    <definedName name="BExETB55BNG40G9YOI2H6UHIR9WU" localSheetId="22" hidden="1">#REF!</definedName>
    <definedName name="BExETB55BNG40G9YOI2H6UHIR9WU" localSheetId="23" hidden="1">#REF!</definedName>
    <definedName name="BExETB55BNG40G9YOI2H6UHIR9WU" localSheetId="24" hidden="1">#REF!</definedName>
    <definedName name="BExETB55BNG40G9YOI2H6UHIR9WU" localSheetId="14" hidden="1">#REF!</definedName>
    <definedName name="BExETB55BNG40G9YOI2H6UHIR9WU" localSheetId="15" hidden="1">#REF!</definedName>
    <definedName name="BExETB55BNG40G9YOI2H6UHIR9WU" localSheetId="18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7" hidden="1">#REF!</definedName>
    <definedName name="BExETF6QD5A9GEINE1KZRRC2LXWM" localSheetId="11" hidden="1">#REF!</definedName>
    <definedName name="BExETF6QD5A9GEINE1KZRRC2LXWM" localSheetId="21" hidden="1">#REF!</definedName>
    <definedName name="BExETF6QD5A9GEINE1KZRRC2LXWM" localSheetId="22" hidden="1">#REF!</definedName>
    <definedName name="BExETF6QD5A9GEINE1KZRRC2LXWM" localSheetId="23" hidden="1">#REF!</definedName>
    <definedName name="BExETF6QD5A9GEINE1KZRRC2LXWM" localSheetId="24" hidden="1">#REF!</definedName>
    <definedName name="BExETF6QD5A9GEINE1KZRRC2LXWM" localSheetId="14" hidden="1">#REF!</definedName>
    <definedName name="BExETF6QD5A9GEINE1KZRRC2LXWM" localSheetId="15" hidden="1">#REF!</definedName>
    <definedName name="BExETF6QD5A9GEINE1KZRRC2LXWM" localSheetId="18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7" hidden="1">#REF!</definedName>
    <definedName name="BExETQ9XRXLUACN82805SPSPNKHI" localSheetId="11" hidden="1">#REF!</definedName>
    <definedName name="BExETQ9XRXLUACN82805SPSPNKHI" localSheetId="21" hidden="1">#REF!</definedName>
    <definedName name="BExETQ9XRXLUACN82805SPSPNKHI" localSheetId="22" hidden="1">#REF!</definedName>
    <definedName name="BExETQ9XRXLUACN82805SPSPNKHI" localSheetId="23" hidden="1">#REF!</definedName>
    <definedName name="BExETQ9XRXLUACN82805SPSPNKHI" localSheetId="24" hidden="1">#REF!</definedName>
    <definedName name="BExETQ9XRXLUACN82805SPSPNKHI" localSheetId="14" hidden="1">#REF!</definedName>
    <definedName name="BExETQ9XRXLUACN82805SPSPNKHI" localSheetId="15" hidden="1">#REF!</definedName>
    <definedName name="BExETQ9XRXLUACN82805SPSPNKHI" localSheetId="18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7" hidden="1">#REF!</definedName>
    <definedName name="BExETR0YRMOR63E6DHLEHV9QVVON" localSheetId="11" hidden="1">#REF!</definedName>
    <definedName name="BExETR0YRMOR63E6DHLEHV9QVVON" localSheetId="21" hidden="1">#REF!</definedName>
    <definedName name="BExETR0YRMOR63E6DHLEHV9QVVON" localSheetId="22" hidden="1">#REF!</definedName>
    <definedName name="BExETR0YRMOR63E6DHLEHV9QVVON" localSheetId="23" hidden="1">#REF!</definedName>
    <definedName name="BExETR0YRMOR63E6DHLEHV9QVVON" localSheetId="24" hidden="1">#REF!</definedName>
    <definedName name="BExETR0YRMOR63E6DHLEHV9QVVON" localSheetId="14" hidden="1">#REF!</definedName>
    <definedName name="BExETR0YRMOR63E6DHLEHV9QVVON" localSheetId="15" hidden="1">#REF!</definedName>
    <definedName name="BExETR0YRMOR63E6DHLEHV9QVVON" localSheetId="18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7" hidden="1">#REF!</definedName>
    <definedName name="BExETVO51BGF7GGNGB21UD7OIF15" localSheetId="11" hidden="1">#REF!</definedName>
    <definedName name="BExETVO51BGF7GGNGB21UD7OIF15" localSheetId="21" hidden="1">#REF!</definedName>
    <definedName name="BExETVO51BGF7GGNGB21UD7OIF15" localSheetId="22" hidden="1">#REF!</definedName>
    <definedName name="BExETVO51BGF7GGNGB21UD7OIF15" localSheetId="23" hidden="1">#REF!</definedName>
    <definedName name="BExETVO51BGF7GGNGB21UD7OIF15" localSheetId="24" hidden="1">#REF!</definedName>
    <definedName name="BExETVO51BGF7GGNGB21UD7OIF15" localSheetId="14" hidden="1">#REF!</definedName>
    <definedName name="BExETVO51BGF7GGNGB21UD7OIF15" localSheetId="15" hidden="1">#REF!</definedName>
    <definedName name="BExETVO51BGF7GGNGB21UD7OIF15" localSheetId="18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7" hidden="1">#REF!</definedName>
    <definedName name="BExETVTGY38YXYYF7N73OYN6FYY3" localSheetId="11" hidden="1">#REF!</definedName>
    <definedName name="BExETVTGY38YXYYF7N73OYN6FYY3" localSheetId="21" hidden="1">#REF!</definedName>
    <definedName name="BExETVTGY38YXYYF7N73OYN6FYY3" localSheetId="22" hidden="1">#REF!</definedName>
    <definedName name="BExETVTGY38YXYYF7N73OYN6FYY3" localSheetId="23" hidden="1">#REF!</definedName>
    <definedName name="BExETVTGY38YXYYF7N73OYN6FYY3" localSheetId="24" hidden="1">#REF!</definedName>
    <definedName name="BExETVTGY38YXYYF7N73OYN6FYY3" localSheetId="14" hidden="1">#REF!</definedName>
    <definedName name="BExETVTGY38YXYYF7N73OYN6FYY3" localSheetId="15" hidden="1">#REF!</definedName>
    <definedName name="BExETVTGY38YXYYF7N73OYN6FYY3" localSheetId="18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7" hidden="1">#REF!</definedName>
    <definedName name="BExETVTH8RADW05P2XUUV7V44TWW" localSheetId="11" hidden="1">#REF!</definedName>
    <definedName name="BExETVTH8RADW05P2XUUV7V44TWW" localSheetId="21" hidden="1">#REF!</definedName>
    <definedName name="BExETVTH8RADW05P2XUUV7V44TWW" localSheetId="22" hidden="1">#REF!</definedName>
    <definedName name="BExETVTH8RADW05P2XUUV7V44TWW" localSheetId="23" hidden="1">#REF!</definedName>
    <definedName name="BExETVTH8RADW05P2XUUV7V44TWW" localSheetId="24" hidden="1">#REF!</definedName>
    <definedName name="BExETVTH8RADW05P2XUUV7V44TWW" localSheetId="14" hidden="1">#REF!</definedName>
    <definedName name="BExETVTH8RADW05P2XUUV7V44TWW" localSheetId="15" hidden="1">#REF!</definedName>
    <definedName name="BExETVTH8RADW05P2XUUV7V44TWW" localSheetId="18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7" hidden="1">#REF!</definedName>
    <definedName name="BExETW9PYUAV5QY6A4VCYZRIOUX4" localSheetId="11" hidden="1">#REF!</definedName>
    <definedName name="BExETW9PYUAV5QY6A4VCYZRIOUX4" localSheetId="21" hidden="1">#REF!</definedName>
    <definedName name="BExETW9PYUAV5QY6A4VCYZRIOUX4" localSheetId="22" hidden="1">#REF!</definedName>
    <definedName name="BExETW9PYUAV5QY6A4VCYZRIOUX4" localSheetId="23" hidden="1">#REF!</definedName>
    <definedName name="BExETW9PYUAV5QY6A4VCYZRIOUX4" localSheetId="24" hidden="1">#REF!</definedName>
    <definedName name="BExETW9PYUAV5QY6A4VCYZRIOUX4" localSheetId="14" hidden="1">#REF!</definedName>
    <definedName name="BExETW9PYUAV5QY6A4VCYZRIOUX4" localSheetId="15" hidden="1">#REF!</definedName>
    <definedName name="BExETW9PYUAV5QY6A4VCYZRIOUX4" localSheetId="18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7" hidden="1">#REF!</definedName>
    <definedName name="BExEUGNELLVZ7K2PYWP2TG8T65XQ" localSheetId="11" hidden="1">#REF!</definedName>
    <definedName name="BExEUGNELLVZ7K2PYWP2TG8T65XQ" localSheetId="21" hidden="1">#REF!</definedName>
    <definedName name="BExEUGNELLVZ7K2PYWP2TG8T65XQ" localSheetId="22" hidden="1">#REF!</definedName>
    <definedName name="BExEUGNELLVZ7K2PYWP2TG8T65XQ" localSheetId="23" hidden="1">#REF!</definedName>
    <definedName name="BExEUGNELLVZ7K2PYWP2TG8T65XQ" localSheetId="24" hidden="1">#REF!</definedName>
    <definedName name="BExEUGNELLVZ7K2PYWP2TG8T65XQ" localSheetId="14" hidden="1">#REF!</definedName>
    <definedName name="BExEUGNELLVZ7K2PYWP2TG8T65XQ" localSheetId="15" hidden="1">#REF!</definedName>
    <definedName name="BExEUGNELLVZ7K2PYWP2TG8T65XQ" localSheetId="18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7" hidden="1">#REF!</definedName>
    <definedName name="BExEUHUG1NGJGB6F1UH5IKFZ9B9M" localSheetId="11" hidden="1">#REF!</definedName>
    <definedName name="BExEUHUG1NGJGB6F1UH5IKFZ9B9M" localSheetId="21" hidden="1">#REF!</definedName>
    <definedName name="BExEUHUG1NGJGB6F1UH5IKFZ9B9M" localSheetId="22" hidden="1">#REF!</definedName>
    <definedName name="BExEUHUG1NGJGB6F1UH5IKFZ9B9M" localSheetId="23" hidden="1">#REF!</definedName>
    <definedName name="BExEUHUG1NGJGB6F1UH5IKFZ9B9M" localSheetId="24" hidden="1">#REF!</definedName>
    <definedName name="BExEUHUG1NGJGB6F1UH5IKFZ9B9M" localSheetId="14" hidden="1">#REF!</definedName>
    <definedName name="BExEUHUG1NGJGB6F1UH5IKFZ9B9M" localSheetId="15" hidden="1">#REF!</definedName>
    <definedName name="BExEUHUG1NGJGB6F1UH5IKFZ9B9M" localSheetId="18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7" hidden="1">#REF!</definedName>
    <definedName name="BExEUNE4T242Y59C6MS28MXEUGCP" localSheetId="11" hidden="1">#REF!</definedName>
    <definedName name="BExEUNE4T242Y59C6MS28MXEUGCP" localSheetId="21" hidden="1">#REF!</definedName>
    <definedName name="BExEUNE4T242Y59C6MS28MXEUGCP" localSheetId="22" hidden="1">#REF!</definedName>
    <definedName name="BExEUNE4T242Y59C6MS28MXEUGCP" localSheetId="23" hidden="1">#REF!</definedName>
    <definedName name="BExEUNE4T242Y59C6MS28MXEUGCP" localSheetId="24" hidden="1">#REF!</definedName>
    <definedName name="BExEUNE4T242Y59C6MS28MXEUGCP" localSheetId="14" hidden="1">#REF!</definedName>
    <definedName name="BExEUNE4T242Y59C6MS28MXEUGCP" localSheetId="15" hidden="1">#REF!</definedName>
    <definedName name="BExEUNE4T242Y59C6MS28MXEUGCP" localSheetId="18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7" hidden="1">#REF!</definedName>
    <definedName name="BExEUNU7FYVTR4DD1D31SS7PNXX2" localSheetId="11" hidden="1">#REF!</definedName>
    <definedName name="BExEUNU7FYVTR4DD1D31SS7PNXX2" localSheetId="21" hidden="1">#REF!</definedName>
    <definedName name="BExEUNU7FYVTR4DD1D31SS7PNXX2" localSheetId="22" hidden="1">#REF!</definedName>
    <definedName name="BExEUNU7FYVTR4DD1D31SS7PNXX2" localSheetId="23" hidden="1">#REF!</definedName>
    <definedName name="BExEUNU7FYVTR4DD1D31SS7PNXX2" localSheetId="24" hidden="1">#REF!</definedName>
    <definedName name="BExEUNU7FYVTR4DD1D31SS7PNXX2" localSheetId="14" hidden="1">#REF!</definedName>
    <definedName name="BExEUNU7FYVTR4DD1D31SS7PNXX2" localSheetId="15" hidden="1">#REF!</definedName>
    <definedName name="BExEUNU7FYVTR4DD1D31SS7PNXX2" localSheetId="18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7" hidden="1">#REF!</definedName>
    <definedName name="BExEUOAHB0OT3BACAHNZ3B905C0P" localSheetId="11" hidden="1">#REF!</definedName>
    <definedName name="BExEUOAHB0OT3BACAHNZ3B905C0P" localSheetId="21" hidden="1">#REF!</definedName>
    <definedName name="BExEUOAHB0OT3BACAHNZ3B905C0P" localSheetId="22" hidden="1">#REF!</definedName>
    <definedName name="BExEUOAHB0OT3BACAHNZ3B905C0P" localSheetId="23" hidden="1">#REF!</definedName>
    <definedName name="BExEUOAHB0OT3BACAHNZ3B905C0P" localSheetId="24" hidden="1">#REF!</definedName>
    <definedName name="BExEUOAHB0OT3BACAHNZ3B905C0P" localSheetId="18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7" hidden="1">#REF!</definedName>
    <definedName name="BExEV2TP7NA3ZR6RJGH5ER370OUM" localSheetId="11" hidden="1">#REF!</definedName>
    <definedName name="BExEV2TP7NA3ZR6RJGH5ER370OUM" localSheetId="21" hidden="1">#REF!</definedName>
    <definedName name="BExEV2TP7NA3ZR6RJGH5ER370OUM" localSheetId="22" hidden="1">#REF!</definedName>
    <definedName name="BExEV2TP7NA3ZR6RJGH5ER370OUM" localSheetId="23" hidden="1">#REF!</definedName>
    <definedName name="BExEV2TP7NA3ZR6RJGH5ER370OUM" localSheetId="24" hidden="1">#REF!</definedName>
    <definedName name="BExEV2TP7NA3ZR6RJGH5ER370OUM" localSheetId="14" hidden="1">#REF!</definedName>
    <definedName name="BExEV2TP7NA3ZR6RJGH5ER370OUM" localSheetId="15" hidden="1">#REF!</definedName>
    <definedName name="BExEV2TP7NA3ZR6RJGH5ER370OUM" localSheetId="18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7" hidden="1">#REF!</definedName>
    <definedName name="BExEV3Q7M5YTX3CY3QCP1SUIEP2E" localSheetId="11" hidden="1">#REF!</definedName>
    <definedName name="BExEV3Q7M5YTX3CY3QCP1SUIEP2E" localSheetId="21" hidden="1">#REF!</definedName>
    <definedName name="BExEV3Q7M5YTX3CY3QCP1SUIEP2E" localSheetId="22" hidden="1">#REF!</definedName>
    <definedName name="BExEV3Q7M5YTX3CY3QCP1SUIEP2E" localSheetId="23" hidden="1">#REF!</definedName>
    <definedName name="BExEV3Q7M5YTX3CY3QCP1SUIEP2E" localSheetId="24" hidden="1">#REF!</definedName>
    <definedName name="BExEV3Q7M5YTX3CY3QCP1SUIEP2E" localSheetId="14" hidden="1">#REF!</definedName>
    <definedName name="BExEV3Q7M5YTX3CY3QCP1SUIEP2E" localSheetId="15" hidden="1">#REF!</definedName>
    <definedName name="BExEV3Q7M5YTX3CY3QCP1SUIEP2E" localSheetId="18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7" hidden="1">#REF!</definedName>
    <definedName name="BExEV69USLNYO2QRJRC0J92XUF00" localSheetId="11" hidden="1">#REF!</definedName>
    <definedName name="BExEV69USLNYO2QRJRC0J92XUF00" localSheetId="21" hidden="1">#REF!</definedName>
    <definedName name="BExEV69USLNYO2QRJRC0J92XUF00" localSheetId="22" hidden="1">#REF!</definedName>
    <definedName name="BExEV69USLNYO2QRJRC0J92XUF00" localSheetId="23" hidden="1">#REF!</definedName>
    <definedName name="BExEV69USLNYO2QRJRC0J92XUF00" localSheetId="24" hidden="1">#REF!</definedName>
    <definedName name="BExEV69USLNYO2QRJRC0J92XUF00" localSheetId="14" hidden="1">#REF!</definedName>
    <definedName name="BExEV69USLNYO2QRJRC0J92XUF00" localSheetId="15" hidden="1">#REF!</definedName>
    <definedName name="BExEV69USLNYO2QRJRC0J92XUF00" localSheetId="18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7" hidden="1">#REF!</definedName>
    <definedName name="BExEV6KNTQOCFD7GV726XQEVQ7R6" localSheetId="11" hidden="1">#REF!</definedName>
    <definedName name="BExEV6KNTQOCFD7GV726XQEVQ7R6" localSheetId="21" hidden="1">#REF!</definedName>
    <definedName name="BExEV6KNTQOCFD7GV726XQEVQ7R6" localSheetId="22" hidden="1">#REF!</definedName>
    <definedName name="BExEV6KNTQOCFD7GV726XQEVQ7R6" localSheetId="23" hidden="1">#REF!</definedName>
    <definedName name="BExEV6KNTQOCFD7GV726XQEVQ7R6" localSheetId="24" hidden="1">#REF!</definedName>
    <definedName name="BExEV6KNTQOCFD7GV726XQEVQ7R6" localSheetId="14" hidden="1">#REF!</definedName>
    <definedName name="BExEV6KNTQOCFD7GV726XQEVQ7R6" localSheetId="15" hidden="1">#REF!</definedName>
    <definedName name="BExEV6KNTQOCFD7GV726XQEVQ7R6" localSheetId="18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7" hidden="1">#REF!</definedName>
    <definedName name="BExEV6VGM4POO9QT9KH3QA3VYCWM" localSheetId="11" hidden="1">#REF!</definedName>
    <definedName name="BExEV6VGM4POO9QT9KH3QA3VYCWM" localSheetId="21" hidden="1">#REF!</definedName>
    <definedName name="BExEV6VGM4POO9QT9KH3QA3VYCWM" localSheetId="22" hidden="1">#REF!</definedName>
    <definedName name="BExEV6VGM4POO9QT9KH3QA3VYCWM" localSheetId="23" hidden="1">#REF!</definedName>
    <definedName name="BExEV6VGM4POO9QT9KH3QA3VYCWM" localSheetId="24" hidden="1">#REF!</definedName>
    <definedName name="BExEV6VGM4POO9QT9KH3QA3VYCWM" localSheetId="14" hidden="1">#REF!</definedName>
    <definedName name="BExEV6VGM4POO9QT9KH3QA3VYCWM" localSheetId="15" hidden="1">#REF!</definedName>
    <definedName name="BExEV6VGM4POO9QT9KH3QA3VYCWM" localSheetId="18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7" hidden="1">#REF!</definedName>
    <definedName name="BExEVCEYMOI0PGO7HAEOS9CVMU2O" localSheetId="11" hidden="1">#REF!</definedName>
    <definedName name="BExEVCEYMOI0PGO7HAEOS9CVMU2O" localSheetId="21" hidden="1">#REF!</definedName>
    <definedName name="BExEVCEYMOI0PGO7HAEOS9CVMU2O" localSheetId="22" hidden="1">#REF!</definedName>
    <definedName name="BExEVCEYMOI0PGO7HAEOS9CVMU2O" localSheetId="23" hidden="1">#REF!</definedName>
    <definedName name="BExEVCEYMOI0PGO7HAEOS9CVMU2O" localSheetId="24" hidden="1">#REF!</definedName>
    <definedName name="BExEVCEYMOI0PGO7HAEOS9CVMU2O" localSheetId="14" hidden="1">#REF!</definedName>
    <definedName name="BExEVCEYMOI0PGO7HAEOS9CVMU2O" localSheetId="15" hidden="1">#REF!</definedName>
    <definedName name="BExEVCEYMOI0PGO7HAEOS9CVMU2O" localSheetId="18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7" hidden="1">#REF!</definedName>
    <definedName name="BExEVET98G3FU6QBF9LHYWSAMV0O" localSheetId="11" hidden="1">#REF!</definedName>
    <definedName name="BExEVET98G3FU6QBF9LHYWSAMV0O" localSheetId="21" hidden="1">#REF!</definedName>
    <definedName name="BExEVET98G3FU6QBF9LHYWSAMV0O" localSheetId="22" hidden="1">#REF!</definedName>
    <definedName name="BExEVET98G3FU6QBF9LHYWSAMV0O" localSheetId="23" hidden="1">#REF!</definedName>
    <definedName name="BExEVET98G3FU6QBF9LHYWSAMV0O" localSheetId="24" hidden="1">#REF!</definedName>
    <definedName name="BExEVET98G3FU6QBF9LHYWSAMV0O" localSheetId="14" hidden="1">#REF!</definedName>
    <definedName name="BExEVET98G3FU6QBF9LHYWSAMV0O" localSheetId="15" hidden="1">#REF!</definedName>
    <definedName name="BExEVET98G3FU6QBF9LHYWSAMV0O" localSheetId="18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7" hidden="1">#REF!</definedName>
    <definedName name="BExEVNCUT0PDUYNJH7G6BSEWZOT2" localSheetId="11" hidden="1">#REF!</definedName>
    <definedName name="BExEVNCUT0PDUYNJH7G6BSEWZOT2" localSheetId="21" hidden="1">#REF!</definedName>
    <definedName name="BExEVNCUT0PDUYNJH7G6BSEWZOT2" localSheetId="22" hidden="1">#REF!</definedName>
    <definedName name="BExEVNCUT0PDUYNJH7G6BSEWZOT2" localSheetId="23" hidden="1">#REF!</definedName>
    <definedName name="BExEVNCUT0PDUYNJH7G6BSEWZOT2" localSheetId="24" hidden="1">#REF!</definedName>
    <definedName name="BExEVNCUT0PDUYNJH7G6BSEWZOT2" localSheetId="14" hidden="1">#REF!</definedName>
    <definedName name="BExEVNCUT0PDUYNJH7G6BSEWZOT2" localSheetId="15" hidden="1">#REF!</definedName>
    <definedName name="BExEVNCUT0PDUYNJH7G6BSEWZOT2" localSheetId="18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7" hidden="1">#REF!</definedName>
    <definedName name="BExEVPGF4V5J0WQRZKUM8F9TTKZJ" localSheetId="11" hidden="1">#REF!</definedName>
    <definedName name="BExEVPGF4V5J0WQRZKUM8F9TTKZJ" localSheetId="21" hidden="1">#REF!</definedName>
    <definedName name="BExEVPGF4V5J0WQRZKUM8F9TTKZJ" localSheetId="22" hidden="1">#REF!</definedName>
    <definedName name="BExEVPGF4V5J0WQRZKUM8F9TTKZJ" localSheetId="23" hidden="1">#REF!</definedName>
    <definedName name="BExEVPGF4V5J0WQRZKUM8F9TTKZJ" localSheetId="24" hidden="1">#REF!</definedName>
    <definedName name="BExEVPGF4V5J0WQRZKUM8F9TTKZJ" localSheetId="14" hidden="1">#REF!</definedName>
    <definedName name="BExEVPGF4V5J0WQRZKUM8F9TTKZJ" localSheetId="15" hidden="1">#REF!</definedName>
    <definedName name="BExEVPGF4V5J0WQRZKUM8F9TTKZJ" localSheetId="18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7" hidden="1">#REF!</definedName>
    <definedName name="BExEVVLIEVWYRF2UUC1H0H5QU1CP" localSheetId="11" hidden="1">#REF!</definedName>
    <definedName name="BExEVVLIEVWYRF2UUC1H0H5QU1CP" localSheetId="21" hidden="1">#REF!</definedName>
    <definedName name="BExEVVLIEVWYRF2UUC1H0H5QU1CP" localSheetId="22" hidden="1">#REF!</definedName>
    <definedName name="BExEVVLIEVWYRF2UUC1H0H5QU1CP" localSheetId="23" hidden="1">#REF!</definedName>
    <definedName name="BExEVVLIEVWYRF2UUC1H0H5QU1CP" localSheetId="24" hidden="1">#REF!</definedName>
    <definedName name="BExEVVLIEVWYRF2UUC1H0H5QU1CP" localSheetId="14" hidden="1">#REF!</definedName>
    <definedName name="BExEVVLIEVWYRF2UUC1H0H5QU1CP" localSheetId="15" hidden="1">#REF!</definedName>
    <definedName name="BExEVVLIEVWYRF2UUC1H0H5QU1CP" localSheetId="18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7" hidden="1">#REF!</definedName>
    <definedName name="BExEVWCKO8T84GW9Z3X47915XKSH" localSheetId="11" hidden="1">#REF!</definedName>
    <definedName name="BExEVWCKO8T84GW9Z3X47915XKSH" localSheetId="21" hidden="1">#REF!</definedName>
    <definedName name="BExEVWCKO8T84GW9Z3X47915XKSH" localSheetId="22" hidden="1">#REF!</definedName>
    <definedName name="BExEVWCKO8T84GW9Z3X47915XKSH" localSheetId="23" hidden="1">#REF!</definedName>
    <definedName name="BExEVWCKO8T84GW9Z3X47915XKSH" localSheetId="24" hidden="1">#REF!</definedName>
    <definedName name="BExEVWCKO8T84GW9Z3X47915XKSH" localSheetId="14" hidden="1">#REF!</definedName>
    <definedName name="BExEVWCKO8T84GW9Z3X47915XKSH" localSheetId="15" hidden="1">#REF!</definedName>
    <definedName name="BExEVWCKO8T84GW9Z3X47915XKSH" localSheetId="18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7" hidden="1">#REF!</definedName>
    <definedName name="BExEVZSJWMZ5L2ZE7AZC57CXKW6T" localSheetId="11" hidden="1">#REF!</definedName>
    <definedName name="BExEVZSJWMZ5L2ZE7AZC57CXKW6T" localSheetId="21" hidden="1">#REF!</definedName>
    <definedName name="BExEVZSJWMZ5L2ZE7AZC57CXKW6T" localSheetId="22" hidden="1">#REF!</definedName>
    <definedName name="BExEVZSJWMZ5L2ZE7AZC57CXKW6T" localSheetId="23" hidden="1">#REF!</definedName>
    <definedName name="BExEVZSJWMZ5L2ZE7AZC57CXKW6T" localSheetId="24" hidden="1">#REF!</definedName>
    <definedName name="BExEVZSJWMZ5L2ZE7AZC57CXKW6T" localSheetId="14" hidden="1">#REF!</definedName>
    <definedName name="BExEVZSJWMZ5L2ZE7AZC57CXKW6T" localSheetId="15" hidden="1">#REF!</definedName>
    <definedName name="BExEVZSJWMZ5L2ZE7AZC57CXKW6T" localSheetId="18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7" hidden="1">#REF!</definedName>
    <definedName name="BExEW0JL1GFFCXMDGW54CI7Y8FZN" localSheetId="11" hidden="1">#REF!</definedName>
    <definedName name="BExEW0JL1GFFCXMDGW54CI7Y8FZN" localSheetId="21" hidden="1">#REF!</definedName>
    <definedName name="BExEW0JL1GFFCXMDGW54CI7Y8FZN" localSheetId="22" hidden="1">#REF!</definedName>
    <definedName name="BExEW0JL1GFFCXMDGW54CI7Y8FZN" localSheetId="23" hidden="1">#REF!</definedName>
    <definedName name="BExEW0JL1GFFCXMDGW54CI7Y8FZN" localSheetId="24" hidden="1">#REF!</definedName>
    <definedName name="BExEW0JL1GFFCXMDGW54CI7Y8FZN" localSheetId="14" hidden="1">#REF!</definedName>
    <definedName name="BExEW0JL1GFFCXMDGW54CI7Y8FZN" localSheetId="15" hidden="1">#REF!</definedName>
    <definedName name="BExEW0JL1GFFCXMDGW54CI7Y8FZN" localSheetId="18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7" hidden="1">#REF!</definedName>
    <definedName name="BExEW68M9WL8214QH9C7VCK7BN08" localSheetId="11" hidden="1">#REF!</definedName>
    <definedName name="BExEW68M9WL8214QH9C7VCK7BN08" localSheetId="21" hidden="1">#REF!</definedName>
    <definedName name="BExEW68M9WL8214QH9C7VCK7BN08" localSheetId="22" hidden="1">#REF!</definedName>
    <definedName name="BExEW68M9WL8214QH9C7VCK7BN08" localSheetId="23" hidden="1">#REF!</definedName>
    <definedName name="BExEW68M9WL8214QH9C7VCK7BN08" localSheetId="24" hidden="1">#REF!</definedName>
    <definedName name="BExEW68M9WL8214QH9C7VCK7BN08" localSheetId="14" hidden="1">#REF!</definedName>
    <definedName name="BExEW68M9WL8214QH9C7VCK7BN08" localSheetId="15" hidden="1">#REF!</definedName>
    <definedName name="BExEW68M9WL8214QH9C7VCK7BN08" localSheetId="18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7" hidden="1">#REF!</definedName>
    <definedName name="BExEW8HFKH6F47KIHYBDRUEFZ2ZZ" localSheetId="11" hidden="1">#REF!</definedName>
    <definedName name="BExEW8HFKH6F47KIHYBDRUEFZ2ZZ" localSheetId="21" hidden="1">#REF!</definedName>
    <definedName name="BExEW8HFKH6F47KIHYBDRUEFZ2ZZ" localSheetId="22" hidden="1">#REF!</definedName>
    <definedName name="BExEW8HFKH6F47KIHYBDRUEFZ2ZZ" localSheetId="23" hidden="1">#REF!</definedName>
    <definedName name="BExEW8HFKH6F47KIHYBDRUEFZ2ZZ" localSheetId="24" hidden="1">#REF!</definedName>
    <definedName name="BExEW8HFKH6F47KIHYBDRUEFZ2ZZ" localSheetId="14" hidden="1">#REF!</definedName>
    <definedName name="BExEW8HFKH6F47KIHYBDRUEFZ2ZZ" localSheetId="15" hidden="1">#REF!</definedName>
    <definedName name="BExEW8HFKH6F47KIHYBDRUEFZ2ZZ" localSheetId="1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7" hidden="1">#REF!</definedName>
    <definedName name="BExEWB6JHMITZPXHB6JATOCLLKLJ" localSheetId="11" hidden="1">#REF!</definedName>
    <definedName name="BExEWB6JHMITZPXHB6JATOCLLKLJ" localSheetId="21" hidden="1">#REF!</definedName>
    <definedName name="BExEWB6JHMITZPXHB6JATOCLLKLJ" localSheetId="22" hidden="1">#REF!</definedName>
    <definedName name="BExEWB6JHMITZPXHB6JATOCLLKLJ" localSheetId="23" hidden="1">#REF!</definedName>
    <definedName name="BExEWB6JHMITZPXHB6JATOCLLKLJ" localSheetId="24" hidden="1">#REF!</definedName>
    <definedName name="BExEWB6JHMITZPXHB6JATOCLLKLJ" localSheetId="14" hidden="1">#REF!</definedName>
    <definedName name="BExEWB6JHMITZPXHB6JATOCLLKLJ" localSheetId="15" hidden="1">#REF!</definedName>
    <definedName name="BExEWB6JHMITZPXHB6JATOCLLKLJ" localSheetId="18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7" hidden="1">#REF!</definedName>
    <definedName name="BExEWNBGQS1U2LW3W84T4LSJ9K00" localSheetId="11" hidden="1">#REF!</definedName>
    <definedName name="BExEWNBGQS1U2LW3W84T4LSJ9K00" localSheetId="21" hidden="1">#REF!</definedName>
    <definedName name="BExEWNBGQS1U2LW3W84T4LSJ9K00" localSheetId="22" hidden="1">#REF!</definedName>
    <definedName name="BExEWNBGQS1U2LW3W84T4LSJ9K00" localSheetId="23" hidden="1">#REF!</definedName>
    <definedName name="BExEWNBGQS1U2LW3W84T4LSJ9K00" localSheetId="24" hidden="1">#REF!</definedName>
    <definedName name="BExEWNBGQS1U2LW3W84T4LSJ9K00" localSheetId="14" hidden="1">#REF!</definedName>
    <definedName name="BExEWNBGQS1U2LW3W84T4LSJ9K00" localSheetId="15" hidden="1">#REF!</definedName>
    <definedName name="BExEWNBGQS1U2LW3W84T4LSJ9K00" localSheetId="18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7" hidden="1">#REF!</definedName>
    <definedName name="BExEWO7STL7HNZSTY8VQBPTX1WK6" localSheetId="11" hidden="1">#REF!</definedName>
    <definedName name="BExEWO7STL7HNZSTY8VQBPTX1WK6" localSheetId="21" hidden="1">#REF!</definedName>
    <definedName name="BExEWO7STL7HNZSTY8VQBPTX1WK6" localSheetId="22" hidden="1">#REF!</definedName>
    <definedName name="BExEWO7STL7HNZSTY8VQBPTX1WK6" localSheetId="23" hidden="1">#REF!</definedName>
    <definedName name="BExEWO7STL7HNZSTY8VQBPTX1WK6" localSheetId="24" hidden="1">#REF!</definedName>
    <definedName name="BExEWO7STL7HNZSTY8VQBPTX1WK6" localSheetId="14" hidden="1">#REF!</definedName>
    <definedName name="BExEWO7STL7HNZSTY8VQBPTX1WK6" localSheetId="15" hidden="1">#REF!</definedName>
    <definedName name="BExEWO7STL7HNZSTY8VQBPTX1WK6" localSheetId="18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7" hidden="1">#REF!</definedName>
    <definedName name="BExEWQ0M1N3KMKTDJ73H10QSG4W1" localSheetId="11" hidden="1">#REF!</definedName>
    <definedName name="BExEWQ0M1N3KMKTDJ73H10QSG4W1" localSheetId="21" hidden="1">#REF!</definedName>
    <definedName name="BExEWQ0M1N3KMKTDJ73H10QSG4W1" localSheetId="22" hidden="1">#REF!</definedName>
    <definedName name="BExEWQ0M1N3KMKTDJ73H10QSG4W1" localSheetId="23" hidden="1">#REF!</definedName>
    <definedName name="BExEWQ0M1N3KMKTDJ73H10QSG4W1" localSheetId="24" hidden="1">#REF!</definedName>
    <definedName name="BExEWQ0M1N3KMKTDJ73H10QSG4W1" localSheetId="14" hidden="1">#REF!</definedName>
    <definedName name="BExEWQ0M1N3KMKTDJ73H10QSG4W1" localSheetId="15" hidden="1">#REF!</definedName>
    <definedName name="BExEWQ0M1N3KMKTDJ73H10QSG4W1" localSheetId="18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7" hidden="1">#REF!</definedName>
    <definedName name="BExEX43OR6NH8GF32YY2ZB6Y8WGP" localSheetId="11" hidden="1">#REF!</definedName>
    <definedName name="BExEX43OR6NH8GF32YY2ZB6Y8WGP" localSheetId="21" hidden="1">#REF!</definedName>
    <definedName name="BExEX43OR6NH8GF32YY2ZB6Y8WGP" localSheetId="22" hidden="1">#REF!</definedName>
    <definedName name="BExEX43OR6NH8GF32YY2ZB6Y8WGP" localSheetId="23" hidden="1">#REF!</definedName>
    <definedName name="BExEX43OR6NH8GF32YY2ZB6Y8WGP" localSheetId="24" hidden="1">#REF!</definedName>
    <definedName name="BExEX43OR6NH8GF32YY2ZB6Y8WGP" localSheetId="14" hidden="1">#REF!</definedName>
    <definedName name="BExEX43OR6NH8GF32YY2ZB6Y8WGP" localSheetId="15" hidden="1">#REF!</definedName>
    <definedName name="BExEX43OR6NH8GF32YY2ZB6Y8WGP" localSheetId="18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7" hidden="1">#REF!</definedName>
    <definedName name="BExEX85F3OSW8NSCYGYPS9372Z1Q" localSheetId="11" hidden="1">#REF!</definedName>
    <definedName name="BExEX85F3OSW8NSCYGYPS9372Z1Q" localSheetId="21" hidden="1">#REF!</definedName>
    <definedName name="BExEX85F3OSW8NSCYGYPS9372Z1Q" localSheetId="22" hidden="1">#REF!</definedName>
    <definedName name="BExEX85F3OSW8NSCYGYPS9372Z1Q" localSheetId="23" hidden="1">#REF!</definedName>
    <definedName name="BExEX85F3OSW8NSCYGYPS9372Z1Q" localSheetId="24" hidden="1">#REF!</definedName>
    <definedName name="BExEX85F3OSW8NSCYGYPS9372Z1Q" localSheetId="14" hidden="1">#REF!</definedName>
    <definedName name="BExEX85F3OSW8NSCYGYPS9372Z1Q" localSheetId="15" hidden="1">#REF!</definedName>
    <definedName name="BExEX85F3OSW8NSCYGYPS9372Z1Q" localSheetId="18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7" hidden="1">#REF!</definedName>
    <definedName name="BExEX9HWY2G6928ZVVVQF77QCM2C" localSheetId="11" hidden="1">#REF!</definedName>
    <definedName name="BExEX9HWY2G6928ZVVVQF77QCM2C" localSheetId="21" hidden="1">#REF!</definedName>
    <definedName name="BExEX9HWY2G6928ZVVVQF77QCM2C" localSheetId="22" hidden="1">#REF!</definedName>
    <definedName name="BExEX9HWY2G6928ZVVVQF77QCM2C" localSheetId="23" hidden="1">#REF!</definedName>
    <definedName name="BExEX9HWY2G6928ZVVVQF77QCM2C" localSheetId="24" hidden="1">#REF!</definedName>
    <definedName name="BExEX9HWY2G6928ZVVVQF77QCM2C" localSheetId="14" hidden="1">#REF!</definedName>
    <definedName name="BExEX9HWY2G6928ZVVVQF77QCM2C" localSheetId="15" hidden="1">#REF!</definedName>
    <definedName name="BExEX9HWY2G6928ZVVVQF77QCM2C" localSheetId="18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7" hidden="1">#REF!</definedName>
    <definedName name="BExEXBQWAYKMVBRJRHB8PFCSYFVN" localSheetId="11" hidden="1">#REF!</definedName>
    <definedName name="BExEXBQWAYKMVBRJRHB8PFCSYFVN" localSheetId="21" hidden="1">#REF!</definedName>
    <definedName name="BExEXBQWAYKMVBRJRHB8PFCSYFVN" localSheetId="22" hidden="1">#REF!</definedName>
    <definedName name="BExEXBQWAYKMVBRJRHB8PFCSYFVN" localSheetId="23" hidden="1">#REF!</definedName>
    <definedName name="BExEXBQWAYKMVBRJRHB8PFCSYFVN" localSheetId="24" hidden="1">#REF!</definedName>
    <definedName name="BExEXBQWAYKMVBRJRHB8PFCSYFVN" localSheetId="14" hidden="1">#REF!</definedName>
    <definedName name="BExEXBQWAYKMVBRJRHB8PFCSYFVN" localSheetId="15" hidden="1">#REF!</definedName>
    <definedName name="BExEXBQWAYKMVBRJRHB8PFCSYFVN" localSheetId="18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7" hidden="1">#REF!</definedName>
    <definedName name="BExEXGE2TE9MQWLQVHL7XGQWL102" localSheetId="11" hidden="1">#REF!</definedName>
    <definedName name="BExEXGE2TE9MQWLQVHL7XGQWL102" localSheetId="21" hidden="1">#REF!</definedName>
    <definedName name="BExEXGE2TE9MQWLQVHL7XGQWL102" localSheetId="22" hidden="1">#REF!</definedName>
    <definedName name="BExEXGE2TE9MQWLQVHL7XGQWL102" localSheetId="23" hidden="1">#REF!</definedName>
    <definedName name="BExEXGE2TE9MQWLQVHL7XGQWL102" localSheetId="24" hidden="1">#REF!</definedName>
    <definedName name="BExEXGE2TE9MQWLQVHL7XGQWL102" localSheetId="14" hidden="1">#REF!</definedName>
    <definedName name="BExEXGE2TE9MQWLQVHL7XGQWL102" localSheetId="15" hidden="1">#REF!</definedName>
    <definedName name="BExEXGE2TE9MQWLQVHL7XGQWL102" localSheetId="18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7" hidden="1">#REF!</definedName>
    <definedName name="BExEXRBZ0DI9E2UFLLKYWGN66B61" localSheetId="11" hidden="1">#REF!</definedName>
    <definedName name="BExEXRBZ0DI9E2UFLLKYWGN66B61" localSheetId="21" hidden="1">#REF!</definedName>
    <definedName name="BExEXRBZ0DI9E2UFLLKYWGN66B61" localSheetId="22" hidden="1">#REF!</definedName>
    <definedName name="BExEXRBZ0DI9E2UFLLKYWGN66B61" localSheetId="23" hidden="1">#REF!</definedName>
    <definedName name="BExEXRBZ0DI9E2UFLLKYWGN66B61" localSheetId="24" hidden="1">#REF!</definedName>
    <definedName name="BExEXRBZ0DI9E2UFLLKYWGN66B61" localSheetId="14" hidden="1">#REF!</definedName>
    <definedName name="BExEXRBZ0DI9E2UFLLKYWGN66B61" localSheetId="15" hidden="1">#REF!</definedName>
    <definedName name="BExEXRBZ0DI9E2UFLLKYWGN66B61" localSheetId="18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7" hidden="1">#REF!</definedName>
    <definedName name="BExEXW4FSOZ9C2SZSQIAA3W82I5K" localSheetId="11" hidden="1">#REF!</definedName>
    <definedName name="BExEXW4FSOZ9C2SZSQIAA3W82I5K" localSheetId="21" hidden="1">#REF!</definedName>
    <definedName name="BExEXW4FSOZ9C2SZSQIAA3W82I5K" localSheetId="22" hidden="1">#REF!</definedName>
    <definedName name="BExEXW4FSOZ9C2SZSQIAA3W82I5K" localSheetId="23" hidden="1">#REF!</definedName>
    <definedName name="BExEXW4FSOZ9C2SZSQIAA3W82I5K" localSheetId="24" hidden="1">#REF!</definedName>
    <definedName name="BExEXW4FSOZ9C2SZSQIAA3W82I5K" localSheetId="14" hidden="1">#REF!</definedName>
    <definedName name="BExEXW4FSOZ9C2SZSQIAA3W82I5K" localSheetId="15" hidden="1">#REF!</definedName>
    <definedName name="BExEXW4FSOZ9C2SZSQIAA3W82I5K" localSheetId="18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7" hidden="1">#REF!</definedName>
    <definedName name="BExEXZ4H2ZUNEW5I6I74GK08QAQC" localSheetId="11" hidden="1">#REF!</definedName>
    <definedName name="BExEXZ4H2ZUNEW5I6I74GK08QAQC" localSheetId="21" hidden="1">#REF!</definedName>
    <definedName name="BExEXZ4H2ZUNEW5I6I74GK08QAQC" localSheetId="22" hidden="1">#REF!</definedName>
    <definedName name="BExEXZ4H2ZUNEW5I6I74GK08QAQC" localSheetId="23" hidden="1">#REF!</definedName>
    <definedName name="BExEXZ4H2ZUNEW5I6I74GK08QAQC" localSheetId="24" hidden="1">#REF!</definedName>
    <definedName name="BExEXZ4H2ZUNEW5I6I74GK08QAQC" localSheetId="14" hidden="1">#REF!</definedName>
    <definedName name="BExEXZ4H2ZUNEW5I6I74GK08QAQC" localSheetId="15" hidden="1">#REF!</definedName>
    <definedName name="BExEXZ4H2ZUNEW5I6I74GK08QAQC" localSheetId="18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7" hidden="1">#REF!</definedName>
    <definedName name="BExEY42GK80HA9M84NTZ3NV9K2VI" localSheetId="11" hidden="1">#REF!</definedName>
    <definedName name="BExEY42GK80HA9M84NTZ3NV9K2VI" localSheetId="21" hidden="1">#REF!</definedName>
    <definedName name="BExEY42GK80HA9M84NTZ3NV9K2VI" localSheetId="22" hidden="1">#REF!</definedName>
    <definedName name="BExEY42GK80HA9M84NTZ3NV9K2VI" localSheetId="23" hidden="1">#REF!</definedName>
    <definedName name="BExEY42GK80HA9M84NTZ3NV9K2VI" localSheetId="24" hidden="1">#REF!</definedName>
    <definedName name="BExEY42GK80HA9M84NTZ3NV9K2VI" localSheetId="14" hidden="1">#REF!</definedName>
    <definedName name="BExEY42GK80HA9M84NTZ3NV9K2VI" localSheetId="15" hidden="1">#REF!</definedName>
    <definedName name="BExEY42GK80HA9M84NTZ3NV9K2VI" localSheetId="18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7" hidden="1">#REF!</definedName>
    <definedName name="BExEYLG9FL9V1JPPNZ3FUDNSEJ4V" localSheetId="11" hidden="1">#REF!</definedName>
    <definedName name="BExEYLG9FL9V1JPPNZ3FUDNSEJ4V" localSheetId="21" hidden="1">#REF!</definedName>
    <definedName name="BExEYLG9FL9V1JPPNZ3FUDNSEJ4V" localSheetId="22" hidden="1">#REF!</definedName>
    <definedName name="BExEYLG9FL9V1JPPNZ3FUDNSEJ4V" localSheetId="23" hidden="1">#REF!</definedName>
    <definedName name="BExEYLG9FL9V1JPPNZ3FUDNSEJ4V" localSheetId="24" hidden="1">#REF!</definedName>
    <definedName name="BExEYLG9FL9V1JPPNZ3FUDNSEJ4V" localSheetId="14" hidden="1">#REF!</definedName>
    <definedName name="BExEYLG9FL9V1JPPNZ3FUDNSEJ4V" localSheetId="15" hidden="1">#REF!</definedName>
    <definedName name="BExEYLG9FL9V1JPPNZ3FUDNSEJ4V" localSheetId="18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7" hidden="1">#REF!</definedName>
    <definedName name="BExEYOW8C1B3OUUCIGEC7L8OOW1Z" localSheetId="11" hidden="1">#REF!</definedName>
    <definedName name="BExEYOW8C1B3OUUCIGEC7L8OOW1Z" localSheetId="21" hidden="1">#REF!</definedName>
    <definedName name="BExEYOW8C1B3OUUCIGEC7L8OOW1Z" localSheetId="22" hidden="1">#REF!</definedName>
    <definedName name="BExEYOW8C1B3OUUCIGEC7L8OOW1Z" localSheetId="23" hidden="1">#REF!</definedName>
    <definedName name="BExEYOW8C1B3OUUCIGEC7L8OOW1Z" localSheetId="24" hidden="1">#REF!</definedName>
    <definedName name="BExEYOW8C1B3OUUCIGEC7L8OOW1Z" localSheetId="14" hidden="1">#REF!</definedName>
    <definedName name="BExEYOW8C1B3OUUCIGEC7L8OOW1Z" localSheetId="15" hidden="1">#REF!</definedName>
    <definedName name="BExEYOW8C1B3OUUCIGEC7L8OOW1Z" localSheetId="18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7" hidden="1">#REF!</definedName>
    <definedName name="BExEYPCI2LT224YS4M3T50V85FAG" localSheetId="11" hidden="1">#REF!</definedName>
    <definedName name="BExEYPCI2LT224YS4M3T50V85FAG" localSheetId="21" hidden="1">#REF!</definedName>
    <definedName name="BExEYPCI2LT224YS4M3T50V85FAG" localSheetId="22" hidden="1">#REF!</definedName>
    <definedName name="BExEYPCI2LT224YS4M3T50V85FAG" localSheetId="23" hidden="1">#REF!</definedName>
    <definedName name="BExEYPCI2LT224YS4M3T50V85FAG" localSheetId="24" hidden="1">#REF!</definedName>
    <definedName name="BExEYPCI2LT224YS4M3T50V85FAG" localSheetId="14" hidden="1">#REF!</definedName>
    <definedName name="BExEYPCI2LT224YS4M3T50V85FAG" localSheetId="15" hidden="1">#REF!</definedName>
    <definedName name="BExEYPCI2LT224YS4M3T50V85FAG" localSheetId="18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7" hidden="1">#REF!</definedName>
    <definedName name="BExEYUQJXZT6N5HJH8ACJF6SRWEE" localSheetId="11" hidden="1">#REF!</definedName>
    <definedName name="BExEYUQJXZT6N5HJH8ACJF6SRWEE" localSheetId="21" hidden="1">#REF!</definedName>
    <definedName name="BExEYUQJXZT6N5HJH8ACJF6SRWEE" localSheetId="22" hidden="1">#REF!</definedName>
    <definedName name="BExEYUQJXZT6N5HJH8ACJF6SRWEE" localSheetId="23" hidden="1">#REF!</definedName>
    <definedName name="BExEYUQJXZT6N5HJH8ACJF6SRWEE" localSheetId="24" hidden="1">#REF!</definedName>
    <definedName name="BExEYUQJXZT6N5HJH8ACJF6SRWEE" localSheetId="14" hidden="1">#REF!</definedName>
    <definedName name="BExEYUQJXZT6N5HJH8ACJF6SRWEE" localSheetId="15" hidden="1">#REF!</definedName>
    <definedName name="BExEYUQJXZT6N5HJH8ACJF6SRWEE" localSheetId="18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7" hidden="1">#REF!</definedName>
    <definedName name="BExEYYC7KLO4XJQW9GMGVVJQXF4C" localSheetId="11" hidden="1">#REF!</definedName>
    <definedName name="BExEYYC7KLO4XJQW9GMGVVJQXF4C" localSheetId="21" hidden="1">#REF!</definedName>
    <definedName name="BExEYYC7KLO4XJQW9GMGVVJQXF4C" localSheetId="22" hidden="1">#REF!</definedName>
    <definedName name="BExEYYC7KLO4XJQW9GMGVVJQXF4C" localSheetId="23" hidden="1">#REF!</definedName>
    <definedName name="BExEYYC7KLO4XJQW9GMGVVJQXF4C" localSheetId="24" hidden="1">#REF!</definedName>
    <definedName name="BExEYYC7KLO4XJQW9GMGVVJQXF4C" localSheetId="14" hidden="1">#REF!</definedName>
    <definedName name="BExEYYC7KLO4XJQW9GMGVVJQXF4C" localSheetId="15" hidden="1">#REF!</definedName>
    <definedName name="BExEYYC7KLO4XJQW9GMGVVJQXF4C" localSheetId="18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7" hidden="1">#REF!</definedName>
    <definedName name="BExEZ1S6VZCG01ZPLBSS9Z1SBOJ2" localSheetId="11" hidden="1">#REF!</definedName>
    <definedName name="BExEZ1S6VZCG01ZPLBSS9Z1SBOJ2" localSheetId="21" hidden="1">#REF!</definedName>
    <definedName name="BExEZ1S6VZCG01ZPLBSS9Z1SBOJ2" localSheetId="22" hidden="1">#REF!</definedName>
    <definedName name="BExEZ1S6VZCG01ZPLBSS9Z1SBOJ2" localSheetId="23" hidden="1">#REF!</definedName>
    <definedName name="BExEZ1S6VZCG01ZPLBSS9Z1SBOJ2" localSheetId="24" hidden="1">#REF!</definedName>
    <definedName name="BExEZ1S6VZCG01ZPLBSS9Z1SBOJ2" localSheetId="14" hidden="1">#REF!</definedName>
    <definedName name="BExEZ1S6VZCG01ZPLBSS9Z1SBOJ2" localSheetId="15" hidden="1">#REF!</definedName>
    <definedName name="BExEZ1S6VZCG01ZPLBSS9Z1SBOJ2" localSheetId="18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7" hidden="1">#REF!</definedName>
    <definedName name="BExEZ6KV8TDKOO0Y66LSH9DCFW5M" localSheetId="11" hidden="1">#REF!</definedName>
    <definedName name="BExEZ6KV8TDKOO0Y66LSH9DCFW5M" localSheetId="21" hidden="1">#REF!</definedName>
    <definedName name="BExEZ6KV8TDKOO0Y66LSH9DCFW5M" localSheetId="22" hidden="1">#REF!</definedName>
    <definedName name="BExEZ6KV8TDKOO0Y66LSH9DCFW5M" localSheetId="23" hidden="1">#REF!</definedName>
    <definedName name="BExEZ6KV8TDKOO0Y66LSH9DCFW5M" localSheetId="24" hidden="1">#REF!</definedName>
    <definedName name="BExEZ6KV8TDKOO0Y66LSH9DCFW5M" localSheetId="14" hidden="1">#REF!</definedName>
    <definedName name="BExEZ6KV8TDKOO0Y66LSH9DCFW5M" localSheetId="15" hidden="1">#REF!</definedName>
    <definedName name="BExEZ6KV8TDKOO0Y66LSH9DCFW5M" localSheetId="18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7" hidden="1">#REF!</definedName>
    <definedName name="BExEZGBFNJR8DLPN0V11AU22L6WY" localSheetId="11" hidden="1">#REF!</definedName>
    <definedName name="BExEZGBFNJR8DLPN0V11AU22L6WY" localSheetId="21" hidden="1">#REF!</definedName>
    <definedName name="BExEZGBFNJR8DLPN0V11AU22L6WY" localSheetId="22" hidden="1">#REF!</definedName>
    <definedName name="BExEZGBFNJR8DLPN0V11AU22L6WY" localSheetId="23" hidden="1">#REF!</definedName>
    <definedName name="BExEZGBFNJR8DLPN0V11AU22L6WY" localSheetId="24" hidden="1">#REF!</definedName>
    <definedName name="BExEZGBFNJR8DLPN0V11AU22L6WY" localSheetId="14" hidden="1">#REF!</definedName>
    <definedName name="BExEZGBFNJR8DLPN0V11AU22L6WY" localSheetId="15" hidden="1">#REF!</definedName>
    <definedName name="BExEZGBFNJR8DLPN0V11AU22L6WY" localSheetId="18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7" hidden="1">#REF!</definedName>
    <definedName name="BExEZVR61GWO1ZM3XHWUKRJJMQXV" localSheetId="11" hidden="1">#REF!</definedName>
    <definedName name="BExEZVR61GWO1ZM3XHWUKRJJMQXV" localSheetId="21" hidden="1">#REF!</definedName>
    <definedName name="BExEZVR61GWO1ZM3XHWUKRJJMQXV" localSheetId="22" hidden="1">#REF!</definedName>
    <definedName name="BExEZVR61GWO1ZM3XHWUKRJJMQXV" localSheetId="23" hidden="1">#REF!</definedName>
    <definedName name="BExEZVR61GWO1ZM3XHWUKRJJMQXV" localSheetId="24" hidden="1">#REF!</definedName>
    <definedName name="BExEZVR61GWO1ZM3XHWUKRJJMQXV" localSheetId="14" hidden="1">#REF!</definedName>
    <definedName name="BExEZVR61GWO1ZM3XHWUKRJJMQXV" localSheetId="15" hidden="1">#REF!</definedName>
    <definedName name="BExEZVR61GWO1ZM3XHWUKRJJMQXV" localSheetId="18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7" hidden="1">#REF!</definedName>
    <definedName name="BExF02Y3V3QEPO2XLDSK47APK9XJ" localSheetId="11" hidden="1">#REF!</definedName>
    <definedName name="BExF02Y3V3QEPO2XLDSK47APK9XJ" localSheetId="21" hidden="1">#REF!</definedName>
    <definedName name="BExF02Y3V3QEPO2XLDSK47APK9XJ" localSheetId="22" hidden="1">#REF!</definedName>
    <definedName name="BExF02Y3V3QEPO2XLDSK47APK9XJ" localSheetId="23" hidden="1">#REF!</definedName>
    <definedName name="BExF02Y3V3QEPO2XLDSK47APK9XJ" localSheetId="24" hidden="1">#REF!</definedName>
    <definedName name="BExF02Y3V3QEPO2XLDSK47APK9XJ" localSheetId="14" hidden="1">#REF!</definedName>
    <definedName name="BExF02Y3V3QEPO2XLDSK47APK9XJ" localSheetId="15" hidden="1">#REF!</definedName>
    <definedName name="BExF02Y3V3QEPO2XLDSK47APK9XJ" localSheetId="18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7" hidden="1">#REF!</definedName>
    <definedName name="BExF03E824NHBODFUZ3PZ5HLF85X" localSheetId="11" hidden="1">#REF!</definedName>
    <definedName name="BExF03E824NHBODFUZ3PZ5HLF85X" localSheetId="21" hidden="1">#REF!</definedName>
    <definedName name="BExF03E824NHBODFUZ3PZ5HLF85X" localSheetId="22" hidden="1">#REF!</definedName>
    <definedName name="BExF03E824NHBODFUZ3PZ5HLF85X" localSheetId="23" hidden="1">#REF!</definedName>
    <definedName name="BExF03E824NHBODFUZ3PZ5HLF85X" localSheetId="24" hidden="1">#REF!</definedName>
    <definedName name="BExF03E824NHBODFUZ3PZ5HLF85X" localSheetId="14" hidden="1">#REF!</definedName>
    <definedName name="BExF03E824NHBODFUZ3PZ5HLF85X" localSheetId="15" hidden="1">#REF!</definedName>
    <definedName name="BExF03E824NHBODFUZ3PZ5HLF85X" localSheetId="18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7" hidden="1">#REF!</definedName>
    <definedName name="BExF09OS91RT7N7IW8JLMZ121ZP3" localSheetId="11" hidden="1">#REF!</definedName>
    <definedName name="BExF09OS91RT7N7IW8JLMZ121ZP3" localSheetId="21" hidden="1">#REF!</definedName>
    <definedName name="BExF09OS91RT7N7IW8JLMZ121ZP3" localSheetId="22" hidden="1">#REF!</definedName>
    <definedName name="BExF09OS91RT7N7IW8JLMZ121ZP3" localSheetId="23" hidden="1">#REF!</definedName>
    <definedName name="BExF09OS91RT7N7IW8JLMZ121ZP3" localSheetId="24" hidden="1">#REF!</definedName>
    <definedName name="BExF09OS91RT7N7IW8JLMZ121ZP3" localSheetId="14" hidden="1">#REF!</definedName>
    <definedName name="BExF09OS91RT7N7IW8JLMZ121ZP3" localSheetId="15" hidden="1">#REF!</definedName>
    <definedName name="BExF09OS91RT7N7IW8JLMZ121ZP3" localSheetId="18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7" hidden="1">#REF!</definedName>
    <definedName name="BExF0D4SEQ7RRCAER8UQKUJ4HH0Q" localSheetId="11" hidden="1">#REF!</definedName>
    <definedName name="BExF0D4SEQ7RRCAER8UQKUJ4HH0Q" localSheetId="21" hidden="1">#REF!</definedName>
    <definedName name="BExF0D4SEQ7RRCAER8UQKUJ4HH0Q" localSheetId="22" hidden="1">#REF!</definedName>
    <definedName name="BExF0D4SEQ7RRCAER8UQKUJ4HH0Q" localSheetId="23" hidden="1">#REF!</definedName>
    <definedName name="BExF0D4SEQ7RRCAER8UQKUJ4HH0Q" localSheetId="24" hidden="1">#REF!</definedName>
    <definedName name="BExF0D4SEQ7RRCAER8UQKUJ4HH0Q" localSheetId="14" hidden="1">#REF!</definedName>
    <definedName name="BExF0D4SEQ7RRCAER8UQKUJ4HH0Q" localSheetId="15" hidden="1">#REF!</definedName>
    <definedName name="BExF0D4SEQ7RRCAER8UQKUJ4HH0Q" localSheetId="18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7" hidden="1">#REF!</definedName>
    <definedName name="BExF0D4Z97PCG5JI9CC2TFB553AX" localSheetId="11" hidden="1">#REF!</definedName>
    <definedName name="BExF0D4Z97PCG5JI9CC2TFB553AX" localSheetId="21" hidden="1">#REF!</definedName>
    <definedName name="BExF0D4Z97PCG5JI9CC2TFB553AX" localSheetId="22" hidden="1">#REF!</definedName>
    <definedName name="BExF0D4Z97PCG5JI9CC2TFB553AX" localSheetId="23" hidden="1">#REF!</definedName>
    <definedName name="BExF0D4Z97PCG5JI9CC2TFB553AX" localSheetId="24" hidden="1">#REF!</definedName>
    <definedName name="BExF0D4Z97PCG5JI9CC2TFB553AX" localSheetId="14" hidden="1">#REF!</definedName>
    <definedName name="BExF0D4Z97PCG5JI9CC2TFB553AX" localSheetId="15" hidden="1">#REF!</definedName>
    <definedName name="BExF0D4Z97PCG5JI9CC2TFB553AX" localSheetId="18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7" hidden="1">#REF!</definedName>
    <definedName name="BExF0DAB1PUE0V936NFEK68CCKTJ" localSheetId="11" hidden="1">#REF!</definedName>
    <definedName name="BExF0DAB1PUE0V936NFEK68CCKTJ" localSheetId="21" hidden="1">#REF!</definedName>
    <definedName name="BExF0DAB1PUE0V936NFEK68CCKTJ" localSheetId="22" hidden="1">#REF!</definedName>
    <definedName name="BExF0DAB1PUE0V936NFEK68CCKTJ" localSheetId="23" hidden="1">#REF!</definedName>
    <definedName name="BExF0DAB1PUE0V936NFEK68CCKTJ" localSheetId="24" hidden="1">#REF!</definedName>
    <definedName name="BExF0DAB1PUE0V936NFEK68CCKTJ" localSheetId="14" hidden="1">#REF!</definedName>
    <definedName name="BExF0DAB1PUE0V936NFEK68CCKTJ" localSheetId="15" hidden="1">#REF!</definedName>
    <definedName name="BExF0DAB1PUE0V936NFEK68CCKTJ" localSheetId="18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7" hidden="1">#REF!</definedName>
    <definedName name="BExF0LOEHV42P2DV7QL8O7HOQ3N9" localSheetId="11" hidden="1">#REF!</definedName>
    <definedName name="BExF0LOEHV42P2DV7QL8O7HOQ3N9" localSheetId="21" hidden="1">#REF!</definedName>
    <definedName name="BExF0LOEHV42P2DV7QL8O7HOQ3N9" localSheetId="22" hidden="1">#REF!</definedName>
    <definedName name="BExF0LOEHV42P2DV7QL8O7HOQ3N9" localSheetId="23" hidden="1">#REF!</definedName>
    <definedName name="BExF0LOEHV42P2DV7QL8O7HOQ3N9" localSheetId="24" hidden="1">#REF!</definedName>
    <definedName name="BExF0LOEHV42P2DV7QL8O7HOQ3N9" localSheetId="14" hidden="1">#REF!</definedName>
    <definedName name="BExF0LOEHV42P2DV7QL8O7HOQ3N9" localSheetId="15" hidden="1">#REF!</definedName>
    <definedName name="BExF0LOEHV42P2DV7QL8O7HOQ3N9" localSheetId="18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7" hidden="1">#REF!</definedName>
    <definedName name="BExF0QRT0ZP2578DKKC9SRW40F5L" localSheetId="11" hidden="1">#REF!</definedName>
    <definedName name="BExF0QRT0ZP2578DKKC9SRW40F5L" localSheetId="21" hidden="1">#REF!</definedName>
    <definedName name="BExF0QRT0ZP2578DKKC9SRW40F5L" localSheetId="22" hidden="1">#REF!</definedName>
    <definedName name="BExF0QRT0ZP2578DKKC9SRW40F5L" localSheetId="23" hidden="1">#REF!</definedName>
    <definedName name="BExF0QRT0ZP2578DKKC9SRW40F5L" localSheetId="24" hidden="1">#REF!</definedName>
    <definedName name="BExF0QRT0ZP2578DKKC9SRW40F5L" localSheetId="14" hidden="1">#REF!</definedName>
    <definedName name="BExF0QRT0ZP2578DKKC9SRW40F5L" localSheetId="15" hidden="1">#REF!</definedName>
    <definedName name="BExF0QRT0ZP2578DKKC9SRW40F5L" localSheetId="18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7" hidden="1">#REF!</definedName>
    <definedName name="BExF0WRM9VO25RLSO03ZOCE8H7K5" localSheetId="11" hidden="1">#REF!</definedName>
    <definedName name="BExF0WRM9VO25RLSO03ZOCE8H7K5" localSheetId="21" hidden="1">#REF!</definedName>
    <definedName name="BExF0WRM9VO25RLSO03ZOCE8H7K5" localSheetId="22" hidden="1">#REF!</definedName>
    <definedName name="BExF0WRM9VO25RLSO03ZOCE8H7K5" localSheetId="23" hidden="1">#REF!</definedName>
    <definedName name="BExF0WRM9VO25RLSO03ZOCE8H7K5" localSheetId="24" hidden="1">#REF!</definedName>
    <definedName name="BExF0WRM9VO25RLSO03ZOCE8H7K5" localSheetId="14" hidden="1">#REF!</definedName>
    <definedName name="BExF0WRM9VO25RLSO03ZOCE8H7K5" localSheetId="15" hidden="1">#REF!</definedName>
    <definedName name="BExF0WRM9VO25RLSO03ZOCE8H7K5" localSheetId="18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7" hidden="1">#REF!</definedName>
    <definedName name="BExF0ZRI7W4RSLIDLHTSM0AWXO3S" localSheetId="11" hidden="1">#REF!</definedName>
    <definedName name="BExF0ZRI7W4RSLIDLHTSM0AWXO3S" localSheetId="21" hidden="1">#REF!</definedName>
    <definedName name="BExF0ZRI7W4RSLIDLHTSM0AWXO3S" localSheetId="22" hidden="1">#REF!</definedName>
    <definedName name="BExF0ZRI7W4RSLIDLHTSM0AWXO3S" localSheetId="23" hidden="1">#REF!</definedName>
    <definedName name="BExF0ZRI7W4RSLIDLHTSM0AWXO3S" localSheetId="24" hidden="1">#REF!</definedName>
    <definedName name="BExF0ZRI7W4RSLIDLHTSM0AWXO3S" localSheetId="14" hidden="1">#REF!</definedName>
    <definedName name="BExF0ZRI7W4RSLIDLHTSM0AWXO3S" localSheetId="15" hidden="1">#REF!</definedName>
    <definedName name="BExF0ZRI7W4RSLIDLHTSM0AWXO3S" localSheetId="18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7" hidden="1">#REF!</definedName>
    <definedName name="BExF19CT3MMZZ2T5EWMDNG3UOJ01" localSheetId="11" hidden="1">#REF!</definedName>
    <definedName name="BExF19CT3MMZZ2T5EWMDNG3UOJ01" localSheetId="21" hidden="1">#REF!</definedName>
    <definedName name="BExF19CT3MMZZ2T5EWMDNG3UOJ01" localSheetId="22" hidden="1">#REF!</definedName>
    <definedName name="BExF19CT3MMZZ2T5EWMDNG3UOJ01" localSheetId="23" hidden="1">#REF!</definedName>
    <definedName name="BExF19CT3MMZZ2T5EWMDNG3UOJ01" localSheetId="24" hidden="1">#REF!</definedName>
    <definedName name="BExF19CT3MMZZ2T5EWMDNG3UOJ01" localSheetId="14" hidden="1">#REF!</definedName>
    <definedName name="BExF19CT3MMZZ2T5EWMDNG3UOJ01" localSheetId="15" hidden="1">#REF!</definedName>
    <definedName name="BExF19CT3MMZZ2T5EWMDNG3UOJ01" localSheetId="18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7" hidden="1">#REF!</definedName>
    <definedName name="BExF1C1VNHJBRW2XQKVSL1KSLFZ8" localSheetId="11" hidden="1">#REF!</definedName>
    <definedName name="BExF1C1VNHJBRW2XQKVSL1KSLFZ8" localSheetId="21" hidden="1">#REF!</definedName>
    <definedName name="BExF1C1VNHJBRW2XQKVSL1KSLFZ8" localSheetId="22" hidden="1">#REF!</definedName>
    <definedName name="BExF1C1VNHJBRW2XQKVSL1KSLFZ8" localSheetId="23" hidden="1">#REF!</definedName>
    <definedName name="BExF1C1VNHJBRW2XQKVSL1KSLFZ8" localSheetId="24" hidden="1">#REF!</definedName>
    <definedName name="BExF1C1VNHJBRW2XQKVSL1KSLFZ8" localSheetId="14" hidden="1">#REF!</definedName>
    <definedName name="BExF1C1VNHJBRW2XQKVSL1KSLFZ8" localSheetId="15" hidden="1">#REF!</definedName>
    <definedName name="BExF1C1VNHJBRW2XQKVSL1KSLFZ8" localSheetId="18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7" hidden="1">#REF!</definedName>
    <definedName name="BExF1M38U6NX17YJA8YU359B5Z4M" localSheetId="11" hidden="1">#REF!</definedName>
    <definedName name="BExF1M38U6NX17YJA8YU359B5Z4M" localSheetId="21" hidden="1">#REF!</definedName>
    <definedName name="BExF1M38U6NX17YJA8YU359B5Z4M" localSheetId="22" hidden="1">#REF!</definedName>
    <definedName name="BExF1M38U6NX17YJA8YU359B5Z4M" localSheetId="23" hidden="1">#REF!</definedName>
    <definedName name="BExF1M38U6NX17YJA8YU359B5Z4M" localSheetId="24" hidden="1">#REF!</definedName>
    <definedName name="BExF1M38U6NX17YJA8YU359B5Z4M" localSheetId="14" hidden="1">#REF!</definedName>
    <definedName name="BExF1M38U6NX17YJA8YU359B5Z4M" localSheetId="15" hidden="1">#REF!</definedName>
    <definedName name="BExF1M38U6NX17YJA8YU359B5Z4M" localSheetId="1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7" hidden="1">#REF!</definedName>
    <definedName name="BExF1MU4W3NPEY0OHRDWP5IANCBB" localSheetId="11" hidden="1">#REF!</definedName>
    <definedName name="BExF1MU4W3NPEY0OHRDWP5IANCBB" localSheetId="21" hidden="1">#REF!</definedName>
    <definedName name="BExF1MU4W3NPEY0OHRDWP5IANCBB" localSheetId="22" hidden="1">#REF!</definedName>
    <definedName name="BExF1MU4W3NPEY0OHRDWP5IANCBB" localSheetId="23" hidden="1">#REF!</definedName>
    <definedName name="BExF1MU4W3NPEY0OHRDWP5IANCBB" localSheetId="24" hidden="1">#REF!</definedName>
    <definedName name="BExF1MU4W3NPEY0OHRDWP5IANCBB" localSheetId="14" hidden="1">#REF!</definedName>
    <definedName name="BExF1MU4W3NPEY0OHRDWP5IANCBB" localSheetId="15" hidden="1">#REF!</definedName>
    <definedName name="BExF1MU4W3NPEY0OHRDWP5IANCBB" localSheetId="18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7" hidden="1">#REF!</definedName>
    <definedName name="BExF1MZN8MWMOKOARHJ1QAF9HPGT" localSheetId="11" hidden="1">#REF!</definedName>
    <definedName name="BExF1MZN8MWMOKOARHJ1QAF9HPGT" localSheetId="21" hidden="1">#REF!</definedName>
    <definedName name="BExF1MZN8MWMOKOARHJ1QAF9HPGT" localSheetId="22" hidden="1">#REF!</definedName>
    <definedName name="BExF1MZN8MWMOKOARHJ1QAF9HPGT" localSheetId="23" hidden="1">#REF!</definedName>
    <definedName name="BExF1MZN8MWMOKOARHJ1QAF9HPGT" localSheetId="24" hidden="1">#REF!</definedName>
    <definedName name="BExF1MZN8MWMOKOARHJ1QAF9HPGT" localSheetId="14" hidden="1">#REF!</definedName>
    <definedName name="BExF1MZN8MWMOKOARHJ1QAF9HPGT" localSheetId="15" hidden="1">#REF!</definedName>
    <definedName name="BExF1MZN8MWMOKOARHJ1QAF9HPGT" localSheetId="18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7" hidden="1">#REF!</definedName>
    <definedName name="BExF1US4ZIQYSU5LBFYNRA9N0K2O" localSheetId="11" hidden="1">#REF!</definedName>
    <definedName name="BExF1US4ZIQYSU5LBFYNRA9N0K2O" localSheetId="21" hidden="1">#REF!</definedName>
    <definedName name="BExF1US4ZIQYSU5LBFYNRA9N0K2O" localSheetId="22" hidden="1">#REF!</definedName>
    <definedName name="BExF1US4ZIQYSU5LBFYNRA9N0K2O" localSheetId="23" hidden="1">#REF!</definedName>
    <definedName name="BExF1US4ZIQYSU5LBFYNRA9N0K2O" localSheetId="24" hidden="1">#REF!</definedName>
    <definedName name="BExF1US4ZIQYSU5LBFYNRA9N0K2O" localSheetId="14" hidden="1">#REF!</definedName>
    <definedName name="BExF1US4ZIQYSU5LBFYNRA9N0K2O" localSheetId="15" hidden="1">#REF!</definedName>
    <definedName name="BExF1US4ZIQYSU5LBFYNRA9N0K2O" localSheetId="18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7" hidden="1">#REF!</definedName>
    <definedName name="BExF272JNPJCK1XLBG016XXBVFO8" localSheetId="11" hidden="1">#REF!</definedName>
    <definedName name="BExF272JNPJCK1XLBG016XXBVFO8" localSheetId="21" hidden="1">#REF!</definedName>
    <definedName name="BExF272JNPJCK1XLBG016XXBVFO8" localSheetId="22" hidden="1">#REF!</definedName>
    <definedName name="BExF272JNPJCK1XLBG016XXBVFO8" localSheetId="23" hidden="1">#REF!</definedName>
    <definedName name="BExF272JNPJCK1XLBG016XXBVFO8" localSheetId="24" hidden="1">#REF!</definedName>
    <definedName name="BExF272JNPJCK1XLBG016XXBVFO8" localSheetId="14" hidden="1">#REF!</definedName>
    <definedName name="BExF272JNPJCK1XLBG016XXBVFO8" localSheetId="15" hidden="1">#REF!</definedName>
    <definedName name="BExF272JNPJCK1XLBG016XXBVFO8" localSheetId="18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7" hidden="1">#REF!</definedName>
    <definedName name="BExF2CWZN6E87RGTBMD4YQI2QT7R" localSheetId="11" hidden="1">#REF!</definedName>
    <definedName name="BExF2CWZN6E87RGTBMD4YQI2QT7R" localSheetId="21" hidden="1">#REF!</definedName>
    <definedName name="BExF2CWZN6E87RGTBMD4YQI2QT7R" localSheetId="22" hidden="1">#REF!</definedName>
    <definedName name="BExF2CWZN6E87RGTBMD4YQI2QT7R" localSheetId="23" hidden="1">#REF!</definedName>
    <definedName name="BExF2CWZN6E87RGTBMD4YQI2QT7R" localSheetId="24" hidden="1">#REF!</definedName>
    <definedName name="BExF2CWZN6E87RGTBMD4YQI2QT7R" localSheetId="14" hidden="1">#REF!</definedName>
    <definedName name="BExF2CWZN6E87RGTBMD4YQI2QT7R" localSheetId="15" hidden="1">#REF!</definedName>
    <definedName name="BExF2CWZN6E87RGTBMD4YQI2QT7R" localSheetId="1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7" hidden="1">#REF!</definedName>
    <definedName name="BExF2DYO1WQ7GMXSTAQRDBW1NSFG" localSheetId="11" hidden="1">#REF!</definedName>
    <definedName name="BExF2DYO1WQ7GMXSTAQRDBW1NSFG" localSheetId="21" hidden="1">#REF!</definedName>
    <definedName name="BExF2DYO1WQ7GMXSTAQRDBW1NSFG" localSheetId="22" hidden="1">#REF!</definedName>
    <definedName name="BExF2DYO1WQ7GMXSTAQRDBW1NSFG" localSheetId="23" hidden="1">#REF!</definedName>
    <definedName name="BExF2DYO1WQ7GMXSTAQRDBW1NSFG" localSheetId="24" hidden="1">#REF!</definedName>
    <definedName name="BExF2DYO1WQ7GMXSTAQRDBW1NSFG" localSheetId="14" hidden="1">#REF!</definedName>
    <definedName name="BExF2DYO1WQ7GMXSTAQRDBW1NSFG" localSheetId="15" hidden="1">#REF!</definedName>
    <definedName name="BExF2DYO1WQ7GMXSTAQRDBW1NSFG" localSheetId="18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7" hidden="1">#REF!</definedName>
    <definedName name="BExF2H9D3MC9XKLPZ6VIP4F7G4YN" localSheetId="11" hidden="1">#REF!</definedName>
    <definedName name="BExF2H9D3MC9XKLPZ6VIP4F7G4YN" localSheetId="21" hidden="1">#REF!</definedName>
    <definedName name="BExF2H9D3MC9XKLPZ6VIP4F7G4YN" localSheetId="22" hidden="1">#REF!</definedName>
    <definedName name="BExF2H9D3MC9XKLPZ6VIP4F7G4YN" localSheetId="23" hidden="1">#REF!</definedName>
    <definedName name="BExF2H9D3MC9XKLPZ6VIP4F7G4YN" localSheetId="24" hidden="1">#REF!</definedName>
    <definedName name="BExF2H9D3MC9XKLPZ6VIP4F7G4YN" localSheetId="14" hidden="1">#REF!</definedName>
    <definedName name="BExF2H9D3MC9XKLPZ6VIP4F7G4YN" localSheetId="15" hidden="1">#REF!</definedName>
    <definedName name="BExF2H9D3MC9XKLPZ6VIP4F7G4YN" localSheetId="18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7" hidden="1">#REF!</definedName>
    <definedName name="BExF2MSWNUY9Z6BZJQZ538PPTION" localSheetId="11" hidden="1">#REF!</definedName>
    <definedName name="BExF2MSWNUY9Z6BZJQZ538PPTION" localSheetId="21" hidden="1">#REF!</definedName>
    <definedName name="BExF2MSWNUY9Z6BZJQZ538PPTION" localSheetId="22" hidden="1">#REF!</definedName>
    <definedName name="BExF2MSWNUY9Z6BZJQZ538PPTION" localSheetId="23" hidden="1">#REF!</definedName>
    <definedName name="BExF2MSWNUY9Z6BZJQZ538PPTION" localSheetId="24" hidden="1">#REF!</definedName>
    <definedName name="BExF2MSWNUY9Z6BZJQZ538PPTION" localSheetId="14" hidden="1">#REF!</definedName>
    <definedName name="BExF2MSWNUY9Z6BZJQZ538PPTION" localSheetId="15" hidden="1">#REF!</definedName>
    <definedName name="BExF2MSWNUY9Z6BZJQZ538PPTION" localSheetId="18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7" hidden="1">#REF!</definedName>
    <definedName name="BExF2QZYWHTYGUTTXR15CKCV3LS7" localSheetId="11" hidden="1">#REF!</definedName>
    <definedName name="BExF2QZYWHTYGUTTXR15CKCV3LS7" localSheetId="21" hidden="1">#REF!</definedName>
    <definedName name="BExF2QZYWHTYGUTTXR15CKCV3LS7" localSheetId="22" hidden="1">#REF!</definedName>
    <definedName name="BExF2QZYWHTYGUTTXR15CKCV3LS7" localSheetId="23" hidden="1">#REF!</definedName>
    <definedName name="BExF2QZYWHTYGUTTXR15CKCV3LS7" localSheetId="24" hidden="1">#REF!</definedName>
    <definedName name="BExF2QZYWHTYGUTTXR15CKCV3LS7" localSheetId="14" hidden="1">#REF!</definedName>
    <definedName name="BExF2QZYWHTYGUTTXR15CKCV3LS7" localSheetId="15" hidden="1">#REF!</definedName>
    <definedName name="BExF2QZYWHTYGUTTXR15CKCV3LS7" localSheetId="18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7" hidden="1">#REF!</definedName>
    <definedName name="BExF2T8Y6TSJ74RMSZOA9CEH4OZ6" localSheetId="11" hidden="1">#REF!</definedName>
    <definedName name="BExF2T8Y6TSJ74RMSZOA9CEH4OZ6" localSheetId="21" hidden="1">#REF!</definedName>
    <definedName name="BExF2T8Y6TSJ74RMSZOA9CEH4OZ6" localSheetId="22" hidden="1">#REF!</definedName>
    <definedName name="BExF2T8Y6TSJ74RMSZOA9CEH4OZ6" localSheetId="23" hidden="1">#REF!</definedName>
    <definedName name="BExF2T8Y6TSJ74RMSZOA9CEH4OZ6" localSheetId="24" hidden="1">#REF!</definedName>
    <definedName name="BExF2T8Y6TSJ74RMSZOA9CEH4OZ6" localSheetId="14" hidden="1">#REF!</definedName>
    <definedName name="BExF2T8Y6TSJ74RMSZOA9CEH4OZ6" localSheetId="15" hidden="1">#REF!</definedName>
    <definedName name="BExF2T8Y6TSJ74RMSZOA9CEH4OZ6" localSheetId="18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7" hidden="1">#REF!</definedName>
    <definedName name="BExF31N3YM4F37EOOY8M8VI1KXN8" localSheetId="11" hidden="1">#REF!</definedName>
    <definedName name="BExF31N3YM4F37EOOY8M8VI1KXN8" localSheetId="21" hidden="1">#REF!</definedName>
    <definedName name="BExF31N3YM4F37EOOY8M8VI1KXN8" localSheetId="22" hidden="1">#REF!</definedName>
    <definedName name="BExF31N3YM4F37EOOY8M8VI1KXN8" localSheetId="23" hidden="1">#REF!</definedName>
    <definedName name="BExF31N3YM4F37EOOY8M8VI1KXN8" localSheetId="24" hidden="1">#REF!</definedName>
    <definedName name="BExF31N3YM4F37EOOY8M8VI1KXN8" localSheetId="14" hidden="1">#REF!</definedName>
    <definedName name="BExF31N3YM4F37EOOY8M8VI1KXN8" localSheetId="15" hidden="1">#REF!</definedName>
    <definedName name="BExF31N3YM4F37EOOY8M8VI1KXN8" localSheetId="18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7" hidden="1">#REF!</definedName>
    <definedName name="BExF37C1YKBT79Z9SOJAG5MXQGTU" localSheetId="11" hidden="1">#REF!</definedName>
    <definedName name="BExF37C1YKBT79Z9SOJAG5MXQGTU" localSheetId="21" hidden="1">#REF!</definedName>
    <definedName name="BExF37C1YKBT79Z9SOJAG5MXQGTU" localSheetId="22" hidden="1">#REF!</definedName>
    <definedName name="BExF37C1YKBT79Z9SOJAG5MXQGTU" localSheetId="23" hidden="1">#REF!</definedName>
    <definedName name="BExF37C1YKBT79Z9SOJAG5MXQGTU" localSheetId="24" hidden="1">#REF!</definedName>
    <definedName name="BExF37C1YKBT79Z9SOJAG5MXQGTU" localSheetId="14" hidden="1">#REF!</definedName>
    <definedName name="BExF37C1YKBT79Z9SOJAG5MXQGTU" localSheetId="15" hidden="1">#REF!</definedName>
    <definedName name="BExF37C1YKBT79Z9SOJAG5MXQGTU" localSheetId="1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7" hidden="1">#REF!</definedName>
    <definedName name="BExF3A6HPA6DGYALZNHHJPMCUYZR" localSheetId="11" hidden="1">#REF!</definedName>
    <definedName name="BExF3A6HPA6DGYALZNHHJPMCUYZR" localSheetId="21" hidden="1">#REF!</definedName>
    <definedName name="BExF3A6HPA6DGYALZNHHJPMCUYZR" localSheetId="22" hidden="1">#REF!</definedName>
    <definedName name="BExF3A6HPA6DGYALZNHHJPMCUYZR" localSheetId="23" hidden="1">#REF!</definedName>
    <definedName name="BExF3A6HPA6DGYALZNHHJPMCUYZR" localSheetId="24" hidden="1">#REF!</definedName>
    <definedName name="BExF3A6HPA6DGYALZNHHJPMCUYZR" localSheetId="14" hidden="1">#REF!</definedName>
    <definedName name="BExF3A6HPA6DGYALZNHHJPMCUYZR" localSheetId="15" hidden="1">#REF!</definedName>
    <definedName name="BExF3A6HPA6DGYALZNHHJPMCUYZR" localSheetId="18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7" hidden="1">#REF!</definedName>
    <definedName name="BExF3GMJW5D7066GYKTMM3CVH1HE" localSheetId="11" hidden="1">#REF!</definedName>
    <definedName name="BExF3GMJW5D7066GYKTMM3CVH1HE" localSheetId="21" hidden="1">#REF!</definedName>
    <definedName name="BExF3GMJW5D7066GYKTMM3CVH1HE" localSheetId="22" hidden="1">#REF!</definedName>
    <definedName name="BExF3GMJW5D7066GYKTMM3CVH1HE" localSheetId="23" hidden="1">#REF!</definedName>
    <definedName name="BExF3GMJW5D7066GYKTMM3CVH1HE" localSheetId="24" hidden="1">#REF!</definedName>
    <definedName name="BExF3GMJW5D7066GYKTMM3CVH1HE" localSheetId="14" hidden="1">#REF!</definedName>
    <definedName name="BExF3GMJW5D7066GYKTMM3CVH1HE" localSheetId="15" hidden="1">#REF!</definedName>
    <definedName name="BExF3GMJW5D7066GYKTMM3CVH1HE" localSheetId="18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7" hidden="1">#REF!</definedName>
    <definedName name="BExF3I9T44X7DV9HHV51DVDDPPZG" localSheetId="11" hidden="1">#REF!</definedName>
    <definedName name="BExF3I9T44X7DV9HHV51DVDDPPZG" localSheetId="21" hidden="1">#REF!</definedName>
    <definedName name="BExF3I9T44X7DV9HHV51DVDDPPZG" localSheetId="22" hidden="1">#REF!</definedName>
    <definedName name="BExF3I9T44X7DV9HHV51DVDDPPZG" localSheetId="23" hidden="1">#REF!</definedName>
    <definedName name="BExF3I9T44X7DV9HHV51DVDDPPZG" localSheetId="24" hidden="1">#REF!</definedName>
    <definedName name="BExF3I9T44X7DV9HHV51DVDDPPZG" localSheetId="14" hidden="1">#REF!</definedName>
    <definedName name="BExF3I9T44X7DV9HHV51DVDDPPZG" localSheetId="15" hidden="1">#REF!</definedName>
    <definedName name="BExF3I9T44X7DV9HHV51DVDDPPZG" localSheetId="18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7" hidden="1">#REF!</definedName>
    <definedName name="BExF3IKLZ35F2D4DI7R7P7NZLVC3" localSheetId="11" hidden="1">#REF!</definedName>
    <definedName name="BExF3IKLZ35F2D4DI7R7P7NZLVC3" localSheetId="21" hidden="1">#REF!</definedName>
    <definedName name="BExF3IKLZ35F2D4DI7R7P7NZLVC3" localSheetId="22" hidden="1">#REF!</definedName>
    <definedName name="BExF3IKLZ35F2D4DI7R7P7NZLVC3" localSheetId="23" hidden="1">#REF!</definedName>
    <definedName name="BExF3IKLZ35F2D4DI7R7P7NZLVC3" localSheetId="24" hidden="1">#REF!</definedName>
    <definedName name="BExF3IKLZ35F2D4DI7R7P7NZLVC3" localSheetId="14" hidden="1">#REF!</definedName>
    <definedName name="BExF3IKLZ35F2D4DI7R7P7NZLVC3" localSheetId="15" hidden="1">#REF!</definedName>
    <definedName name="BExF3IKLZ35F2D4DI7R7P7NZLVC3" localSheetId="18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7" hidden="1">#REF!</definedName>
    <definedName name="BExF3JMFX5DILOIFUDIO1HZUK875" localSheetId="11" hidden="1">#REF!</definedName>
    <definedName name="BExF3JMFX5DILOIFUDIO1HZUK875" localSheetId="21" hidden="1">#REF!</definedName>
    <definedName name="BExF3JMFX5DILOIFUDIO1HZUK875" localSheetId="22" hidden="1">#REF!</definedName>
    <definedName name="BExF3JMFX5DILOIFUDIO1HZUK875" localSheetId="23" hidden="1">#REF!</definedName>
    <definedName name="BExF3JMFX5DILOIFUDIO1HZUK875" localSheetId="24" hidden="1">#REF!</definedName>
    <definedName name="BExF3JMFX5DILOIFUDIO1HZUK875" localSheetId="14" hidden="1">#REF!</definedName>
    <definedName name="BExF3JMFX5DILOIFUDIO1HZUK875" localSheetId="15" hidden="1">#REF!</definedName>
    <definedName name="BExF3JMFX5DILOIFUDIO1HZUK875" localSheetId="18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7" hidden="1">#REF!</definedName>
    <definedName name="BExF3KIO2G9LJYXZ61H8PJJ6OQXV" localSheetId="11" hidden="1">#REF!</definedName>
    <definedName name="BExF3KIO2G9LJYXZ61H8PJJ6OQXV" localSheetId="21" hidden="1">#REF!</definedName>
    <definedName name="BExF3KIO2G9LJYXZ61H8PJJ6OQXV" localSheetId="22" hidden="1">#REF!</definedName>
    <definedName name="BExF3KIO2G9LJYXZ61H8PJJ6OQXV" localSheetId="23" hidden="1">#REF!</definedName>
    <definedName name="BExF3KIO2G9LJYXZ61H8PJJ6OQXV" localSheetId="24" hidden="1">#REF!</definedName>
    <definedName name="BExF3KIO2G9LJYXZ61H8PJJ6OQXV" localSheetId="14" hidden="1">#REF!</definedName>
    <definedName name="BExF3KIO2G9LJYXZ61H8PJJ6OQXV" localSheetId="15" hidden="1">#REF!</definedName>
    <definedName name="BExF3KIO2G9LJYXZ61H8PJJ6OQXV" localSheetId="18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7" hidden="1">#REF!</definedName>
    <definedName name="BExF3MGVCZHXDAUDZAGUYESZ3RC8" localSheetId="11" hidden="1">#REF!</definedName>
    <definedName name="BExF3MGVCZHXDAUDZAGUYESZ3RC8" localSheetId="21" hidden="1">#REF!</definedName>
    <definedName name="BExF3MGVCZHXDAUDZAGUYESZ3RC8" localSheetId="22" hidden="1">#REF!</definedName>
    <definedName name="BExF3MGVCZHXDAUDZAGUYESZ3RC8" localSheetId="23" hidden="1">#REF!</definedName>
    <definedName name="BExF3MGVCZHXDAUDZAGUYESZ3RC8" localSheetId="24" hidden="1">#REF!</definedName>
    <definedName name="BExF3MGVCZHXDAUDZAGUYESZ3RC8" localSheetId="14" hidden="1">#REF!</definedName>
    <definedName name="BExF3MGVCZHXDAUDZAGUYESZ3RC8" localSheetId="15" hidden="1">#REF!</definedName>
    <definedName name="BExF3MGVCZHXDAUDZAGUYESZ3RC8" localSheetId="18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7" hidden="1">#REF!</definedName>
    <definedName name="BExF3NTC4BGZEM6B87TCFX277QCS" localSheetId="11" hidden="1">#REF!</definedName>
    <definedName name="BExF3NTC4BGZEM6B87TCFX277QCS" localSheetId="21" hidden="1">#REF!</definedName>
    <definedName name="BExF3NTC4BGZEM6B87TCFX277QCS" localSheetId="22" hidden="1">#REF!</definedName>
    <definedName name="BExF3NTC4BGZEM6B87TCFX277QCS" localSheetId="23" hidden="1">#REF!</definedName>
    <definedName name="BExF3NTC4BGZEM6B87TCFX277QCS" localSheetId="24" hidden="1">#REF!</definedName>
    <definedName name="BExF3NTC4BGZEM6B87TCFX277QCS" localSheetId="14" hidden="1">#REF!</definedName>
    <definedName name="BExF3NTC4BGZEM6B87TCFX277QCS" localSheetId="15" hidden="1">#REF!</definedName>
    <definedName name="BExF3NTC4BGZEM6B87TCFX277QCS" localSheetId="1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7" hidden="1">#REF!</definedName>
    <definedName name="BExF3Q2DOSQI9SIAXB522CN0WBZ7" localSheetId="11" hidden="1">#REF!</definedName>
    <definedName name="BExF3Q2DOSQI9SIAXB522CN0WBZ7" localSheetId="21" hidden="1">#REF!</definedName>
    <definedName name="BExF3Q2DOSQI9SIAXB522CN0WBZ7" localSheetId="22" hidden="1">#REF!</definedName>
    <definedName name="BExF3Q2DOSQI9SIAXB522CN0WBZ7" localSheetId="23" hidden="1">#REF!</definedName>
    <definedName name="BExF3Q2DOSQI9SIAXB522CN0WBZ7" localSheetId="24" hidden="1">#REF!</definedName>
    <definedName name="BExF3Q2DOSQI9SIAXB522CN0WBZ7" localSheetId="14" hidden="1">#REF!</definedName>
    <definedName name="BExF3Q2DOSQI9SIAXB522CN0WBZ7" localSheetId="15" hidden="1">#REF!</definedName>
    <definedName name="BExF3Q2DOSQI9SIAXB522CN0WBZ7" localSheetId="18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7" hidden="1">#REF!</definedName>
    <definedName name="BExF3Q7NI90WT31QHYSJDIG0LLLJ" localSheetId="11" hidden="1">#REF!</definedName>
    <definedName name="BExF3Q7NI90WT31QHYSJDIG0LLLJ" localSheetId="21" hidden="1">#REF!</definedName>
    <definedName name="BExF3Q7NI90WT31QHYSJDIG0LLLJ" localSheetId="22" hidden="1">#REF!</definedName>
    <definedName name="BExF3Q7NI90WT31QHYSJDIG0LLLJ" localSheetId="23" hidden="1">#REF!</definedName>
    <definedName name="BExF3Q7NI90WT31QHYSJDIG0LLLJ" localSheetId="24" hidden="1">#REF!</definedName>
    <definedName name="BExF3Q7NI90WT31QHYSJDIG0LLLJ" localSheetId="14" hidden="1">#REF!</definedName>
    <definedName name="BExF3Q7NI90WT31QHYSJDIG0LLLJ" localSheetId="15" hidden="1">#REF!</definedName>
    <definedName name="BExF3Q7NI90WT31QHYSJDIG0LLLJ" localSheetId="18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7" hidden="1">#REF!</definedName>
    <definedName name="BExF3QD55TIY1MSBSRK9TUJKBEWO" localSheetId="11" hidden="1">#REF!</definedName>
    <definedName name="BExF3QD55TIY1MSBSRK9TUJKBEWO" localSheetId="21" hidden="1">#REF!</definedName>
    <definedName name="BExF3QD55TIY1MSBSRK9TUJKBEWO" localSheetId="22" hidden="1">#REF!</definedName>
    <definedName name="BExF3QD55TIY1MSBSRK9TUJKBEWO" localSheetId="23" hidden="1">#REF!</definedName>
    <definedName name="BExF3QD55TIY1MSBSRK9TUJKBEWO" localSheetId="24" hidden="1">#REF!</definedName>
    <definedName name="BExF3QD55TIY1MSBSRK9TUJKBEWO" localSheetId="14" hidden="1">#REF!</definedName>
    <definedName name="BExF3QD55TIY1MSBSRK9TUJKBEWO" localSheetId="15" hidden="1">#REF!</definedName>
    <definedName name="BExF3QD55TIY1MSBSRK9TUJKBEWO" localSheetId="18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7" hidden="1">#REF!</definedName>
    <definedName name="BExF3QT8J6RIF1L3R700MBSKIOKW" localSheetId="11" hidden="1">#REF!</definedName>
    <definedName name="BExF3QT8J6RIF1L3R700MBSKIOKW" localSheetId="21" hidden="1">#REF!</definedName>
    <definedName name="BExF3QT8J6RIF1L3R700MBSKIOKW" localSheetId="22" hidden="1">#REF!</definedName>
    <definedName name="BExF3QT8J6RIF1L3R700MBSKIOKW" localSheetId="23" hidden="1">#REF!</definedName>
    <definedName name="BExF3QT8J6RIF1L3R700MBSKIOKW" localSheetId="24" hidden="1">#REF!</definedName>
    <definedName name="BExF3QT8J6RIF1L3R700MBSKIOKW" localSheetId="14" hidden="1">#REF!</definedName>
    <definedName name="BExF3QT8J6RIF1L3R700MBSKIOKW" localSheetId="15" hidden="1">#REF!</definedName>
    <definedName name="BExF3QT8J6RIF1L3R700MBSKIOKW" localSheetId="18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7" hidden="1">#REF!</definedName>
    <definedName name="BExF42SSBVPMLK2UB3B7FPEIY9TU" localSheetId="11" hidden="1">#REF!</definedName>
    <definedName name="BExF42SSBVPMLK2UB3B7FPEIY9TU" localSheetId="21" hidden="1">#REF!</definedName>
    <definedName name="BExF42SSBVPMLK2UB3B7FPEIY9TU" localSheetId="22" hidden="1">#REF!</definedName>
    <definedName name="BExF42SSBVPMLK2UB3B7FPEIY9TU" localSheetId="23" hidden="1">#REF!</definedName>
    <definedName name="BExF42SSBVPMLK2UB3B7FPEIY9TU" localSheetId="24" hidden="1">#REF!</definedName>
    <definedName name="BExF42SSBVPMLK2UB3B7FPEIY9TU" localSheetId="14" hidden="1">#REF!</definedName>
    <definedName name="BExF42SSBVPMLK2UB3B7FPEIY9TU" localSheetId="15" hidden="1">#REF!</definedName>
    <definedName name="BExF42SSBVPMLK2UB3B7FPEIY9TU" localSheetId="18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7" hidden="1">#REF!</definedName>
    <definedName name="BExF4HXSWB50BKYPWA0HTT8W56H6" localSheetId="11" hidden="1">#REF!</definedName>
    <definedName name="BExF4HXSWB50BKYPWA0HTT8W56H6" localSheetId="21" hidden="1">#REF!</definedName>
    <definedName name="BExF4HXSWB50BKYPWA0HTT8W56H6" localSheetId="22" hidden="1">#REF!</definedName>
    <definedName name="BExF4HXSWB50BKYPWA0HTT8W56H6" localSheetId="23" hidden="1">#REF!</definedName>
    <definedName name="BExF4HXSWB50BKYPWA0HTT8W56H6" localSheetId="24" hidden="1">#REF!</definedName>
    <definedName name="BExF4HXSWB50BKYPWA0HTT8W56H6" localSheetId="14" hidden="1">#REF!</definedName>
    <definedName name="BExF4HXSWB50BKYPWA0HTT8W56H6" localSheetId="15" hidden="1">#REF!</definedName>
    <definedName name="BExF4HXSWB50BKYPWA0HTT8W56H6" localSheetId="18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7" hidden="1">#REF!</definedName>
    <definedName name="BExF4J4Y60OUA8GY6YN8XVRUX80A" localSheetId="11" hidden="1">#REF!</definedName>
    <definedName name="BExF4J4Y60OUA8GY6YN8XVRUX80A" localSheetId="21" hidden="1">#REF!</definedName>
    <definedName name="BExF4J4Y60OUA8GY6YN8XVRUX80A" localSheetId="22" hidden="1">#REF!</definedName>
    <definedName name="BExF4J4Y60OUA8GY6YN8XVRUX80A" localSheetId="23" hidden="1">#REF!</definedName>
    <definedName name="BExF4J4Y60OUA8GY6YN8XVRUX80A" localSheetId="24" hidden="1">#REF!</definedName>
    <definedName name="BExF4J4Y60OUA8GY6YN8XVRUX80A" localSheetId="14" hidden="1">#REF!</definedName>
    <definedName name="BExF4J4Y60OUA8GY6YN8XVRUX80A" localSheetId="15" hidden="1">#REF!</definedName>
    <definedName name="BExF4J4Y60OUA8GY6YN8XVRUX80A" localSheetId="18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7" hidden="1">#REF!</definedName>
    <definedName name="BExF4KHF04IWW4LQ95FHQPFE4Y9K" localSheetId="11" hidden="1">#REF!</definedName>
    <definedName name="BExF4KHF04IWW4LQ95FHQPFE4Y9K" localSheetId="21" hidden="1">#REF!</definedName>
    <definedName name="BExF4KHF04IWW4LQ95FHQPFE4Y9K" localSheetId="22" hidden="1">#REF!</definedName>
    <definedName name="BExF4KHF04IWW4LQ95FHQPFE4Y9K" localSheetId="23" hidden="1">#REF!</definedName>
    <definedName name="BExF4KHF04IWW4LQ95FHQPFE4Y9K" localSheetId="24" hidden="1">#REF!</definedName>
    <definedName name="BExF4KHF04IWW4LQ95FHQPFE4Y9K" localSheetId="14" hidden="1">#REF!</definedName>
    <definedName name="BExF4KHF04IWW4LQ95FHQPFE4Y9K" localSheetId="15" hidden="1">#REF!</definedName>
    <definedName name="BExF4KHF04IWW4LQ95FHQPFE4Y9K" localSheetId="18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7" hidden="1">#REF!</definedName>
    <definedName name="BExF4MVQM5Y0QRDLDFSKWWTF709C" localSheetId="11" hidden="1">#REF!</definedName>
    <definedName name="BExF4MVQM5Y0QRDLDFSKWWTF709C" localSheetId="21" hidden="1">#REF!</definedName>
    <definedName name="BExF4MVQM5Y0QRDLDFSKWWTF709C" localSheetId="22" hidden="1">#REF!</definedName>
    <definedName name="BExF4MVQM5Y0QRDLDFSKWWTF709C" localSheetId="23" hidden="1">#REF!</definedName>
    <definedName name="BExF4MVQM5Y0QRDLDFSKWWTF709C" localSheetId="24" hidden="1">#REF!</definedName>
    <definedName name="BExF4MVQM5Y0QRDLDFSKWWTF709C" localSheetId="14" hidden="1">#REF!</definedName>
    <definedName name="BExF4MVQM5Y0QRDLDFSKWWTF709C" localSheetId="15" hidden="1">#REF!</definedName>
    <definedName name="BExF4MVQM5Y0QRDLDFSKWWTF709C" localSheetId="18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7" hidden="1">#REF!</definedName>
    <definedName name="BExF4PVMZYV36E8HOYY06J81AMBI" localSheetId="11" hidden="1">#REF!</definedName>
    <definedName name="BExF4PVMZYV36E8HOYY06J81AMBI" localSheetId="21" hidden="1">#REF!</definedName>
    <definedName name="BExF4PVMZYV36E8HOYY06J81AMBI" localSheetId="22" hidden="1">#REF!</definedName>
    <definedName name="BExF4PVMZYV36E8HOYY06J81AMBI" localSheetId="23" hidden="1">#REF!</definedName>
    <definedName name="BExF4PVMZYV36E8HOYY06J81AMBI" localSheetId="24" hidden="1">#REF!</definedName>
    <definedName name="BExF4PVMZYV36E8HOYY06J81AMBI" localSheetId="14" hidden="1">#REF!</definedName>
    <definedName name="BExF4PVMZYV36E8HOYY06J81AMBI" localSheetId="15" hidden="1">#REF!</definedName>
    <definedName name="BExF4PVMZYV36E8HOYY06J81AMBI" localSheetId="18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7" hidden="1">#REF!</definedName>
    <definedName name="BExF4SF9NEX1FZE9N8EXT89PM54D" localSheetId="11" hidden="1">#REF!</definedName>
    <definedName name="BExF4SF9NEX1FZE9N8EXT89PM54D" localSheetId="21" hidden="1">#REF!</definedName>
    <definedName name="BExF4SF9NEX1FZE9N8EXT89PM54D" localSheetId="22" hidden="1">#REF!</definedName>
    <definedName name="BExF4SF9NEX1FZE9N8EXT89PM54D" localSheetId="23" hidden="1">#REF!</definedName>
    <definedName name="BExF4SF9NEX1FZE9N8EXT89PM54D" localSheetId="24" hidden="1">#REF!</definedName>
    <definedName name="BExF4SF9NEX1FZE9N8EXT89PM54D" localSheetId="14" hidden="1">#REF!</definedName>
    <definedName name="BExF4SF9NEX1FZE9N8EXT89PM54D" localSheetId="15" hidden="1">#REF!</definedName>
    <definedName name="BExF4SF9NEX1FZE9N8EXT89PM54D" localSheetId="18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7" hidden="1">#REF!</definedName>
    <definedName name="BExF52GTGP8MHGII4KJ8TJGR8W8U" localSheetId="11" hidden="1">#REF!</definedName>
    <definedName name="BExF52GTGP8MHGII4KJ8TJGR8W8U" localSheetId="21" hidden="1">#REF!</definedName>
    <definedName name="BExF52GTGP8MHGII4KJ8TJGR8W8U" localSheetId="22" hidden="1">#REF!</definedName>
    <definedName name="BExF52GTGP8MHGII4KJ8TJGR8W8U" localSheetId="23" hidden="1">#REF!</definedName>
    <definedName name="BExF52GTGP8MHGII4KJ8TJGR8W8U" localSheetId="24" hidden="1">#REF!</definedName>
    <definedName name="BExF52GTGP8MHGII4KJ8TJGR8W8U" localSheetId="14" hidden="1">#REF!</definedName>
    <definedName name="BExF52GTGP8MHGII4KJ8TJGR8W8U" localSheetId="15" hidden="1">#REF!</definedName>
    <definedName name="BExF52GTGP8MHGII4KJ8TJGR8W8U" localSheetId="18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7" hidden="1">#REF!</definedName>
    <definedName name="BExF57K7L3UC1I2FSAWURR4SN0UN" localSheetId="11" hidden="1">#REF!</definedName>
    <definedName name="BExF57K7L3UC1I2FSAWURR4SN0UN" localSheetId="21" hidden="1">#REF!</definedName>
    <definedName name="BExF57K7L3UC1I2FSAWURR4SN0UN" localSheetId="22" hidden="1">#REF!</definedName>
    <definedName name="BExF57K7L3UC1I2FSAWURR4SN0UN" localSheetId="23" hidden="1">#REF!</definedName>
    <definedName name="BExF57K7L3UC1I2FSAWURR4SN0UN" localSheetId="24" hidden="1">#REF!</definedName>
    <definedName name="BExF57K7L3UC1I2FSAWURR4SN0UN" localSheetId="14" hidden="1">#REF!</definedName>
    <definedName name="BExF57K7L3UC1I2FSAWURR4SN0UN" localSheetId="15" hidden="1">#REF!</definedName>
    <definedName name="BExF57K7L3UC1I2FSAWURR4SN0UN" localSheetId="18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7" hidden="1">#REF!</definedName>
    <definedName name="BExF5HR2GFV7O8LKG9SJ4BY78LYA" localSheetId="11" hidden="1">#REF!</definedName>
    <definedName name="BExF5HR2GFV7O8LKG9SJ4BY78LYA" localSheetId="21" hidden="1">#REF!</definedName>
    <definedName name="BExF5HR2GFV7O8LKG9SJ4BY78LYA" localSheetId="22" hidden="1">#REF!</definedName>
    <definedName name="BExF5HR2GFV7O8LKG9SJ4BY78LYA" localSheetId="23" hidden="1">#REF!</definedName>
    <definedName name="BExF5HR2GFV7O8LKG9SJ4BY78LYA" localSheetId="24" hidden="1">#REF!</definedName>
    <definedName name="BExF5HR2GFV7O8LKG9SJ4BY78LYA" localSheetId="14" hidden="1">#REF!</definedName>
    <definedName name="BExF5HR2GFV7O8LKG9SJ4BY78LYA" localSheetId="15" hidden="1">#REF!</definedName>
    <definedName name="BExF5HR2GFV7O8LKG9SJ4BY78LYA" localSheetId="18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7" hidden="1">#REF!</definedName>
    <definedName name="BExF5ZFO2A29GHWR5ES64Z9OS16J" localSheetId="11" hidden="1">#REF!</definedName>
    <definedName name="BExF5ZFO2A29GHWR5ES64Z9OS16J" localSheetId="21" hidden="1">#REF!</definedName>
    <definedName name="BExF5ZFO2A29GHWR5ES64Z9OS16J" localSheetId="22" hidden="1">#REF!</definedName>
    <definedName name="BExF5ZFO2A29GHWR5ES64Z9OS16J" localSheetId="23" hidden="1">#REF!</definedName>
    <definedName name="BExF5ZFO2A29GHWR5ES64Z9OS16J" localSheetId="24" hidden="1">#REF!</definedName>
    <definedName name="BExF5ZFO2A29GHWR5ES64Z9OS16J" localSheetId="14" hidden="1">#REF!</definedName>
    <definedName name="BExF5ZFO2A29GHWR5ES64Z9OS16J" localSheetId="15" hidden="1">#REF!</definedName>
    <definedName name="BExF5ZFO2A29GHWR5ES64Z9OS16J" localSheetId="18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7" hidden="1">#REF!</definedName>
    <definedName name="BExF63S045JO7H2ZJCBTBVH3SUIF" localSheetId="11" hidden="1">#REF!</definedName>
    <definedName name="BExF63S045JO7H2ZJCBTBVH3SUIF" localSheetId="21" hidden="1">#REF!</definedName>
    <definedName name="BExF63S045JO7H2ZJCBTBVH3SUIF" localSheetId="22" hidden="1">#REF!</definedName>
    <definedName name="BExF63S045JO7H2ZJCBTBVH3SUIF" localSheetId="23" hidden="1">#REF!</definedName>
    <definedName name="BExF63S045JO7H2ZJCBTBVH3SUIF" localSheetId="24" hidden="1">#REF!</definedName>
    <definedName name="BExF63S045JO7H2ZJCBTBVH3SUIF" localSheetId="14" hidden="1">#REF!</definedName>
    <definedName name="BExF63S045JO7H2ZJCBTBVH3SUIF" localSheetId="15" hidden="1">#REF!</definedName>
    <definedName name="BExF63S045JO7H2ZJCBTBVH3SUIF" localSheetId="18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7" hidden="1">#REF!</definedName>
    <definedName name="BExF642TEGTXCI9A61ZOONJCB0U1" localSheetId="11" hidden="1">#REF!</definedName>
    <definedName name="BExF642TEGTXCI9A61ZOONJCB0U1" localSheetId="21" hidden="1">#REF!</definedName>
    <definedName name="BExF642TEGTXCI9A61ZOONJCB0U1" localSheetId="22" hidden="1">#REF!</definedName>
    <definedName name="BExF642TEGTXCI9A61ZOONJCB0U1" localSheetId="23" hidden="1">#REF!</definedName>
    <definedName name="BExF642TEGTXCI9A61ZOONJCB0U1" localSheetId="24" hidden="1">#REF!</definedName>
    <definedName name="BExF642TEGTXCI9A61ZOONJCB0U1" localSheetId="14" hidden="1">#REF!</definedName>
    <definedName name="BExF642TEGTXCI9A61ZOONJCB0U1" localSheetId="15" hidden="1">#REF!</definedName>
    <definedName name="BExF642TEGTXCI9A61ZOONJCB0U1" localSheetId="18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7" hidden="1">#REF!</definedName>
    <definedName name="BExF67O951CF8UJF3KBDNR0E83C1" localSheetId="11" hidden="1">#REF!</definedName>
    <definedName name="BExF67O951CF8UJF3KBDNR0E83C1" localSheetId="21" hidden="1">#REF!</definedName>
    <definedName name="BExF67O951CF8UJF3KBDNR0E83C1" localSheetId="22" hidden="1">#REF!</definedName>
    <definedName name="BExF67O951CF8UJF3KBDNR0E83C1" localSheetId="23" hidden="1">#REF!</definedName>
    <definedName name="BExF67O951CF8UJF3KBDNR0E83C1" localSheetId="24" hidden="1">#REF!</definedName>
    <definedName name="BExF67O951CF8UJF3KBDNR0E83C1" localSheetId="14" hidden="1">#REF!</definedName>
    <definedName name="BExF67O951CF8UJF3KBDNR0E83C1" localSheetId="15" hidden="1">#REF!</definedName>
    <definedName name="BExF67O951CF8UJF3KBDNR0E83C1" localSheetId="18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7" hidden="1">#REF!</definedName>
    <definedName name="BExF6EV7I35NVMIJGYTB6E24YVPA" localSheetId="11" hidden="1">#REF!</definedName>
    <definedName name="BExF6EV7I35NVMIJGYTB6E24YVPA" localSheetId="21" hidden="1">#REF!</definedName>
    <definedName name="BExF6EV7I35NVMIJGYTB6E24YVPA" localSheetId="22" hidden="1">#REF!</definedName>
    <definedName name="BExF6EV7I35NVMIJGYTB6E24YVPA" localSheetId="23" hidden="1">#REF!</definedName>
    <definedName name="BExF6EV7I35NVMIJGYTB6E24YVPA" localSheetId="24" hidden="1">#REF!</definedName>
    <definedName name="BExF6EV7I35NVMIJGYTB6E24YVPA" localSheetId="14" hidden="1">#REF!</definedName>
    <definedName name="BExF6EV7I35NVMIJGYTB6E24YVPA" localSheetId="15" hidden="1">#REF!</definedName>
    <definedName name="BExF6EV7I35NVMIJGYTB6E24YVPA" localSheetId="18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7" hidden="1">#REF!</definedName>
    <definedName name="BExF6FGUF393KTMBT40S5BYAFG00" localSheetId="11" hidden="1">#REF!</definedName>
    <definedName name="BExF6FGUF393KTMBT40S5BYAFG00" localSheetId="21" hidden="1">#REF!</definedName>
    <definedName name="BExF6FGUF393KTMBT40S5BYAFG00" localSheetId="22" hidden="1">#REF!</definedName>
    <definedName name="BExF6FGUF393KTMBT40S5BYAFG00" localSheetId="23" hidden="1">#REF!</definedName>
    <definedName name="BExF6FGUF393KTMBT40S5BYAFG00" localSheetId="24" hidden="1">#REF!</definedName>
    <definedName name="BExF6FGUF393KTMBT40S5BYAFG00" localSheetId="14" hidden="1">#REF!</definedName>
    <definedName name="BExF6FGUF393KTMBT40S5BYAFG00" localSheetId="15" hidden="1">#REF!</definedName>
    <definedName name="BExF6FGUF393KTMBT40S5BYAFG00" localSheetId="18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7" hidden="1">#REF!</definedName>
    <definedName name="BExF6GNYXWY8A0SY4PW1B6KJMMTM" localSheetId="11" hidden="1">#REF!</definedName>
    <definedName name="BExF6GNYXWY8A0SY4PW1B6KJMMTM" localSheetId="21" hidden="1">#REF!</definedName>
    <definedName name="BExF6GNYXWY8A0SY4PW1B6KJMMTM" localSheetId="22" hidden="1">#REF!</definedName>
    <definedName name="BExF6GNYXWY8A0SY4PW1B6KJMMTM" localSheetId="23" hidden="1">#REF!</definedName>
    <definedName name="BExF6GNYXWY8A0SY4PW1B6KJMMTM" localSheetId="24" hidden="1">#REF!</definedName>
    <definedName name="BExF6GNYXWY8A0SY4PW1B6KJMMTM" localSheetId="14" hidden="1">#REF!</definedName>
    <definedName name="BExF6GNYXWY8A0SY4PW1B6KJMMTM" localSheetId="15" hidden="1">#REF!</definedName>
    <definedName name="BExF6GNYXWY8A0SY4PW1B6KJMMTM" localSheetId="18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7" hidden="1">#REF!</definedName>
    <definedName name="BExF6IB8K74Z0AFT05GPOKKZW7C9" localSheetId="11" hidden="1">#REF!</definedName>
    <definedName name="BExF6IB8K74Z0AFT05GPOKKZW7C9" localSheetId="21" hidden="1">#REF!</definedName>
    <definedName name="BExF6IB8K74Z0AFT05GPOKKZW7C9" localSheetId="22" hidden="1">#REF!</definedName>
    <definedName name="BExF6IB8K74Z0AFT05GPOKKZW7C9" localSheetId="23" hidden="1">#REF!</definedName>
    <definedName name="BExF6IB8K74Z0AFT05GPOKKZW7C9" localSheetId="24" hidden="1">#REF!</definedName>
    <definedName name="BExF6IB8K74Z0AFT05GPOKKZW7C9" localSheetId="14" hidden="1">#REF!</definedName>
    <definedName name="BExF6IB8K74Z0AFT05GPOKKZW7C9" localSheetId="15" hidden="1">#REF!</definedName>
    <definedName name="BExF6IB8K74Z0AFT05GPOKKZW7C9" localSheetId="18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7" hidden="1">#REF!</definedName>
    <definedName name="BExF6NUXJI11W2IAZNAM1QWC0459" localSheetId="11" hidden="1">#REF!</definedName>
    <definedName name="BExF6NUXJI11W2IAZNAM1QWC0459" localSheetId="21" hidden="1">#REF!</definedName>
    <definedName name="BExF6NUXJI11W2IAZNAM1QWC0459" localSheetId="22" hidden="1">#REF!</definedName>
    <definedName name="BExF6NUXJI11W2IAZNAM1QWC0459" localSheetId="23" hidden="1">#REF!</definedName>
    <definedName name="BExF6NUXJI11W2IAZNAM1QWC0459" localSheetId="24" hidden="1">#REF!</definedName>
    <definedName name="BExF6NUXJI11W2IAZNAM1QWC0459" localSheetId="14" hidden="1">#REF!</definedName>
    <definedName name="BExF6NUXJI11W2IAZNAM1QWC0459" localSheetId="15" hidden="1">#REF!</definedName>
    <definedName name="BExF6NUXJI11W2IAZNAM1QWC0459" localSheetId="18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7" hidden="1">#REF!</definedName>
    <definedName name="BExF6RR76KNVIXGJOVFO8GDILKGZ" localSheetId="11" hidden="1">#REF!</definedName>
    <definedName name="BExF6RR76KNVIXGJOVFO8GDILKGZ" localSheetId="21" hidden="1">#REF!</definedName>
    <definedName name="BExF6RR76KNVIXGJOVFO8GDILKGZ" localSheetId="22" hidden="1">#REF!</definedName>
    <definedName name="BExF6RR76KNVIXGJOVFO8GDILKGZ" localSheetId="23" hidden="1">#REF!</definedName>
    <definedName name="BExF6RR76KNVIXGJOVFO8GDILKGZ" localSheetId="24" hidden="1">#REF!</definedName>
    <definedName name="BExF6RR76KNVIXGJOVFO8GDILKGZ" localSheetId="14" hidden="1">#REF!</definedName>
    <definedName name="BExF6RR76KNVIXGJOVFO8GDILKGZ" localSheetId="15" hidden="1">#REF!</definedName>
    <definedName name="BExF6RR76KNVIXGJOVFO8GDILKGZ" localSheetId="18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7" hidden="1">#REF!</definedName>
    <definedName name="BExF6ZE8D5CMPJPRWT6S4HM56LPF" localSheetId="11" hidden="1">#REF!</definedName>
    <definedName name="BExF6ZE8D5CMPJPRWT6S4HM56LPF" localSheetId="21" hidden="1">#REF!</definedName>
    <definedName name="BExF6ZE8D5CMPJPRWT6S4HM56LPF" localSheetId="22" hidden="1">#REF!</definedName>
    <definedName name="BExF6ZE8D5CMPJPRWT6S4HM56LPF" localSheetId="23" hidden="1">#REF!</definedName>
    <definedName name="BExF6ZE8D5CMPJPRWT6S4HM56LPF" localSheetId="24" hidden="1">#REF!</definedName>
    <definedName name="BExF6ZE8D5CMPJPRWT6S4HM56LPF" localSheetId="14" hidden="1">#REF!</definedName>
    <definedName name="BExF6ZE8D5CMPJPRWT6S4HM56LPF" localSheetId="15" hidden="1">#REF!</definedName>
    <definedName name="BExF6ZE8D5CMPJPRWT6S4HM56LPF" localSheetId="18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7" hidden="1">#REF!</definedName>
    <definedName name="BExF76FV8SF7AJK7B35AL7VTZF6D" localSheetId="11" hidden="1">#REF!</definedName>
    <definedName name="BExF76FV8SF7AJK7B35AL7VTZF6D" localSheetId="21" hidden="1">#REF!</definedName>
    <definedName name="BExF76FV8SF7AJK7B35AL7VTZF6D" localSheetId="22" hidden="1">#REF!</definedName>
    <definedName name="BExF76FV8SF7AJK7B35AL7VTZF6D" localSheetId="23" hidden="1">#REF!</definedName>
    <definedName name="BExF76FV8SF7AJK7B35AL7VTZF6D" localSheetId="24" hidden="1">#REF!</definedName>
    <definedName name="BExF76FV8SF7AJK7B35AL7VTZF6D" localSheetId="14" hidden="1">#REF!</definedName>
    <definedName name="BExF76FV8SF7AJK7B35AL7VTZF6D" localSheetId="15" hidden="1">#REF!</definedName>
    <definedName name="BExF76FV8SF7AJK7B35AL7VTZF6D" localSheetId="18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7" hidden="1">#REF!</definedName>
    <definedName name="BExF7EOIMC1OYL1N7835KGOI0FIZ" localSheetId="11" hidden="1">#REF!</definedName>
    <definedName name="BExF7EOIMC1OYL1N7835KGOI0FIZ" localSheetId="21" hidden="1">#REF!</definedName>
    <definedName name="BExF7EOIMC1OYL1N7835KGOI0FIZ" localSheetId="22" hidden="1">#REF!</definedName>
    <definedName name="BExF7EOIMC1OYL1N7835KGOI0FIZ" localSheetId="23" hidden="1">#REF!</definedName>
    <definedName name="BExF7EOIMC1OYL1N7835KGOI0FIZ" localSheetId="24" hidden="1">#REF!</definedName>
    <definedName name="BExF7EOIMC1OYL1N7835KGOI0FIZ" localSheetId="14" hidden="1">#REF!</definedName>
    <definedName name="BExF7EOIMC1OYL1N7835KGOI0FIZ" localSheetId="15" hidden="1">#REF!</definedName>
    <definedName name="BExF7EOIMC1OYL1N7835KGOI0FIZ" localSheetId="18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7" hidden="1">#REF!</definedName>
    <definedName name="BExF7K88K7ASGV6RAOAGH52G04VR" localSheetId="11" hidden="1">#REF!</definedName>
    <definedName name="BExF7K88K7ASGV6RAOAGH52G04VR" localSheetId="21" hidden="1">#REF!</definedName>
    <definedName name="BExF7K88K7ASGV6RAOAGH52G04VR" localSheetId="22" hidden="1">#REF!</definedName>
    <definedName name="BExF7K88K7ASGV6RAOAGH52G04VR" localSheetId="23" hidden="1">#REF!</definedName>
    <definedName name="BExF7K88K7ASGV6RAOAGH52G04VR" localSheetId="24" hidden="1">#REF!</definedName>
    <definedName name="BExF7K88K7ASGV6RAOAGH52G04VR" localSheetId="14" hidden="1">#REF!</definedName>
    <definedName name="BExF7K88K7ASGV6RAOAGH52G04VR" localSheetId="15" hidden="1">#REF!</definedName>
    <definedName name="BExF7K88K7ASGV6RAOAGH52G04VR" localSheetId="18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7" hidden="1">#REF!</definedName>
    <definedName name="BExF7OVDRP3LHNAF2CX4V84CKKIR" localSheetId="11" hidden="1">#REF!</definedName>
    <definedName name="BExF7OVDRP3LHNAF2CX4V84CKKIR" localSheetId="21" hidden="1">#REF!</definedName>
    <definedName name="BExF7OVDRP3LHNAF2CX4V84CKKIR" localSheetId="22" hidden="1">#REF!</definedName>
    <definedName name="BExF7OVDRP3LHNAF2CX4V84CKKIR" localSheetId="23" hidden="1">#REF!</definedName>
    <definedName name="BExF7OVDRP3LHNAF2CX4V84CKKIR" localSheetId="24" hidden="1">#REF!</definedName>
    <definedName name="BExF7OVDRP3LHNAF2CX4V84CKKIR" localSheetId="14" hidden="1">#REF!</definedName>
    <definedName name="BExF7OVDRP3LHNAF2CX4V84CKKIR" localSheetId="15" hidden="1">#REF!</definedName>
    <definedName name="BExF7OVDRP3LHNAF2CX4V84CKKIR" localSheetId="18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7" hidden="1">#REF!</definedName>
    <definedName name="BExF7QO41X2A2SL8UXDNP99GY7U9" localSheetId="11" hidden="1">#REF!</definedName>
    <definedName name="BExF7QO41X2A2SL8UXDNP99GY7U9" localSheetId="21" hidden="1">#REF!</definedName>
    <definedName name="BExF7QO41X2A2SL8UXDNP99GY7U9" localSheetId="22" hidden="1">#REF!</definedName>
    <definedName name="BExF7QO41X2A2SL8UXDNP99GY7U9" localSheetId="23" hidden="1">#REF!</definedName>
    <definedName name="BExF7QO41X2A2SL8UXDNP99GY7U9" localSheetId="24" hidden="1">#REF!</definedName>
    <definedName name="BExF7QO41X2A2SL8UXDNP99GY7U9" localSheetId="14" hidden="1">#REF!</definedName>
    <definedName name="BExF7QO41X2A2SL8UXDNP99GY7U9" localSheetId="15" hidden="1">#REF!</definedName>
    <definedName name="BExF7QO41X2A2SL8UXDNP99GY7U9" localSheetId="18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7" hidden="1">#REF!</definedName>
    <definedName name="BExF7QYWRJ8S4SID84VVXH3TN7X8" localSheetId="11" hidden="1">#REF!</definedName>
    <definedName name="BExF7QYWRJ8S4SID84VVXH3TN7X8" localSheetId="21" hidden="1">#REF!</definedName>
    <definedName name="BExF7QYWRJ8S4SID84VVXH3TN7X8" localSheetId="22" hidden="1">#REF!</definedName>
    <definedName name="BExF7QYWRJ8S4SID84VVXH3TN7X8" localSheetId="23" hidden="1">#REF!</definedName>
    <definedName name="BExF7QYWRJ8S4SID84VVXH3TN7X8" localSheetId="24" hidden="1">#REF!</definedName>
    <definedName name="BExF7QYWRJ8S4SID84VVXH3TN7X8" localSheetId="14" hidden="1">#REF!</definedName>
    <definedName name="BExF7QYWRJ8S4SID84VVXH3TN7X8" localSheetId="15" hidden="1">#REF!</definedName>
    <definedName name="BExF7QYWRJ8S4SID84VVXH3TN7X8" localSheetId="18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7" hidden="1">#REF!</definedName>
    <definedName name="BExF81GI8B8WBHXFTET68A9358BR" localSheetId="11" hidden="1">#REF!</definedName>
    <definedName name="BExF81GI8B8WBHXFTET68A9358BR" localSheetId="21" hidden="1">#REF!</definedName>
    <definedName name="BExF81GI8B8WBHXFTET68A9358BR" localSheetId="22" hidden="1">#REF!</definedName>
    <definedName name="BExF81GI8B8WBHXFTET68A9358BR" localSheetId="23" hidden="1">#REF!</definedName>
    <definedName name="BExF81GI8B8WBHXFTET68A9358BR" localSheetId="24" hidden="1">#REF!</definedName>
    <definedName name="BExF81GI8B8WBHXFTET68A9358BR" localSheetId="14" hidden="1">#REF!</definedName>
    <definedName name="BExF81GI8B8WBHXFTET68A9358BR" localSheetId="15" hidden="1">#REF!</definedName>
    <definedName name="BExF81GI8B8WBHXFTET68A9358BR" localSheetId="1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7" hidden="1">#REF!</definedName>
    <definedName name="BExGKN1EUJWHOYSSFY4XX6T9QVV5" localSheetId="11" hidden="1">#REF!</definedName>
    <definedName name="BExGKN1EUJWHOYSSFY4XX6T9QVV5" localSheetId="21" hidden="1">#REF!</definedName>
    <definedName name="BExGKN1EUJWHOYSSFY4XX6T9QVV5" localSheetId="22" hidden="1">#REF!</definedName>
    <definedName name="BExGKN1EUJWHOYSSFY4XX6T9QVV5" localSheetId="23" hidden="1">#REF!</definedName>
    <definedName name="BExGKN1EUJWHOYSSFY4XX6T9QVV5" localSheetId="24" hidden="1">#REF!</definedName>
    <definedName name="BExGKN1EUJWHOYSSFY4XX6T9QVV5" localSheetId="14" hidden="1">#REF!</definedName>
    <definedName name="BExGKN1EUJWHOYSSFY4XX6T9QVV5" localSheetId="15" hidden="1">#REF!</definedName>
    <definedName name="BExGKN1EUJWHOYSSFY4XX6T9QVV5" localSheetId="18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7" hidden="1">#REF!</definedName>
    <definedName name="BExGL97US0Y3KXXASUTVR26XLT70" localSheetId="11" hidden="1">#REF!</definedName>
    <definedName name="BExGL97US0Y3KXXASUTVR26XLT70" localSheetId="21" hidden="1">#REF!</definedName>
    <definedName name="BExGL97US0Y3KXXASUTVR26XLT70" localSheetId="22" hidden="1">#REF!</definedName>
    <definedName name="BExGL97US0Y3KXXASUTVR26XLT70" localSheetId="23" hidden="1">#REF!</definedName>
    <definedName name="BExGL97US0Y3KXXASUTVR26XLT70" localSheetId="24" hidden="1">#REF!</definedName>
    <definedName name="BExGL97US0Y3KXXASUTVR26XLT70" localSheetId="14" hidden="1">#REF!</definedName>
    <definedName name="BExGL97US0Y3KXXASUTVR26XLT70" localSheetId="15" hidden="1">#REF!</definedName>
    <definedName name="BExGL97US0Y3KXXASUTVR26XLT70" localSheetId="18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7" hidden="1">#REF!</definedName>
    <definedName name="BExGL9TEJAX73AMCXKXTMRO9T6QA" localSheetId="11" hidden="1">#REF!</definedName>
    <definedName name="BExGL9TEJAX73AMCXKXTMRO9T6QA" localSheetId="21" hidden="1">#REF!</definedName>
    <definedName name="BExGL9TEJAX73AMCXKXTMRO9T6QA" localSheetId="22" hidden="1">#REF!</definedName>
    <definedName name="BExGL9TEJAX73AMCXKXTMRO9T6QA" localSheetId="23" hidden="1">#REF!</definedName>
    <definedName name="BExGL9TEJAX73AMCXKXTMRO9T6QA" localSheetId="24" hidden="1">#REF!</definedName>
    <definedName name="BExGL9TEJAX73AMCXKXTMRO9T6QA" localSheetId="14" hidden="1">#REF!</definedName>
    <definedName name="BExGL9TEJAX73AMCXKXTMRO9T6QA" localSheetId="15" hidden="1">#REF!</definedName>
    <definedName name="BExGL9TEJAX73AMCXKXTMRO9T6QA" localSheetId="18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7" hidden="1">#REF!</definedName>
    <definedName name="BExGLBM5GKGBJDTZSMMBZBAVQ7N1" localSheetId="11" hidden="1">#REF!</definedName>
    <definedName name="BExGLBM5GKGBJDTZSMMBZBAVQ7N1" localSheetId="21" hidden="1">#REF!</definedName>
    <definedName name="BExGLBM5GKGBJDTZSMMBZBAVQ7N1" localSheetId="22" hidden="1">#REF!</definedName>
    <definedName name="BExGLBM5GKGBJDTZSMMBZBAVQ7N1" localSheetId="23" hidden="1">#REF!</definedName>
    <definedName name="BExGLBM5GKGBJDTZSMMBZBAVQ7N1" localSheetId="24" hidden="1">#REF!</definedName>
    <definedName name="BExGLBM5GKGBJDTZSMMBZBAVQ7N1" localSheetId="14" hidden="1">#REF!</definedName>
    <definedName name="BExGLBM5GKGBJDTZSMMBZBAVQ7N1" localSheetId="15" hidden="1">#REF!</definedName>
    <definedName name="BExGLBM5GKGBJDTZSMMBZBAVQ7N1" localSheetId="18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7" hidden="1">#REF!</definedName>
    <definedName name="BExGLC7R4C33RO0PID97ZPPVCW4M" localSheetId="11" hidden="1">#REF!</definedName>
    <definedName name="BExGLC7R4C33RO0PID97ZPPVCW4M" localSheetId="21" hidden="1">#REF!</definedName>
    <definedName name="BExGLC7R4C33RO0PID97ZPPVCW4M" localSheetId="22" hidden="1">#REF!</definedName>
    <definedName name="BExGLC7R4C33RO0PID97ZPPVCW4M" localSheetId="23" hidden="1">#REF!</definedName>
    <definedName name="BExGLC7R4C33RO0PID97ZPPVCW4M" localSheetId="24" hidden="1">#REF!</definedName>
    <definedName name="BExGLC7R4C33RO0PID97ZPPVCW4M" localSheetId="14" hidden="1">#REF!</definedName>
    <definedName name="BExGLC7R4C33RO0PID97ZPPVCW4M" localSheetId="15" hidden="1">#REF!</definedName>
    <definedName name="BExGLC7R4C33RO0PID97ZPPVCW4M" localSheetId="18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7" hidden="1">#REF!</definedName>
    <definedName name="BExGLFIF7HCFSHNQHKEV6RY0WCO3" localSheetId="11" hidden="1">#REF!</definedName>
    <definedName name="BExGLFIF7HCFSHNQHKEV6RY0WCO3" localSheetId="21" hidden="1">#REF!</definedName>
    <definedName name="BExGLFIF7HCFSHNQHKEV6RY0WCO3" localSheetId="22" hidden="1">#REF!</definedName>
    <definedName name="BExGLFIF7HCFSHNQHKEV6RY0WCO3" localSheetId="23" hidden="1">#REF!</definedName>
    <definedName name="BExGLFIF7HCFSHNQHKEV6RY0WCO3" localSheetId="24" hidden="1">#REF!</definedName>
    <definedName name="BExGLFIF7HCFSHNQHKEV6RY0WCO3" localSheetId="14" hidden="1">#REF!</definedName>
    <definedName name="BExGLFIF7HCFSHNQHKEV6RY0WCO3" localSheetId="15" hidden="1">#REF!</definedName>
    <definedName name="BExGLFIF7HCFSHNQHKEV6RY0WCO3" localSheetId="18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7" hidden="1">#REF!</definedName>
    <definedName name="BExGLPP9Z6SH15N8AV0F7H58S14K" localSheetId="11" hidden="1">#REF!</definedName>
    <definedName name="BExGLPP9Z6SH15N8AV0F7H58S14K" localSheetId="21" hidden="1">#REF!</definedName>
    <definedName name="BExGLPP9Z6SH15N8AV0F7H58S14K" localSheetId="22" hidden="1">#REF!</definedName>
    <definedName name="BExGLPP9Z6SH15N8AV0F7H58S14K" localSheetId="23" hidden="1">#REF!</definedName>
    <definedName name="BExGLPP9Z6SH15N8AV0F7H58S14K" localSheetId="24" hidden="1">#REF!</definedName>
    <definedName name="BExGLPP9Z6SH15N8AV0F7H58S14K" localSheetId="14" hidden="1">#REF!</definedName>
    <definedName name="BExGLPP9Z6SH15N8AV0F7H58S14K" localSheetId="15" hidden="1">#REF!</definedName>
    <definedName name="BExGLPP9Z6SH15N8AV0F7H58S14K" localSheetId="18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7" hidden="1">#REF!</definedName>
    <definedName name="BExGLQATG820J44V2O4JEICPUUTR" localSheetId="11" hidden="1">#REF!</definedName>
    <definedName name="BExGLQATG820J44V2O4JEICPUUTR" localSheetId="21" hidden="1">#REF!</definedName>
    <definedName name="BExGLQATG820J44V2O4JEICPUUTR" localSheetId="22" hidden="1">#REF!</definedName>
    <definedName name="BExGLQATG820J44V2O4JEICPUUTR" localSheetId="23" hidden="1">#REF!</definedName>
    <definedName name="BExGLQATG820J44V2O4JEICPUUTR" localSheetId="24" hidden="1">#REF!</definedName>
    <definedName name="BExGLQATG820J44V2O4JEICPUUTR" localSheetId="14" hidden="1">#REF!</definedName>
    <definedName name="BExGLQATG820J44V2O4JEICPUUTR" localSheetId="15" hidden="1">#REF!</definedName>
    <definedName name="BExGLQATG820J44V2O4JEICPUUTR" localSheetId="18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7" hidden="1">#REF!</definedName>
    <definedName name="BExGLTARRL0J772UD2TXEYAVPY6E" localSheetId="11" hidden="1">#REF!</definedName>
    <definedName name="BExGLTARRL0J772UD2TXEYAVPY6E" localSheetId="21" hidden="1">#REF!</definedName>
    <definedName name="BExGLTARRL0J772UD2TXEYAVPY6E" localSheetId="22" hidden="1">#REF!</definedName>
    <definedName name="BExGLTARRL0J772UD2TXEYAVPY6E" localSheetId="23" hidden="1">#REF!</definedName>
    <definedName name="BExGLTARRL0J772UD2TXEYAVPY6E" localSheetId="24" hidden="1">#REF!</definedName>
    <definedName name="BExGLTARRL0J772UD2TXEYAVPY6E" localSheetId="14" hidden="1">#REF!</definedName>
    <definedName name="BExGLTARRL0J772UD2TXEYAVPY6E" localSheetId="15" hidden="1">#REF!</definedName>
    <definedName name="BExGLTARRL0J772UD2TXEYAVPY6E" localSheetId="18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7" hidden="1">#REF!</definedName>
    <definedName name="BExGLYE6RZTAAWHJBG2QFJPTDS2Q" localSheetId="11" hidden="1">#REF!</definedName>
    <definedName name="BExGLYE6RZTAAWHJBG2QFJPTDS2Q" localSheetId="21" hidden="1">#REF!</definedName>
    <definedName name="BExGLYE6RZTAAWHJBG2QFJPTDS2Q" localSheetId="22" hidden="1">#REF!</definedName>
    <definedName name="BExGLYE6RZTAAWHJBG2QFJPTDS2Q" localSheetId="23" hidden="1">#REF!</definedName>
    <definedName name="BExGLYE6RZTAAWHJBG2QFJPTDS2Q" localSheetId="24" hidden="1">#REF!</definedName>
    <definedName name="BExGLYE6RZTAAWHJBG2QFJPTDS2Q" localSheetId="14" hidden="1">#REF!</definedName>
    <definedName name="BExGLYE6RZTAAWHJBG2QFJPTDS2Q" localSheetId="15" hidden="1">#REF!</definedName>
    <definedName name="BExGLYE6RZTAAWHJBG2QFJPTDS2Q" localSheetId="18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7" hidden="1">#REF!</definedName>
    <definedName name="BExGM4DZ65OAQP7MA4LN6QMYZOFF" localSheetId="11" hidden="1">#REF!</definedName>
    <definedName name="BExGM4DZ65OAQP7MA4LN6QMYZOFF" localSheetId="21" hidden="1">#REF!</definedName>
    <definedName name="BExGM4DZ65OAQP7MA4LN6QMYZOFF" localSheetId="22" hidden="1">#REF!</definedName>
    <definedName name="BExGM4DZ65OAQP7MA4LN6QMYZOFF" localSheetId="23" hidden="1">#REF!</definedName>
    <definedName name="BExGM4DZ65OAQP7MA4LN6QMYZOFF" localSheetId="24" hidden="1">#REF!</definedName>
    <definedName name="BExGM4DZ65OAQP7MA4LN6QMYZOFF" localSheetId="14" hidden="1">#REF!</definedName>
    <definedName name="BExGM4DZ65OAQP7MA4LN6QMYZOFF" localSheetId="15" hidden="1">#REF!</definedName>
    <definedName name="BExGM4DZ65OAQP7MA4LN6QMYZOFF" localSheetId="18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7" hidden="1">#REF!</definedName>
    <definedName name="BExGMCXCWEC9XNUOEMZ61TMI6CUO" localSheetId="11" hidden="1">#REF!</definedName>
    <definedName name="BExGMCXCWEC9XNUOEMZ61TMI6CUO" localSheetId="21" hidden="1">#REF!</definedName>
    <definedName name="BExGMCXCWEC9XNUOEMZ61TMI6CUO" localSheetId="22" hidden="1">#REF!</definedName>
    <definedName name="BExGMCXCWEC9XNUOEMZ61TMI6CUO" localSheetId="23" hidden="1">#REF!</definedName>
    <definedName name="BExGMCXCWEC9XNUOEMZ61TMI6CUO" localSheetId="24" hidden="1">#REF!</definedName>
    <definedName name="BExGMCXCWEC9XNUOEMZ61TMI6CUO" localSheetId="14" hidden="1">#REF!</definedName>
    <definedName name="BExGMCXCWEC9XNUOEMZ61TMI6CUO" localSheetId="15" hidden="1">#REF!</definedName>
    <definedName name="BExGMCXCWEC9XNUOEMZ61TMI6CUO" localSheetId="18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7" hidden="1">#REF!</definedName>
    <definedName name="BExGMJDGIH0MEPC2TUSFUCY2ROTB" localSheetId="11" hidden="1">#REF!</definedName>
    <definedName name="BExGMJDGIH0MEPC2TUSFUCY2ROTB" localSheetId="21" hidden="1">#REF!</definedName>
    <definedName name="BExGMJDGIH0MEPC2TUSFUCY2ROTB" localSheetId="22" hidden="1">#REF!</definedName>
    <definedName name="BExGMJDGIH0MEPC2TUSFUCY2ROTB" localSheetId="23" hidden="1">#REF!</definedName>
    <definedName name="BExGMJDGIH0MEPC2TUSFUCY2ROTB" localSheetId="24" hidden="1">#REF!</definedName>
    <definedName name="BExGMJDGIH0MEPC2TUSFUCY2ROTB" localSheetId="14" hidden="1">#REF!</definedName>
    <definedName name="BExGMJDGIH0MEPC2TUSFUCY2ROTB" localSheetId="15" hidden="1">#REF!</definedName>
    <definedName name="BExGMJDGIH0MEPC2TUSFUCY2ROTB" localSheetId="18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7" hidden="1">#REF!</definedName>
    <definedName name="BExGMKPW2HPKN0M0XKF3AZ8YP0D6" localSheetId="11" hidden="1">#REF!</definedName>
    <definedName name="BExGMKPW2HPKN0M0XKF3AZ8YP0D6" localSheetId="21" hidden="1">#REF!</definedName>
    <definedName name="BExGMKPW2HPKN0M0XKF3AZ8YP0D6" localSheetId="22" hidden="1">#REF!</definedName>
    <definedName name="BExGMKPW2HPKN0M0XKF3AZ8YP0D6" localSheetId="23" hidden="1">#REF!</definedName>
    <definedName name="BExGMKPW2HPKN0M0XKF3AZ8YP0D6" localSheetId="24" hidden="1">#REF!</definedName>
    <definedName name="BExGMKPW2HPKN0M0XKF3AZ8YP0D6" localSheetId="14" hidden="1">#REF!</definedName>
    <definedName name="BExGMKPW2HPKN0M0XKF3AZ8YP0D6" localSheetId="15" hidden="1">#REF!</definedName>
    <definedName name="BExGMKPW2HPKN0M0XKF3AZ8YP0D6" localSheetId="18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7" hidden="1">#REF!</definedName>
    <definedName name="BExGMOGUOL3NATNV0TIZH2J6DLLD" localSheetId="11" hidden="1">#REF!</definedName>
    <definedName name="BExGMOGUOL3NATNV0TIZH2J6DLLD" localSheetId="21" hidden="1">#REF!</definedName>
    <definedName name="BExGMOGUOL3NATNV0TIZH2J6DLLD" localSheetId="22" hidden="1">#REF!</definedName>
    <definedName name="BExGMOGUOL3NATNV0TIZH2J6DLLD" localSheetId="23" hidden="1">#REF!</definedName>
    <definedName name="BExGMOGUOL3NATNV0TIZH2J6DLLD" localSheetId="24" hidden="1">#REF!</definedName>
    <definedName name="BExGMOGUOL3NATNV0TIZH2J6DLLD" localSheetId="14" hidden="1">#REF!</definedName>
    <definedName name="BExGMOGUOL3NATNV0TIZH2J6DLLD" localSheetId="15" hidden="1">#REF!</definedName>
    <definedName name="BExGMOGUOL3NATNV0TIZH2J6DLLD" localSheetId="18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7" hidden="1">#REF!</definedName>
    <definedName name="BExGMP2F175LGL6QVSJGP6GKYHHA" localSheetId="11" hidden="1">#REF!</definedName>
    <definedName name="BExGMP2F175LGL6QVSJGP6GKYHHA" localSheetId="21" hidden="1">#REF!</definedName>
    <definedName name="BExGMP2F175LGL6QVSJGP6GKYHHA" localSheetId="22" hidden="1">#REF!</definedName>
    <definedName name="BExGMP2F175LGL6QVSJGP6GKYHHA" localSheetId="23" hidden="1">#REF!</definedName>
    <definedName name="BExGMP2F175LGL6QVSJGP6GKYHHA" localSheetId="24" hidden="1">#REF!</definedName>
    <definedName name="BExGMP2F175LGL6QVSJGP6GKYHHA" localSheetId="14" hidden="1">#REF!</definedName>
    <definedName name="BExGMP2F175LGL6QVSJGP6GKYHHA" localSheetId="15" hidden="1">#REF!</definedName>
    <definedName name="BExGMP2F175LGL6QVSJGP6GKYHHA" localSheetId="18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7" hidden="1">#REF!</definedName>
    <definedName name="BExGMPIIP8GKML2VVA8OEFL43NCS" localSheetId="11" hidden="1">#REF!</definedName>
    <definedName name="BExGMPIIP8GKML2VVA8OEFL43NCS" localSheetId="21" hidden="1">#REF!</definedName>
    <definedName name="BExGMPIIP8GKML2VVA8OEFL43NCS" localSheetId="22" hidden="1">#REF!</definedName>
    <definedName name="BExGMPIIP8GKML2VVA8OEFL43NCS" localSheetId="23" hidden="1">#REF!</definedName>
    <definedName name="BExGMPIIP8GKML2VVA8OEFL43NCS" localSheetId="24" hidden="1">#REF!</definedName>
    <definedName name="BExGMPIIP8GKML2VVA8OEFL43NCS" localSheetId="14" hidden="1">#REF!</definedName>
    <definedName name="BExGMPIIP8GKML2VVA8OEFL43NCS" localSheetId="15" hidden="1">#REF!</definedName>
    <definedName name="BExGMPIIP8GKML2VVA8OEFL43NCS" localSheetId="18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7" hidden="1">#REF!</definedName>
    <definedName name="BExGMZ3SRIXLXMWBVOXXV3M4U4YL" localSheetId="11" hidden="1">#REF!</definedName>
    <definedName name="BExGMZ3SRIXLXMWBVOXXV3M4U4YL" localSheetId="21" hidden="1">#REF!</definedName>
    <definedName name="BExGMZ3SRIXLXMWBVOXXV3M4U4YL" localSheetId="22" hidden="1">#REF!</definedName>
    <definedName name="BExGMZ3SRIXLXMWBVOXXV3M4U4YL" localSheetId="23" hidden="1">#REF!</definedName>
    <definedName name="BExGMZ3SRIXLXMWBVOXXV3M4U4YL" localSheetId="24" hidden="1">#REF!</definedName>
    <definedName name="BExGMZ3SRIXLXMWBVOXXV3M4U4YL" localSheetId="14" hidden="1">#REF!</definedName>
    <definedName name="BExGMZ3SRIXLXMWBVOXXV3M4U4YL" localSheetId="15" hidden="1">#REF!</definedName>
    <definedName name="BExGMZ3SRIXLXMWBVOXXV3M4U4YL" localSheetId="18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7" hidden="1">#REF!</definedName>
    <definedName name="BExGMZ3UBN48IXU1ZEFYECEMZ1IM" localSheetId="11" hidden="1">#REF!</definedName>
    <definedName name="BExGMZ3UBN48IXU1ZEFYECEMZ1IM" localSheetId="21" hidden="1">#REF!</definedName>
    <definedName name="BExGMZ3UBN48IXU1ZEFYECEMZ1IM" localSheetId="22" hidden="1">#REF!</definedName>
    <definedName name="BExGMZ3UBN48IXU1ZEFYECEMZ1IM" localSheetId="23" hidden="1">#REF!</definedName>
    <definedName name="BExGMZ3UBN48IXU1ZEFYECEMZ1IM" localSheetId="24" hidden="1">#REF!</definedName>
    <definedName name="BExGMZ3UBN48IXU1ZEFYECEMZ1IM" localSheetId="14" hidden="1">#REF!</definedName>
    <definedName name="BExGMZ3UBN48IXU1ZEFYECEMZ1IM" localSheetId="15" hidden="1">#REF!</definedName>
    <definedName name="BExGMZ3UBN48IXU1ZEFYECEMZ1IM" localSheetId="18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7" hidden="1">#REF!</definedName>
    <definedName name="BExGN4I0QATXNZCLZJM1KH1OIJQH" localSheetId="11" hidden="1">#REF!</definedName>
    <definedName name="BExGN4I0QATXNZCLZJM1KH1OIJQH" localSheetId="21" hidden="1">#REF!</definedName>
    <definedName name="BExGN4I0QATXNZCLZJM1KH1OIJQH" localSheetId="22" hidden="1">#REF!</definedName>
    <definedName name="BExGN4I0QATXNZCLZJM1KH1OIJQH" localSheetId="23" hidden="1">#REF!</definedName>
    <definedName name="BExGN4I0QATXNZCLZJM1KH1OIJQH" localSheetId="24" hidden="1">#REF!</definedName>
    <definedName name="BExGN4I0QATXNZCLZJM1KH1OIJQH" localSheetId="14" hidden="1">#REF!</definedName>
    <definedName name="BExGN4I0QATXNZCLZJM1KH1OIJQH" localSheetId="15" hidden="1">#REF!</definedName>
    <definedName name="BExGN4I0QATXNZCLZJM1KH1OIJQH" localSheetId="18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7" hidden="1">#REF!</definedName>
    <definedName name="BExGN9FZ2RWCMSY1YOBJKZMNIM9R" localSheetId="11" hidden="1">#REF!</definedName>
    <definedName name="BExGN9FZ2RWCMSY1YOBJKZMNIM9R" localSheetId="21" hidden="1">#REF!</definedName>
    <definedName name="BExGN9FZ2RWCMSY1YOBJKZMNIM9R" localSheetId="22" hidden="1">#REF!</definedName>
    <definedName name="BExGN9FZ2RWCMSY1YOBJKZMNIM9R" localSheetId="23" hidden="1">#REF!</definedName>
    <definedName name="BExGN9FZ2RWCMSY1YOBJKZMNIM9R" localSheetId="24" hidden="1">#REF!</definedName>
    <definedName name="BExGN9FZ2RWCMSY1YOBJKZMNIM9R" localSheetId="14" hidden="1">#REF!</definedName>
    <definedName name="BExGN9FZ2RWCMSY1YOBJKZMNIM9R" localSheetId="15" hidden="1">#REF!</definedName>
    <definedName name="BExGN9FZ2RWCMSY1YOBJKZMNIM9R" localSheetId="18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7" hidden="1">#REF!</definedName>
    <definedName name="BExGNDSIMTHOCXXG6QOGR6DA8SGG" localSheetId="11" hidden="1">#REF!</definedName>
    <definedName name="BExGNDSIMTHOCXXG6QOGR6DA8SGG" localSheetId="21" hidden="1">#REF!</definedName>
    <definedName name="BExGNDSIMTHOCXXG6QOGR6DA8SGG" localSheetId="22" hidden="1">#REF!</definedName>
    <definedName name="BExGNDSIMTHOCXXG6QOGR6DA8SGG" localSheetId="23" hidden="1">#REF!</definedName>
    <definedName name="BExGNDSIMTHOCXXG6QOGR6DA8SGG" localSheetId="24" hidden="1">#REF!</definedName>
    <definedName name="BExGNDSIMTHOCXXG6QOGR6DA8SGG" localSheetId="14" hidden="1">#REF!</definedName>
    <definedName name="BExGNDSIMTHOCXXG6QOGR6DA8SGG" localSheetId="15" hidden="1">#REF!</definedName>
    <definedName name="BExGNDSIMTHOCXXG6QOGR6DA8SGG" localSheetId="18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7" hidden="1">#REF!</definedName>
    <definedName name="BExGNHOS7RBERG1J2M2HVGSRZL5G" localSheetId="11" hidden="1">#REF!</definedName>
    <definedName name="BExGNHOS7RBERG1J2M2HVGSRZL5G" localSheetId="21" hidden="1">#REF!</definedName>
    <definedName name="BExGNHOS7RBERG1J2M2HVGSRZL5G" localSheetId="22" hidden="1">#REF!</definedName>
    <definedName name="BExGNHOS7RBERG1J2M2HVGSRZL5G" localSheetId="23" hidden="1">#REF!</definedName>
    <definedName name="BExGNHOS7RBERG1J2M2HVGSRZL5G" localSheetId="24" hidden="1">#REF!</definedName>
    <definedName name="BExGNHOS7RBERG1J2M2HVGSRZL5G" localSheetId="14" hidden="1">#REF!</definedName>
    <definedName name="BExGNHOS7RBERG1J2M2HVGSRZL5G" localSheetId="15" hidden="1">#REF!</definedName>
    <definedName name="BExGNHOS7RBERG1J2M2HVGSRZL5G" localSheetId="18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7" hidden="1">#REF!</definedName>
    <definedName name="BExGNJ18W3Q55XAXY8XTFB80IVMV" localSheetId="11" hidden="1">#REF!</definedName>
    <definedName name="BExGNJ18W3Q55XAXY8XTFB80IVMV" localSheetId="21" hidden="1">#REF!</definedName>
    <definedName name="BExGNJ18W3Q55XAXY8XTFB80IVMV" localSheetId="22" hidden="1">#REF!</definedName>
    <definedName name="BExGNJ18W3Q55XAXY8XTFB80IVMV" localSheetId="23" hidden="1">#REF!</definedName>
    <definedName name="BExGNJ18W3Q55XAXY8XTFB80IVMV" localSheetId="24" hidden="1">#REF!</definedName>
    <definedName name="BExGNJ18W3Q55XAXY8XTFB80IVMV" localSheetId="14" hidden="1">#REF!</definedName>
    <definedName name="BExGNJ18W3Q55XAXY8XTFB80IVMV" localSheetId="15" hidden="1">#REF!</definedName>
    <definedName name="BExGNJ18W3Q55XAXY8XTFB80IVMV" localSheetId="18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7" hidden="1">#REF!</definedName>
    <definedName name="BExGNN2YQ9BDAZXT2GLCSAPXKIM7" localSheetId="11" hidden="1">#REF!</definedName>
    <definedName name="BExGNN2YQ9BDAZXT2GLCSAPXKIM7" localSheetId="21" hidden="1">#REF!</definedName>
    <definedName name="BExGNN2YQ9BDAZXT2GLCSAPXKIM7" localSheetId="22" hidden="1">#REF!</definedName>
    <definedName name="BExGNN2YQ9BDAZXT2GLCSAPXKIM7" localSheetId="23" hidden="1">#REF!</definedName>
    <definedName name="BExGNN2YQ9BDAZXT2GLCSAPXKIM7" localSheetId="24" hidden="1">#REF!</definedName>
    <definedName name="BExGNN2YQ9BDAZXT2GLCSAPXKIM7" localSheetId="14" hidden="1">#REF!</definedName>
    <definedName name="BExGNN2YQ9BDAZXT2GLCSAPXKIM7" localSheetId="15" hidden="1">#REF!</definedName>
    <definedName name="BExGNN2YQ9BDAZXT2GLCSAPXKIM7" localSheetId="18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7" hidden="1">#REF!</definedName>
    <definedName name="BExGNP6INLF5NZFP5ME6K7C9Y0NH" localSheetId="11" hidden="1">#REF!</definedName>
    <definedName name="BExGNP6INLF5NZFP5ME6K7C9Y0NH" localSheetId="21" hidden="1">#REF!</definedName>
    <definedName name="BExGNP6INLF5NZFP5ME6K7C9Y0NH" localSheetId="22" hidden="1">#REF!</definedName>
    <definedName name="BExGNP6INLF5NZFP5ME6K7C9Y0NH" localSheetId="23" hidden="1">#REF!</definedName>
    <definedName name="BExGNP6INLF5NZFP5ME6K7C9Y0NH" localSheetId="24" hidden="1">#REF!</definedName>
    <definedName name="BExGNP6INLF5NZFP5ME6K7C9Y0NH" localSheetId="14" hidden="1">#REF!</definedName>
    <definedName name="BExGNP6INLF5NZFP5ME6K7C9Y0NH" localSheetId="15" hidden="1">#REF!</definedName>
    <definedName name="BExGNP6INLF5NZFP5ME6K7C9Y0NH" localSheetId="18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7" hidden="1">#REF!</definedName>
    <definedName name="BExGNSS0CKRPKHO25R3TDBEL2NHX" localSheetId="11" hidden="1">#REF!</definedName>
    <definedName name="BExGNSS0CKRPKHO25R3TDBEL2NHX" localSheetId="21" hidden="1">#REF!</definedName>
    <definedName name="BExGNSS0CKRPKHO25R3TDBEL2NHX" localSheetId="22" hidden="1">#REF!</definedName>
    <definedName name="BExGNSS0CKRPKHO25R3TDBEL2NHX" localSheetId="23" hidden="1">#REF!</definedName>
    <definedName name="BExGNSS0CKRPKHO25R3TDBEL2NHX" localSheetId="24" hidden="1">#REF!</definedName>
    <definedName name="BExGNSS0CKRPKHO25R3TDBEL2NHX" localSheetId="14" hidden="1">#REF!</definedName>
    <definedName name="BExGNSS0CKRPKHO25R3TDBEL2NHX" localSheetId="15" hidden="1">#REF!</definedName>
    <definedName name="BExGNSS0CKRPKHO25R3TDBEL2NHX" localSheetId="18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7" hidden="1">#REF!</definedName>
    <definedName name="BExGNYH0MO8NOVS85L15G0RWX4GW" localSheetId="11" hidden="1">#REF!</definedName>
    <definedName name="BExGNYH0MO8NOVS85L15G0RWX4GW" localSheetId="21" hidden="1">#REF!</definedName>
    <definedName name="BExGNYH0MO8NOVS85L15G0RWX4GW" localSheetId="22" hidden="1">#REF!</definedName>
    <definedName name="BExGNYH0MO8NOVS85L15G0RWX4GW" localSheetId="23" hidden="1">#REF!</definedName>
    <definedName name="BExGNYH0MO8NOVS85L15G0RWX4GW" localSheetId="24" hidden="1">#REF!</definedName>
    <definedName name="BExGNYH0MO8NOVS85L15G0RWX4GW" localSheetId="14" hidden="1">#REF!</definedName>
    <definedName name="BExGNYH0MO8NOVS85L15G0RWX4GW" localSheetId="15" hidden="1">#REF!</definedName>
    <definedName name="BExGNYH0MO8NOVS85L15G0RWX4GW" localSheetId="18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7" hidden="1">#REF!</definedName>
    <definedName name="BExGNZO44DEG8CGIDYSEGDUQ531R" localSheetId="11" hidden="1">#REF!</definedName>
    <definedName name="BExGNZO44DEG8CGIDYSEGDUQ531R" localSheetId="21" hidden="1">#REF!</definedName>
    <definedName name="BExGNZO44DEG8CGIDYSEGDUQ531R" localSheetId="22" hidden="1">#REF!</definedName>
    <definedName name="BExGNZO44DEG8CGIDYSEGDUQ531R" localSheetId="23" hidden="1">#REF!</definedName>
    <definedName name="BExGNZO44DEG8CGIDYSEGDUQ531R" localSheetId="24" hidden="1">#REF!</definedName>
    <definedName name="BExGNZO44DEG8CGIDYSEGDUQ531R" localSheetId="14" hidden="1">#REF!</definedName>
    <definedName name="BExGNZO44DEG8CGIDYSEGDUQ531R" localSheetId="15" hidden="1">#REF!</definedName>
    <definedName name="BExGNZO44DEG8CGIDYSEGDUQ531R" localSheetId="18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7" hidden="1">#REF!</definedName>
    <definedName name="BExGO22GMMPZVQY9RQ8MDKZDP5G3" localSheetId="11" hidden="1">#REF!</definedName>
    <definedName name="BExGO22GMMPZVQY9RQ8MDKZDP5G3" localSheetId="21" hidden="1">#REF!</definedName>
    <definedName name="BExGO22GMMPZVQY9RQ8MDKZDP5G3" localSheetId="22" hidden="1">#REF!</definedName>
    <definedName name="BExGO22GMMPZVQY9RQ8MDKZDP5G3" localSheetId="23" hidden="1">#REF!</definedName>
    <definedName name="BExGO22GMMPZVQY9RQ8MDKZDP5G3" localSheetId="24" hidden="1">#REF!</definedName>
    <definedName name="BExGO22GMMPZVQY9RQ8MDKZDP5G3" localSheetId="14" hidden="1">#REF!</definedName>
    <definedName name="BExGO22GMMPZVQY9RQ8MDKZDP5G3" localSheetId="15" hidden="1">#REF!</definedName>
    <definedName name="BExGO22GMMPZVQY9RQ8MDKZDP5G3" localSheetId="18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7" hidden="1">#REF!</definedName>
    <definedName name="BExGO2O0V6UYDY26AX8OSN72F77N" localSheetId="11" hidden="1">#REF!</definedName>
    <definedName name="BExGO2O0V6UYDY26AX8OSN72F77N" localSheetId="21" hidden="1">#REF!</definedName>
    <definedName name="BExGO2O0V6UYDY26AX8OSN72F77N" localSheetId="22" hidden="1">#REF!</definedName>
    <definedName name="BExGO2O0V6UYDY26AX8OSN72F77N" localSheetId="23" hidden="1">#REF!</definedName>
    <definedName name="BExGO2O0V6UYDY26AX8OSN72F77N" localSheetId="24" hidden="1">#REF!</definedName>
    <definedName name="BExGO2O0V6UYDY26AX8OSN72F77N" localSheetId="14" hidden="1">#REF!</definedName>
    <definedName name="BExGO2O0V6UYDY26AX8OSN72F77N" localSheetId="15" hidden="1">#REF!</definedName>
    <definedName name="BExGO2O0V6UYDY26AX8OSN72F77N" localSheetId="18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7" hidden="1">#REF!</definedName>
    <definedName name="BExGO2YUBOVLYHY1QSIHRE1KLAFV" localSheetId="11" hidden="1">#REF!</definedName>
    <definedName name="BExGO2YUBOVLYHY1QSIHRE1KLAFV" localSheetId="21" hidden="1">#REF!</definedName>
    <definedName name="BExGO2YUBOVLYHY1QSIHRE1KLAFV" localSheetId="22" hidden="1">#REF!</definedName>
    <definedName name="BExGO2YUBOVLYHY1QSIHRE1KLAFV" localSheetId="23" hidden="1">#REF!</definedName>
    <definedName name="BExGO2YUBOVLYHY1QSIHRE1KLAFV" localSheetId="24" hidden="1">#REF!</definedName>
    <definedName name="BExGO2YUBOVLYHY1QSIHRE1KLAFV" localSheetId="14" hidden="1">#REF!</definedName>
    <definedName name="BExGO2YUBOVLYHY1QSIHRE1KLAFV" localSheetId="15" hidden="1">#REF!</definedName>
    <definedName name="BExGO2YUBOVLYHY1QSIHRE1KLAFV" localSheetId="18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7" hidden="1">#REF!</definedName>
    <definedName name="BExGO70E2O70LF46V8T26YFPL4V8" localSheetId="11" hidden="1">#REF!</definedName>
    <definedName name="BExGO70E2O70LF46V8T26YFPL4V8" localSheetId="21" hidden="1">#REF!</definedName>
    <definedName name="BExGO70E2O70LF46V8T26YFPL4V8" localSheetId="22" hidden="1">#REF!</definedName>
    <definedName name="BExGO70E2O70LF46V8T26YFPL4V8" localSheetId="23" hidden="1">#REF!</definedName>
    <definedName name="BExGO70E2O70LF46V8T26YFPL4V8" localSheetId="24" hidden="1">#REF!</definedName>
    <definedName name="BExGO70E2O70LF46V8T26YFPL4V8" localSheetId="14" hidden="1">#REF!</definedName>
    <definedName name="BExGO70E2O70LF46V8T26YFPL4V8" localSheetId="15" hidden="1">#REF!</definedName>
    <definedName name="BExGO70E2O70LF46V8T26YFPL4V8" localSheetId="18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7" hidden="1">#REF!</definedName>
    <definedName name="BExGOB25QJMQCQE76MRW9X58OIOO" localSheetId="11" hidden="1">#REF!</definedName>
    <definedName name="BExGOB25QJMQCQE76MRW9X58OIOO" localSheetId="21" hidden="1">#REF!</definedName>
    <definedName name="BExGOB25QJMQCQE76MRW9X58OIOO" localSheetId="22" hidden="1">#REF!</definedName>
    <definedName name="BExGOB25QJMQCQE76MRW9X58OIOO" localSheetId="23" hidden="1">#REF!</definedName>
    <definedName name="BExGOB25QJMQCQE76MRW9X58OIOO" localSheetId="24" hidden="1">#REF!</definedName>
    <definedName name="BExGOB25QJMQCQE76MRW9X58OIOO" localSheetId="14" hidden="1">#REF!</definedName>
    <definedName name="BExGOB25QJMQCQE76MRW9X58OIOO" localSheetId="15" hidden="1">#REF!</definedName>
    <definedName name="BExGOB25QJMQCQE76MRW9X58OIOO" localSheetId="1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7" hidden="1">#REF!</definedName>
    <definedName name="BExGODAZKJ9EXMQZNQR5YDBSS525" localSheetId="11" hidden="1">#REF!</definedName>
    <definedName name="BExGODAZKJ9EXMQZNQR5YDBSS525" localSheetId="21" hidden="1">#REF!</definedName>
    <definedName name="BExGODAZKJ9EXMQZNQR5YDBSS525" localSheetId="22" hidden="1">#REF!</definedName>
    <definedName name="BExGODAZKJ9EXMQZNQR5YDBSS525" localSheetId="23" hidden="1">#REF!</definedName>
    <definedName name="BExGODAZKJ9EXMQZNQR5YDBSS525" localSheetId="24" hidden="1">#REF!</definedName>
    <definedName name="BExGODAZKJ9EXMQZNQR5YDBSS525" localSheetId="14" hidden="1">#REF!</definedName>
    <definedName name="BExGODAZKJ9EXMQZNQR5YDBSS525" localSheetId="15" hidden="1">#REF!</definedName>
    <definedName name="BExGODAZKJ9EXMQZNQR5YDBSS525" localSheetId="18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7" hidden="1">#REF!</definedName>
    <definedName name="BExGODR8ZSMUC11I56QHSZ686XV5" localSheetId="11" hidden="1">#REF!</definedName>
    <definedName name="BExGODR8ZSMUC11I56QHSZ686XV5" localSheetId="21" hidden="1">#REF!</definedName>
    <definedName name="BExGODR8ZSMUC11I56QHSZ686XV5" localSheetId="22" hidden="1">#REF!</definedName>
    <definedName name="BExGODR8ZSMUC11I56QHSZ686XV5" localSheetId="23" hidden="1">#REF!</definedName>
    <definedName name="BExGODR8ZSMUC11I56QHSZ686XV5" localSheetId="24" hidden="1">#REF!</definedName>
    <definedName name="BExGODR8ZSMUC11I56QHSZ686XV5" localSheetId="14" hidden="1">#REF!</definedName>
    <definedName name="BExGODR8ZSMUC11I56QHSZ686XV5" localSheetId="15" hidden="1">#REF!</definedName>
    <definedName name="BExGODR8ZSMUC11I56QHSZ686XV5" localSheetId="18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7" hidden="1">#REF!</definedName>
    <definedName name="BExGOXJDHUDPDT8I8IVGVW9J0R5Q" localSheetId="11" hidden="1">#REF!</definedName>
    <definedName name="BExGOXJDHUDPDT8I8IVGVW9J0R5Q" localSheetId="21" hidden="1">#REF!</definedName>
    <definedName name="BExGOXJDHUDPDT8I8IVGVW9J0R5Q" localSheetId="22" hidden="1">#REF!</definedName>
    <definedName name="BExGOXJDHUDPDT8I8IVGVW9J0R5Q" localSheetId="23" hidden="1">#REF!</definedName>
    <definedName name="BExGOXJDHUDPDT8I8IVGVW9J0R5Q" localSheetId="24" hidden="1">#REF!</definedName>
    <definedName name="BExGOXJDHUDPDT8I8IVGVW9J0R5Q" localSheetId="14" hidden="1">#REF!</definedName>
    <definedName name="BExGOXJDHUDPDT8I8IVGVW9J0R5Q" localSheetId="15" hidden="1">#REF!</definedName>
    <definedName name="BExGOXJDHUDPDT8I8IVGVW9J0R5Q" localSheetId="18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7" hidden="1">#REF!</definedName>
    <definedName name="BExGPAPYI1N5W3IH8H485BHSVOY3" localSheetId="11" hidden="1">#REF!</definedName>
    <definedName name="BExGPAPYI1N5W3IH8H485BHSVOY3" localSheetId="21" hidden="1">#REF!</definedName>
    <definedName name="BExGPAPYI1N5W3IH8H485BHSVOY3" localSheetId="22" hidden="1">#REF!</definedName>
    <definedName name="BExGPAPYI1N5W3IH8H485BHSVOY3" localSheetId="23" hidden="1">#REF!</definedName>
    <definedName name="BExGPAPYI1N5W3IH8H485BHSVOY3" localSheetId="24" hidden="1">#REF!</definedName>
    <definedName name="BExGPAPYI1N5W3IH8H485BHSVOY3" localSheetId="14" hidden="1">#REF!</definedName>
    <definedName name="BExGPAPYI1N5W3IH8H485BHSVOY3" localSheetId="15" hidden="1">#REF!</definedName>
    <definedName name="BExGPAPYI1N5W3IH8H485BHSVOY3" localSheetId="18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7" hidden="1">#REF!</definedName>
    <definedName name="BExGPFO3GOKYO2922Y91GMQRCMOA" localSheetId="11" hidden="1">#REF!</definedName>
    <definedName name="BExGPFO3GOKYO2922Y91GMQRCMOA" localSheetId="21" hidden="1">#REF!</definedName>
    <definedName name="BExGPFO3GOKYO2922Y91GMQRCMOA" localSheetId="22" hidden="1">#REF!</definedName>
    <definedName name="BExGPFO3GOKYO2922Y91GMQRCMOA" localSheetId="23" hidden="1">#REF!</definedName>
    <definedName name="BExGPFO3GOKYO2922Y91GMQRCMOA" localSheetId="24" hidden="1">#REF!</definedName>
    <definedName name="BExGPFO3GOKYO2922Y91GMQRCMOA" localSheetId="14" hidden="1">#REF!</definedName>
    <definedName name="BExGPFO3GOKYO2922Y91GMQRCMOA" localSheetId="15" hidden="1">#REF!</definedName>
    <definedName name="BExGPFO3GOKYO2922Y91GMQRCMOA" localSheetId="18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7" hidden="1">#REF!</definedName>
    <definedName name="BExGPHGT5KDOCMV2EFS4OVKTWBRD" localSheetId="11" hidden="1">#REF!</definedName>
    <definedName name="BExGPHGT5KDOCMV2EFS4OVKTWBRD" localSheetId="21" hidden="1">#REF!</definedName>
    <definedName name="BExGPHGT5KDOCMV2EFS4OVKTWBRD" localSheetId="22" hidden="1">#REF!</definedName>
    <definedName name="BExGPHGT5KDOCMV2EFS4OVKTWBRD" localSheetId="23" hidden="1">#REF!</definedName>
    <definedName name="BExGPHGT5KDOCMV2EFS4OVKTWBRD" localSheetId="24" hidden="1">#REF!</definedName>
    <definedName name="BExGPHGT5KDOCMV2EFS4OVKTWBRD" localSheetId="14" hidden="1">#REF!</definedName>
    <definedName name="BExGPHGT5KDOCMV2EFS4OVKTWBRD" localSheetId="15" hidden="1">#REF!</definedName>
    <definedName name="BExGPHGT5KDOCMV2EFS4OVKTWBRD" localSheetId="18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7" hidden="1">#REF!</definedName>
    <definedName name="BExGPID72Y4Y619LWASUQZKZHJNC" localSheetId="11" hidden="1">#REF!</definedName>
    <definedName name="BExGPID72Y4Y619LWASUQZKZHJNC" localSheetId="21" hidden="1">#REF!</definedName>
    <definedName name="BExGPID72Y4Y619LWASUQZKZHJNC" localSheetId="22" hidden="1">#REF!</definedName>
    <definedName name="BExGPID72Y4Y619LWASUQZKZHJNC" localSheetId="23" hidden="1">#REF!</definedName>
    <definedName name="BExGPID72Y4Y619LWASUQZKZHJNC" localSheetId="24" hidden="1">#REF!</definedName>
    <definedName name="BExGPID72Y4Y619LWASUQZKZHJNC" localSheetId="14" hidden="1">#REF!</definedName>
    <definedName name="BExGPID72Y4Y619LWASUQZKZHJNC" localSheetId="15" hidden="1">#REF!</definedName>
    <definedName name="BExGPID72Y4Y619LWASUQZKZHJNC" localSheetId="18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7" hidden="1">#REF!</definedName>
    <definedName name="BExGPPENQIANVGLVQJ77DK5JPRTB" localSheetId="11" hidden="1">#REF!</definedName>
    <definedName name="BExGPPENQIANVGLVQJ77DK5JPRTB" localSheetId="21" hidden="1">#REF!</definedName>
    <definedName name="BExGPPENQIANVGLVQJ77DK5JPRTB" localSheetId="22" hidden="1">#REF!</definedName>
    <definedName name="BExGPPENQIANVGLVQJ77DK5JPRTB" localSheetId="23" hidden="1">#REF!</definedName>
    <definedName name="BExGPPENQIANVGLVQJ77DK5JPRTB" localSheetId="24" hidden="1">#REF!</definedName>
    <definedName name="BExGPPENQIANVGLVQJ77DK5JPRTB" localSheetId="14" hidden="1">#REF!</definedName>
    <definedName name="BExGPPENQIANVGLVQJ77DK5JPRTB" localSheetId="15" hidden="1">#REF!</definedName>
    <definedName name="BExGPPENQIANVGLVQJ77DK5JPRTB" localSheetId="18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7" hidden="1">#REF!</definedName>
    <definedName name="BExGPSUUG7TL5F5PTYU6G4HPJV1B" localSheetId="11" hidden="1">#REF!</definedName>
    <definedName name="BExGPSUUG7TL5F5PTYU6G4HPJV1B" localSheetId="21" hidden="1">#REF!</definedName>
    <definedName name="BExGPSUUG7TL5F5PTYU6G4HPJV1B" localSheetId="22" hidden="1">#REF!</definedName>
    <definedName name="BExGPSUUG7TL5F5PTYU6G4HPJV1B" localSheetId="23" hidden="1">#REF!</definedName>
    <definedName name="BExGPSUUG7TL5F5PTYU6G4HPJV1B" localSheetId="24" hidden="1">#REF!</definedName>
    <definedName name="BExGPSUUG7TL5F5PTYU6G4HPJV1B" localSheetId="14" hidden="1">#REF!</definedName>
    <definedName name="BExGPSUUG7TL5F5PTYU6G4HPJV1B" localSheetId="15" hidden="1">#REF!</definedName>
    <definedName name="BExGPSUUG7TL5F5PTYU6G4HPJV1B" localSheetId="18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7" hidden="1">#REF!</definedName>
    <definedName name="BExGQ1E950UYXYWQ84EZEQPWHVYY" localSheetId="11" hidden="1">#REF!</definedName>
    <definedName name="BExGQ1E950UYXYWQ84EZEQPWHVYY" localSheetId="21" hidden="1">#REF!</definedName>
    <definedName name="BExGQ1E950UYXYWQ84EZEQPWHVYY" localSheetId="22" hidden="1">#REF!</definedName>
    <definedName name="BExGQ1E950UYXYWQ84EZEQPWHVYY" localSheetId="23" hidden="1">#REF!</definedName>
    <definedName name="BExGQ1E950UYXYWQ84EZEQPWHVYY" localSheetId="24" hidden="1">#REF!</definedName>
    <definedName name="BExGQ1E950UYXYWQ84EZEQPWHVYY" localSheetId="14" hidden="1">#REF!</definedName>
    <definedName name="BExGQ1E950UYXYWQ84EZEQPWHVYY" localSheetId="15" hidden="1">#REF!</definedName>
    <definedName name="BExGQ1E950UYXYWQ84EZEQPWHVYY" localSheetId="18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7" hidden="1">#REF!</definedName>
    <definedName name="BExGQ1ZU4967P72AHF4V1D0FOL5C" localSheetId="11" hidden="1">#REF!</definedName>
    <definedName name="BExGQ1ZU4967P72AHF4V1D0FOL5C" localSheetId="21" hidden="1">#REF!</definedName>
    <definedName name="BExGQ1ZU4967P72AHF4V1D0FOL5C" localSheetId="22" hidden="1">#REF!</definedName>
    <definedName name="BExGQ1ZU4967P72AHF4V1D0FOL5C" localSheetId="23" hidden="1">#REF!</definedName>
    <definedName name="BExGQ1ZU4967P72AHF4V1D0FOL5C" localSheetId="24" hidden="1">#REF!</definedName>
    <definedName name="BExGQ1ZU4967P72AHF4V1D0FOL5C" localSheetId="14" hidden="1">#REF!</definedName>
    <definedName name="BExGQ1ZU4967P72AHF4V1D0FOL5C" localSheetId="15" hidden="1">#REF!</definedName>
    <definedName name="BExGQ1ZU4967P72AHF4V1D0FOL5C" localSheetId="18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7" hidden="1">#REF!</definedName>
    <definedName name="BExGQ36ZOMR9GV8T05M605MMOY3Y" localSheetId="11" hidden="1">#REF!</definedName>
    <definedName name="BExGQ36ZOMR9GV8T05M605MMOY3Y" localSheetId="21" hidden="1">#REF!</definedName>
    <definedName name="BExGQ36ZOMR9GV8T05M605MMOY3Y" localSheetId="22" hidden="1">#REF!</definedName>
    <definedName name="BExGQ36ZOMR9GV8T05M605MMOY3Y" localSheetId="23" hidden="1">#REF!</definedName>
    <definedName name="BExGQ36ZOMR9GV8T05M605MMOY3Y" localSheetId="24" hidden="1">#REF!</definedName>
    <definedName name="BExGQ36ZOMR9GV8T05M605MMOY3Y" localSheetId="14" hidden="1">#REF!</definedName>
    <definedName name="BExGQ36ZOMR9GV8T05M605MMOY3Y" localSheetId="15" hidden="1">#REF!</definedName>
    <definedName name="BExGQ36ZOMR9GV8T05M605MMOY3Y" localSheetId="18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7" hidden="1">#REF!</definedName>
    <definedName name="BExGQ4ZP0PPMLDNVBUG12W9FFVI9" localSheetId="11" hidden="1">#REF!</definedName>
    <definedName name="BExGQ4ZP0PPMLDNVBUG12W9FFVI9" localSheetId="21" hidden="1">#REF!</definedName>
    <definedName name="BExGQ4ZP0PPMLDNVBUG12W9FFVI9" localSheetId="22" hidden="1">#REF!</definedName>
    <definedName name="BExGQ4ZP0PPMLDNVBUG12W9FFVI9" localSheetId="23" hidden="1">#REF!</definedName>
    <definedName name="BExGQ4ZP0PPMLDNVBUG12W9FFVI9" localSheetId="24" hidden="1">#REF!</definedName>
    <definedName name="BExGQ4ZP0PPMLDNVBUG12W9FFVI9" localSheetId="14" hidden="1">#REF!</definedName>
    <definedName name="BExGQ4ZP0PPMLDNVBUG12W9FFVI9" localSheetId="15" hidden="1">#REF!</definedName>
    <definedName name="BExGQ4ZP0PPMLDNVBUG12W9FFVI9" localSheetId="18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7" hidden="1">#REF!</definedName>
    <definedName name="BExGQ61DTJ0SBFMDFBAK3XZ9O0ZO" localSheetId="11" hidden="1">#REF!</definedName>
    <definedName name="BExGQ61DTJ0SBFMDFBAK3XZ9O0ZO" localSheetId="21" hidden="1">#REF!</definedName>
    <definedName name="BExGQ61DTJ0SBFMDFBAK3XZ9O0ZO" localSheetId="22" hidden="1">#REF!</definedName>
    <definedName name="BExGQ61DTJ0SBFMDFBAK3XZ9O0ZO" localSheetId="23" hidden="1">#REF!</definedName>
    <definedName name="BExGQ61DTJ0SBFMDFBAK3XZ9O0ZO" localSheetId="24" hidden="1">#REF!</definedName>
    <definedName name="BExGQ61DTJ0SBFMDFBAK3XZ9O0ZO" localSheetId="14" hidden="1">#REF!</definedName>
    <definedName name="BExGQ61DTJ0SBFMDFBAK3XZ9O0ZO" localSheetId="15" hidden="1">#REF!</definedName>
    <definedName name="BExGQ61DTJ0SBFMDFBAK3XZ9O0ZO" localSheetId="18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7" hidden="1">#REF!</definedName>
    <definedName name="BExGQ6SG9XEOD0VMBAR22YPZWSTA" localSheetId="11" hidden="1">#REF!</definedName>
    <definedName name="BExGQ6SG9XEOD0VMBAR22YPZWSTA" localSheetId="21" hidden="1">#REF!</definedName>
    <definedName name="BExGQ6SG9XEOD0VMBAR22YPZWSTA" localSheetId="22" hidden="1">#REF!</definedName>
    <definedName name="BExGQ6SG9XEOD0VMBAR22YPZWSTA" localSheetId="23" hidden="1">#REF!</definedName>
    <definedName name="BExGQ6SG9XEOD0VMBAR22YPZWSTA" localSheetId="24" hidden="1">#REF!</definedName>
    <definedName name="BExGQ6SG9XEOD0VMBAR22YPZWSTA" localSheetId="14" hidden="1">#REF!</definedName>
    <definedName name="BExGQ6SG9XEOD0VMBAR22YPZWSTA" localSheetId="15" hidden="1">#REF!</definedName>
    <definedName name="BExGQ6SG9XEOD0VMBAR22YPZWSTA" localSheetId="18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7" hidden="1">#REF!</definedName>
    <definedName name="BExGQ8FQN3FRAGH5H2V74848P5JX" localSheetId="11" hidden="1">#REF!</definedName>
    <definedName name="BExGQ8FQN3FRAGH5H2V74848P5JX" localSheetId="21" hidden="1">#REF!</definedName>
    <definedName name="BExGQ8FQN3FRAGH5H2V74848P5JX" localSheetId="22" hidden="1">#REF!</definedName>
    <definedName name="BExGQ8FQN3FRAGH5H2V74848P5JX" localSheetId="23" hidden="1">#REF!</definedName>
    <definedName name="BExGQ8FQN3FRAGH5H2V74848P5JX" localSheetId="24" hidden="1">#REF!</definedName>
    <definedName name="BExGQ8FQN3FRAGH5H2V74848P5JX" localSheetId="14" hidden="1">#REF!</definedName>
    <definedName name="BExGQ8FQN3FRAGH5H2V74848P5JX" localSheetId="15" hidden="1">#REF!</definedName>
    <definedName name="BExGQ8FQN3FRAGH5H2V74848P5JX" localSheetId="18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7" hidden="1">#REF!</definedName>
    <definedName name="BExGQGJ1A7LNZUS8QSMOG8UNGLMK" localSheetId="11" hidden="1">#REF!</definedName>
    <definedName name="BExGQGJ1A7LNZUS8QSMOG8UNGLMK" localSheetId="21" hidden="1">#REF!</definedName>
    <definedName name="BExGQGJ1A7LNZUS8QSMOG8UNGLMK" localSheetId="22" hidden="1">#REF!</definedName>
    <definedName name="BExGQGJ1A7LNZUS8QSMOG8UNGLMK" localSheetId="23" hidden="1">#REF!</definedName>
    <definedName name="BExGQGJ1A7LNZUS8QSMOG8UNGLMK" localSheetId="24" hidden="1">#REF!</definedName>
    <definedName name="BExGQGJ1A7LNZUS8QSMOG8UNGLMK" localSheetId="14" hidden="1">#REF!</definedName>
    <definedName name="BExGQGJ1A7LNZUS8QSMOG8UNGLMK" localSheetId="15" hidden="1">#REF!</definedName>
    <definedName name="BExGQGJ1A7LNZUS8QSMOG8UNGLMK" localSheetId="18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7" hidden="1">#REF!</definedName>
    <definedName name="BExGQLBNZ35IK2VK33HJUAE4ADX2" localSheetId="11" hidden="1">#REF!</definedName>
    <definedName name="BExGQLBNZ35IK2VK33HJUAE4ADX2" localSheetId="21" hidden="1">#REF!</definedName>
    <definedName name="BExGQLBNZ35IK2VK33HJUAE4ADX2" localSheetId="22" hidden="1">#REF!</definedName>
    <definedName name="BExGQLBNZ35IK2VK33HJUAE4ADX2" localSheetId="23" hidden="1">#REF!</definedName>
    <definedName name="BExGQLBNZ35IK2VK33HJUAE4ADX2" localSheetId="24" hidden="1">#REF!</definedName>
    <definedName name="BExGQLBNZ35IK2VK33HJUAE4ADX2" localSheetId="14" hidden="1">#REF!</definedName>
    <definedName name="BExGQLBNZ35IK2VK33HJUAE4ADX2" localSheetId="15" hidden="1">#REF!</definedName>
    <definedName name="BExGQLBNZ35IK2VK33HJUAE4ADX2" localSheetId="18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7" hidden="1">#REF!</definedName>
    <definedName name="BExGQPO7ENFEQC0NC6MC9OZR2LHY" localSheetId="11" hidden="1">#REF!</definedName>
    <definedName name="BExGQPO7ENFEQC0NC6MC9OZR2LHY" localSheetId="21" hidden="1">#REF!</definedName>
    <definedName name="BExGQPO7ENFEQC0NC6MC9OZR2LHY" localSheetId="22" hidden="1">#REF!</definedName>
    <definedName name="BExGQPO7ENFEQC0NC6MC9OZR2LHY" localSheetId="23" hidden="1">#REF!</definedName>
    <definedName name="BExGQPO7ENFEQC0NC6MC9OZR2LHY" localSheetId="24" hidden="1">#REF!</definedName>
    <definedName name="BExGQPO7ENFEQC0NC6MC9OZR2LHY" localSheetId="14" hidden="1">#REF!</definedName>
    <definedName name="BExGQPO7ENFEQC0NC6MC9OZR2LHY" localSheetId="15" hidden="1">#REF!</definedName>
    <definedName name="BExGQPO7ENFEQC0NC6MC9OZR2LHY" localSheetId="18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7" hidden="1">#REF!</definedName>
    <definedName name="BExGQX0H4EZMXBJTKJJE4ICJWN5O" localSheetId="11" hidden="1">#REF!</definedName>
    <definedName name="BExGQX0H4EZMXBJTKJJE4ICJWN5O" localSheetId="21" hidden="1">#REF!</definedName>
    <definedName name="BExGQX0H4EZMXBJTKJJE4ICJWN5O" localSheetId="22" hidden="1">#REF!</definedName>
    <definedName name="BExGQX0H4EZMXBJTKJJE4ICJWN5O" localSheetId="23" hidden="1">#REF!</definedName>
    <definedName name="BExGQX0H4EZMXBJTKJJE4ICJWN5O" localSheetId="24" hidden="1">#REF!</definedName>
    <definedName name="BExGQX0H4EZMXBJTKJJE4ICJWN5O" localSheetId="14" hidden="1">#REF!</definedName>
    <definedName name="BExGQX0H4EZMXBJTKJJE4ICJWN5O" localSheetId="15" hidden="1">#REF!</definedName>
    <definedName name="BExGQX0H4EZMXBJTKJJE4ICJWN5O" localSheetId="18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7" hidden="1">#REF!</definedName>
    <definedName name="BExGR4CW3WRIID17GGX4MI9ZDHFE" localSheetId="11" hidden="1">#REF!</definedName>
    <definedName name="BExGR4CW3WRIID17GGX4MI9ZDHFE" localSheetId="21" hidden="1">#REF!</definedName>
    <definedName name="BExGR4CW3WRIID17GGX4MI9ZDHFE" localSheetId="22" hidden="1">#REF!</definedName>
    <definedName name="BExGR4CW3WRIID17GGX4MI9ZDHFE" localSheetId="23" hidden="1">#REF!</definedName>
    <definedName name="BExGR4CW3WRIID17GGX4MI9ZDHFE" localSheetId="24" hidden="1">#REF!</definedName>
    <definedName name="BExGR4CW3WRIID17GGX4MI9ZDHFE" localSheetId="14" hidden="1">#REF!</definedName>
    <definedName name="BExGR4CW3WRIID17GGX4MI9ZDHFE" localSheetId="15" hidden="1">#REF!</definedName>
    <definedName name="BExGR4CW3WRIID17GGX4MI9ZDHFE" localSheetId="18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7" hidden="1">#REF!</definedName>
    <definedName name="BExGR65GJX27MU2OL6NI5PB8XVB4" localSheetId="11" hidden="1">#REF!</definedName>
    <definedName name="BExGR65GJX27MU2OL6NI5PB8XVB4" localSheetId="21" hidden="1">#REF!</definedName>
    <definedName name="BExGR65GJX27MU2OL6NI5PB8XVB4" localSheetId="22" hidden="1">#REF!</definedName>
    <definedName name="BExGR65GJX27MU2OL6NI5PB8XVB4" localSheetId="23" hidden="1">#REF!</definedName>
    <definedName name="BExGR65GJX27MU2OL6NI5PB8XVB4" localSheetId="24" hidden="1">#REF!</definedName>
    <definedName name="BExGR65GJX27MU2OL6NI5PB8XVB4" localSheetId="14" hidden="1">#REF!</definedName>
    <definedName name="BExGR65GJX27MU2OL6NI5PB8XVB4" localSheetId="15" hidden="1">#REF!</definedName>
    <definedName name="BExGR65GJX27MU2OL6NI5PB8XVB4" localSheetId="18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7" hidden="1">#REF!</definedName>
    <definedName name="BExGR6LQ97HETGS3CT96L4IK0JSH" localSheetId="11" hidden="1">#REF!</definedName>
    <definedName name="BExGR6LQ97HETGS3CT96L4IK0JSH" localSheetId="21" hidden="1">#REF!</definedName>
    <definedName name="BExGR6LQ97HETGS3CT96L4IK0JSH" localSheetId="22" hidden="1">#REF!</definedName>
    <definedName name="BExGR6LQ97HETGS3CT96L4IK0JSH" localSheetId="23" hidden="1">#REF!</definedName>
    <definedName name="BExGR6LQ97HETGS3CT96L4IK0JSH" localSheetId="24" hidden="1">#REF!</definedName>
    <definedName name="BExGR6LQ97HETGS3CT96L4IK0JSH" localSheetId="14" hidden="1">#REF!</definedName>
    <definedName name="BExGR6LQ97HETGS3CT96L4IK0JSH" localSheetId="15" hidden="1">#REF!</definedName>
    <definedName name="BExGR6LQ97HETGS3CT96L4IK0JSH" localSheetId="18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7" hidden="1">#REF!</definedName>
    <definedName name="BExGR9ATP2LVT7B9OCPSLJ11H9SX" localSheetId="11" hidden="1">#REF!</definedName>
    <definedName name="BExGR9ATP2LVT7B9OCPSLJ11H9SX" localSheetId="21" hidden="1">#REF!</definedName>
    <definedName name="BExGR9ATP2LVT7B9OCPSLJ11H9SX" localSheetId="22" hidden="1">#REF!</definedName>
    <definedName name="BExGR9ATP2LVT7B9OCPSLJ11H9SX" localSheetId="23" hidden="1">#REF!</definedName>
    <definedName name="BExGR9ATP2LVT7B9OCPSLJ11H9SX" localSheetId="24" hidden="1">#REF!</definedName>
    <definedName name="BExGR9ATP2LVT7B9OCPSLJ11H9SX" localSheetId="14" hidden="1">#REF!</definedName>
    <definedName name="BExGR9ATP2LVT7B9OCPSLJ11H9SX" localSheetId="15" hidden="1">#REF!</definedName>
    <definedName name="BExGR9ATP2LVT7B9OCPSLJ11H9SX" localSheetId="18" hidden="1">#REF!</definedName>
    <definedName name="BExGR9ATP2LVT7B9OCPSLJ11H9SX" localSheetId="0" hidden="1">#REF!</definedName>
    <definedName name="BExGR9ATP2LVT7B9OCPSLJ11H9SX" hidden="1">#REF!</definedName>
    <definedName name="BExGrid1" localSheetId="6">#REF!</definedName>
    <definedName name="BExGrid1" localSheetId="10">#REF!</definedName>
    <definedName name="BExGrid1" localSheetId="11">#REF!</definedName>
    <definedName name="BExGrid1" localSheetId="0">#REF!</definedName>
    <definedName name="BExGrid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7" hidden="1">#REF!</definedName>
    <definedName name="BExGRILCZ3BMTGDY72B1Q9BUGW0J" localSheetId="11" hidden="1">#REF!</definedName>
    <definedName name="BExGRILCZ3BMTGDY72B1Q9BUGW0J" localSheetId="21" hidden="1">#REF!</definedName>
    <definedName name="BExGRILCZ3BMTGDY72B1Q9BUGW0J" localSheetId="22" hidden="1">#REF!</definedName>
    <definedName name="BExGRILCZ3BMTGDY72B1Q9BUGW0J" localSheetId="23" hidden="1">#REF!</definedName>
    <definedName name="BExGRILCZ3BMTGDY72B1Q9BUGW0J" localSheetId="24" hidden="1">#REF!</definedName>
    <definedName name="BExGRILCZ3BMTGDY72B1Q9BUGW0J" localSheetId="14" hidden="1">#REF!</definedName>
    <definedName name="BExGRILCZ3BMTGDY72B1Q9BUGW0J" localSheetId="15" hidden="1">#REF!</definedName>
    <definedName name="BExGRILCZ3BMTGDY72B1Q9BUGW0J" localSheetId="18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7" hidden="1">#REF!</definedName>
    <definedName name="BExGRNZJ74Y6OYJB9F9Y9T3CAHOS" localSheetId="11" hidden="1">#REF!</definedName>
    <definedName name="BExGRNZJ74Y6OYJB9F9Y9T3CAHOS" localSheetId="21" hidden="1">#REF!</definedName>
    <definedName name="BExGRNZJ74Y6OYJB9F9Y9T3CAHOS" localSheetId="22" hidden="1">#REF!</definedName>
    <definedName name="BExGRNZJ74Y6OYJB9F9Y9T3CAHOS" localSheetId="23" hidden="1">#REF!</definedName>
    <definedName name="BExGRNZJ74Y6OYJB9F9Y9T3CAHOS" localSheetId="24" hidden="1">#REF!</definedName>
    <definedName name="BExGRNZJ74Y6OYJB9F9Y9T3CAHOS" localSheetId="14" hidden="1">#REF!</definedName>
    <definedName name="BExGRNZJ74Y6OYJB9F9Y9T3CAHOS" localSheetId="15" hidden="1">#REF!</definedName>
    <definedName name="BExGRNZJ74Y6OYJB9F9Y9T3CAHOS" localSheetId="18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7" hidden="1">#REF!</definedName>
    <definedName name="BExGRPC5QJQ7UGQ4P7CFWVGRQGFW" localSheetId="11" hidden="1">#REF!</definedName>
    <definedName name="BExGRPC5QJQ7UGQ4P7CFWVGRQGFW" localSheetId="21" hidden="1">#REF!</definedName>
    <definedName name="BExGRPC5QJQ7UGQ4P7CFWVGRQGFW" localSheetId="22" hidden="1">#REF!</definedName>
    <definedName name="BExGRPC5QJQ7UGQ4P7CFWVGRQGFW" localSheetId="23" hidden="1">#REF!</definedName>
    <definedName name="BExGRPC5QJQ7UGQ4P7CFWVGRQGFW" localSheetId="24" hidden="1">#REF!</definedName>
    <definedName name="BExGRPC5QJQ7UGQ4P7CFWVGRQGFW" localSheetId="14" hidden="1">#REF!</definedName>
    <definedName name="BExGRPC5QJQ7UGQ4P7CFWVGRQGFW" localSheetId="15" hidden="1">#REF!</definedName>
    <definedName name="BExGRPC5QJQ7UGQ4P7CFWVGRQGFW" localSheetId="18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7" hidden="1">#REF!</definedName>
    <definedName name="BExGRSMULUXOBEN8G0TK90PRKQ9O" localSheetId="11" hidden="1">#REF!</definedName>
    <definedName name="BExGRSMULUXOBEN8G0TK90PRKQ9O" localSheetId="21" hidden="1">#REF!</definedName>
    <definedName name="BExGRSMULUXOBEN8G0TK90PRKQ9O" localSheetId="22" hidden="1">#REF!</definedName>
    <definedName name="BExGRSMULUXOBEN8G0TK90PRKQ9O" localSheetId="23" hidden="1">#REF!</definedName>
    <definedName name="BExGRSMULUXOBEN8G0TK90PRKQ9O" localSheetId="24" hidden="1">#REF!</definedName>
    <definedName name="BExGRSMULUXOBEN8G0TK90PRKQ9O" localSheetId="14" hidden="1">#REF!</definedName>
    <definedName name="BExGRSMULUXOBEN8G0TK90PRKQ9O" localSheetId="15" hidden="1">#REF!</definedName>
    <definedName name="BExGRSMULUXOBEN8G0TK90PRKQ9O" localSheetId="18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7" hidden="1">#REF!</definedName>
    <definedName name="BExGRUKVVKDL8483WI70VN2QZDGD" localSheetId="11" hidden="1">#REF!</definedName>
    <definedName name="BExGRUKVVKDL8483WI70VN2QZDGD" localSheetId="21" hidden="1">#REF!</definedName>
    <definedName name="BExGRUKVVKDL8483WI70VN2QZDGD" localSheetId="22" hidden="1">#REF!</definedName>
    <definedName name="BExGRUKVVKDL8483WI70VN2QZDGD" localSheetId="23" hidden="1">#REF!</definedName>
    <definedName name="BExGRUKVVKDL8483WI70VN2QZDGD" localSheetId="24" hidden="1">#REF!</definedName>
    <definedName name="BExGRUKVVKDL8483WI70VN2QZDGD" localSheetId="14" hidden="1">#REF!</definedName>
    <definedName name="BExGRUKVVKDL8483WI70VN2QZDGD" localSheetId="15" hidden="1">#REF!</definedName>
    <definedName name="BExGRUKVVKDL8483WI70VN2QZDGD" localSheetId="18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7" hidden="1">#REF!</definedName>
    <definedName name="BExGS2IWR5DUNJ1U9PAKIV8CMBNI" localSheetId="11" hidden="1">#REF!</definedName>
    <definedName name="BExGS2IWR5DUNJ1U9PAKIV8CMBNI" localSheetId="21" hidden="1">#REF!</definedName>
    <definedName name="BExGS2IWR5DUNJ1U9PAKIV8CMBNI" localSheetId="22" hidden="1">#REF!</definedName>
    <definedName name="BExGS2IWR5DUNJ1U9PAKIV8CMBNI" localSheetId="23" hidden="1">#REF!</definedName>
    <definedName name="BExGS2IWR5DUNJ1U9PAKIV8CMBNI" localSheetId="24" hidden="1">#REF!</definedName>
    <definedName name="BExGS2IWR5DUNJ1U9PAKIV8CMBNI" localSheetId="14" hidden="1">#REF!</definedName>
    <definedName name="BExGS2IWR5DUNJ1U9PAKIV8CMBNI" localSheetId="15" hidden="1">#REF!</definedName>
    <definedName name="BExGS2IWR5DUNJ1U9PAKIV8CMBNI" localSheetId="18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7" hidden="1">#REF!</definedName>
    <definedName name="BExGS69P9FFTEOPDS0MWFKF45G47" localSheetId="11" hidden="1">#REF!</definedName>
    <definedName name="BExGS69P9FFTEOPDS0MWFKF45G47" localSheetId="21" hidden="1">#REF!</definedName>
    <definedName name="BExGS69P9FFTEOPDS0MWFKF45G47" localSheetId="22" hidden="1">#REF!</definedName>
    <definedName name="BExGS69P9FFTEOPDS0MWFKF45G47" localSheetId="23" hidden="1">#REF!</definedName>
    <definedName name="BExGS69P9FFTEOPDS0MWFKF45G47" localSheetId="24" hidden="1">#REF!</definedName>
    <definedName name="BExGS69P9FFTEOPDS0MWFKF45G47" localSheetId="14" hidden="1">#REF!</definedName>
    <definedName name="BExGS69P9FFTEOPDS0MWFKF45G47" localSheetId="15" hidden="1">#REF!</definedName>
    <definedName name="BExGS69P9FFTEOPDS0MWFKF45G47" localSheetId="18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7" hidden="1">#REF!</definedName>
    <definedName name="BExGS6F1JFHM5MUJ1RFO50WP6D05" localSheetId="11" hidden="1">#REF!</definedName>
    <definedName name="BExGS6F1JFHM5MUJ1RFO50WP6D05" localSheetId="21" hidden="1">#REF!</definedName>
    <definedName name="BExGS6F1JFHM5MUJ1RFO50WP6D05" localSheetId="22" hidden="1">#REF!</definedName>
    <definedName name="BExGS6F1JFHM5MUJ1RFO50WP6D05" localSheetId="23" hidden="1">#REF!</definedName>
    <definedName name="BExGS6F1JFHM5MUJ1RFO50WP6D05" localSheetId="24" hidden="1">#REF!</definedName>
    <definedName name="BExGS6F1JFHM5MUJ1RFO50WP6D05" localSheetId="14" hidden="1">#REF!</definedName>
    <definedName name="BExGS6F1JFHM5MUJ1RFO50WP6D05" localSheetId="15" hidden="1">#REF!</definedName>
    <definedName name="BExGS6F1JFHM5MUJ1RFO50WP6D05" localSheetId="18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7" hidden="1">#REF!</definedName>
    <definedName name="BExGSA5YB5ZGE4NHDVCZ55TQAJTL" localSheetId="11" hidden="1">#REF!</definedName>
    <definedName name="BExGSA5YB5ZGE4NHDVCZ55TQAJTL" localSheetId="21" hidden="1">#REF!</definedName>
    <definedName name="BExGSA5YB5ZGE4NHDVCZ55TQAJTL" localSheetId="22" hidden="1">#REF!</definedName>
    <definedName name="BExGSA5YB5ZGE4NHDVCZ55TQAJTL" localSheetId="23" hidden="1">#REF!</definedName>
    <definedName name="BExGSA5YB5ZGE4NHDVCZ55TQAJTL" localSheetId="24" hidden="1">#REF!</definedName>
    <definedName name="BExGSA5YB5ZGE4NHDVCZ55TQAJTL" localSheetId="14" hidden="1">#REF!</definedName>
    <definedName name="BExGSA5YB5ZGE4NHDVCZ55TQAJTL" localSheetId="15" hidden="1">#REF!</definedName>
    <definedName name="BExGSA5YB5ZGE4NHDVCZ55TQAJTL" localSheetId="18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7" hidden="1">#REF!</definedName>
    <definedName name="BExGSBYPYOBOB218ABCIM2X63GJ8" localSheetId="11" hidden="1">#REF!</definedName>
    <definedName name="BExGSBYPYOBOB218ABCIM2X63GJ8" localSheetId="21" hidden="1">#REF!</definedName>
    <definedName name="BExGSBYPYOBOB218ABCIM2X63GJ8" localSheetId="22" hidden="1">#REF!</definedName>
    <definedName name="BExGSBYPYOBOB218ABCIM2X63GJ8" localSheetId="23" hidden="1">#REF!</definedName>
    <definedName name="BExGSBYPYOBOB218ABCIM2X63GJ8" localSheetId="24" hidden="1">#REF!</definedName>
    <definedName name="BExGSBYPYOBOB218ABCIM2X63GJ8" localSheetId="14" hidden="1">#REF!</definedName>
    <definedName name="BExGSBYPYOBOB218ABCIM2X63GJ8" localSheetId="15" hidden="1">#REF!</definedName>
    <definedName name="BExGSBYPYOBOB218ABCIM2X63GJ8" localSheetId="18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7" hidden="1">#REF!</definedName>
    <definedName name="BExGSCEUCQQVDEEKWJ677QTGUVTE" localSheetId="11" hidden="1">#REF!</definedName>
    <definedName name="BExGSCEUCQQVDEEKWJ677QTGUVTE" localSheetId="21" hidden="1">#REF!</definedName>
    <definedName name="BExGSCEUCQQVDEEKWJ677QTGUVTE" localSheetId="22" hidden="1">#REF!</definedName>
    <definedName name="BExGSCEUCQQVDEEKWJ677QTGUVTE" localSheetId="23" hidden="1">#REF!</definedName>
    <definedName name="BExGSCEUCQQVDEEKWJ677QTGUVTE" localSheetId="24" hidden="1">#REF!</definedName>
    <definedName name="BExGSCEUCQQVDEEKWJ677QTGUVTE" localSheetId="14" hidden="1">#REF!</definedName>
    <definedName name="BExGSCEUCQQVDEEKWJ677QTGUVTE" localSheetId="15" hidden="1">#REF!</definedName>
    <definedName name="BExGSCEUCQQVDEEKWJ677QTGUVTE" localSheetId="1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7" hidden="1">#REF!</definedName>
    <definedName name="BExGSQY65LH1PCKKM5WHDW83F35O" localSheetId="11" hidden="1">#REF!</definedName>
    <definedName name="BExGSQY65LH1PCKKM5WHDW83F35O" localSheetId="21" hidden="1">#REF!</definedName>
    <definedName name="BExGSQY65LH1PCKKM5WHDW83F35O" localSheetId="22" hidden="1">#REF!</definedName>
    <definedName name="BExGSQY65LH1PCKKM5WHDW83F35O" localSheetId="23" hidden="1">#REF!</definedName>
    <definedName name="BExGSQY65LH1PCKKM5WHDW83F35O" localSheetId="24" hidden="1">#REF!</definedName>
    <definedName name="BExGSQY65LH1PCKKM5WHDW83F35O" localSheetId="14" hidden="1">#REF!</definedName>
    <definedName name="BExGSQY65LH1PCKKM5WHDW83F35O" localSheetId="15" hidden="1">#REF!</definedName>
    <definedName name="BExGSQY65LH1PCKKM5WHDW83F35O" localSheetId="18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7" hidden="1">#REF!</definedName>
    <definedName name="BExGSYW1GKISF0PMUAK3XJK9PEW9" localSheetId="11" hidden="1">#REF!</definedName>
    <definedName name="BExGSYW1GKISF0PMUAK3XJK9PEW9" localSheetId="21" hidden="1">#REF!</definedName>
    <definedName name="BExGSYW1GKISF0PMUAK3XJK9PEW9" localSheetId="22" hidden="1">#REF!</definedName>
    <definedName name="BExGSYW1GKISF0PMUAK3XJK9PEW9" localSheetId="23" hidden="1">#REF!</definedName>
    <definedName name="BExGSYW1GKISF0PMUAK3XJK9PEW9" localSheetId="24" hidden="1">#REF!</definedName>
    <definedName name="BExGSYW1GKISF0PMUAK3XJK9PEW9" localSheetId="14" hidden="1">#REF!</definedName>
    <definedName name="BExGSYW1GKISF0PMUAK3XJK9PEW9" localSheetId="15" hidden="1">#REF!</definedName>
    <definedName name="BExGSYW1GKISF0PMUAK3XJK9PEW9" localSheetId="18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7" hidden="1">#REF!</definedName>
    <definedName name="BExGT0DZJB6LSF6L693UUB9EY1VQ" localSheetId="11" hidden="1">#REF!</definedName>
    <definedName name="BExGT0DZJB6LSF6L693UUB9EY1VQ" localSheetId="21" hidden="1">#REF!</definedName>
    <definedName name="BExGT0DZJB6LSF6L693UUB9EY1VQ" localSheetId="22" hidden="1">#REF!</definedName>
    <definedName name="BExGT0DZJB6LSF6L693UUB9EY1VQ" localSheetId="23" hidden="1">#REF!</definedName>
    <definedName name="BExGT0DZJB6LSF6L693UUB9EY1VQ" localSheetId="24" hidden="1">#REF!</definedName>
    <definedName name="BExGT0DZJB6LSF6L693UUB9EY1VQ" localSheetId="14" hidden="1">#REF!</definedName>
    <definedName name="BExGT0DZJB6LSF6L693UUB9EY1VQ" localSheetId="15" hidden="1">#REF!</definedName>
    <definedName name="BExGT0DZJB6LSF6L693UUB9EY1VQ" localSheetId="18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7" hidden="1">#REF!</definedName>
    <definedName name="BExGTEMKIEF46KBIDWCAOAN5U718" localSheetId="11" hidden="1">#REF!</definedName>
    <definedName name="BExGTEMKIEF46KBIDWCAOAN5U718" localSheetId="21" hidden="1">#REF!</definedName>
    <definedName name="BExGTEMKIEF46KBIDWCAOAN5U718" localSheetId="22" hidden="1">#REF!</definedName>
    <definedName name="BExGTEMKIEF46KBIDWCAOAN5U718" localSheetId="23" hidden="1">#REF!</definedName>
    <definedName name="BExGTEMKIEF46KBIDWCAOAN5U718" localSheetId="24" hidden="1">#REF!</definedName>
    <definedName name="BExGTEMKIEF46KBIDWCAOAN5U718" localSheetId="14" hidden="1">#REF!</definedName>
    <definedName name="BExGTEMKIEF46KBIDWCAOAN5U718" localSheetId="15" hidden="1">#REF!</definedName>
    <definedName name="BExGTEMKIEF46KBIDWCAOAN5U718" localSheetId="18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7" hidden="1">#REF!</definedName>
    <definedName name="BExGTGVFIF8HOQXR54SK065A8M4K" localSheetId="11" hidden="1">#REF!</definedName>
    <definedName name="BExGTGVFIF8HOQXR54SK065A8M4K" localSheetId="21" hidden="1">#REF!</definedName>
    <definedName name="BExGTGVFIF8HOQXR54SK065A8M4K" localSheetId="22" hidden="1">#REF!</definedName>
    <definedName name="BExGTGVFIF8HOQXR54SK065A8M4K" localSheetId="23" hidden="1">#REF!</definedName>
    <definedName name="BExGTGVFIF8HOQXR54SK065A8M4K" localSheetId="24" hidden="1">#REF!</definedName>
    <definedName name="BExGTGVFIF8HOQXR54SK065A8M4K" localSheetId="14" hidden="1">#REF!</definedName>
    <definedName name="BExGTGVFIF8HOQXR54SK065A8M4K" localSheetId="15" hidden="1">#REF!</definedName>
    <definedName name="BExGTGVFIF8HOQXR54SK065A8M4K" localSheetId="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7" hidden="1">#REF!</definedName>
    <definedName name="BExGTIYX3OWPIINOGY1E4QQYSKHP" localSheetId="11" hidden="1">#REF!</definedName>
    <definedName name="BExGTIYX3OWPIINOGY1E4QQYSKHP" localSheetId="21" hidden="1">#REF!</definedName>
    <definedName name="BExGTIYX3OWPIINOGY1E4QQYSKHP" localSheetId="22" hidden="1">#REF!</definedName>
    <definedName name="BExGTIYX3OWPIINOGY1E4QQYSKHP" localSheetId="23" hidden="1">#REF!</definedName>
    <definedName name="BExGTIYX3OWPIINOGY1E4QQYSKHP" localSheetId="24" hidden="1">#REF!</definedName>
    <definedName name="BExGTIYX3OWPIINOGY1E4QQYSKHP" localSheetId="14" hidden="1">#REF!</definedName>
    <definedName name="BExGTIYX3OWPIINOGY1E4QQYSKHP" localSheetId="15" hidden="1">#REF!</definedName>
    <definedName name="BExGTIYX3OWPIINOGY1E4QQYSKHP" localSheetId="18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7" hidden="1">#REF!</definedName>
    <definedName name="BExGTKGUN0KUU3C0RL2LK98D8MEK" localSheetId="11" hidden="1">#REF!</definedName>
    <definedName name="BExGTKGUN0KUU3C0RL2LK98D8MEK" localSheetId="21" hidden="1">#REF!</definedName>
    <definedName name="BExGTKGUN0KUU3C0RL2LK98D8MEK" localSheetId="22" hidden="1">#REF!</definedName>
    <definedName name="BExGTKGUN0KUU3C0RL2LK98D8MEK" localSheetId="23" hidden="1">#REF!</definedName>
    <definedName name="BExGTKGUN0KUU3C0RL2LK98D8MEK" localSheetId="24" hidden="1">#REF!</definedName>
    <definedName name="BExGTKGUN0KUU3C0RL2LK98D8MEK" localSheetId="14" hidden="1">#REF!</definedName>
    <definedName name="BExGTKGUN0KUU3C0RL2LK98D8MEK" localSheetId="15" hidden="1">#REF!</definedName>
    <definedName name="BExGTKGUN0KUU3C0RL2LK98D8MEK" localSheetId="18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7" hidden="1">#REF!</definedName>
    <definedName name="BExGTV3U5SZUPLTWEMEY3IIN1L4L" localSheetId="11" hidden="1">#REF!</definedName>
    <definedName name="BExGTV3U5SZUPLTWEMEY3IIN1L4L" localSheetId="21" hidden="1">#REF!</definedName>
    <definedName name="BExGTV3U5SZUPLTWEMEY3IIN1L4L" localSheetId="22" hidden="1">#REF!</definedName>
    <definedName name="BExGTV3U5SZUPLTWEMEY3IIN1L4L" localSheetId="23" hidden="1">#REF!</definedName>
    <definedName name="BExGTV3U5SZUPLTWEMEY3IIN1L4L" localSheetId="24" hidden="1">#REF!</definedName>
    <definedName name="BExGTV3U5SZUPLTWEMEY3IIN1L4L" localSheetId="14" hidden="1">#REF!</definedName>
    <definedName name="BExGTV3U5SZUPLTWEMEY3IIN1L4L" localSheetId="15" hidden="1">#REF!</definedName>
    <definedName name="BExGTV3U5SZUPLTWEMEY3IIN1L4L" localSheetId="18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7" hidden="1">#REF!</definedName>
    <definedName name="BExGTZ046J7VMUG4YPKFN2K8TWB7" localSheetId="11" hidden="1">#REF!</definedName>
    <definedName name="BExGTZ046J7VMUG4YPKFN2K8TWB7" localSheetId="21" hidden="1">#REF!</definedName>
    <definedName name="BExGTZ046J7VMUG4YPKFN2K8TWB7" localSheetId="22" hidden="1">#REF!</definedName>
    <definedName name="BExGTZ046J7VMUG4YPKFN2K8TWB7" localSheetId="23" hidden="1">#REF!</definedName>
    <definedName name="BExGTZ046J7VMUG4YPKFN2K8TWB7" localSheetId="24" hidden="1">#REF!</definedName>
    <definedName name="BExGTZ046J7VMUG4YPKFN2K8TWB7" localSheetId="14" hidden="1">#REF!</definedName>
    <definedName name="BExGTZ046J7VMUG4YPKFN2K8TWB7" localSheetId="15" hidden="1">#REF!</definedName>
    <definedName name="BExGTZ046J7VMUG4YPKFN2K8TWB7" localSheetId="18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7" hidden="1">#REF!</definedName>
    <definedName name="BExGTZ04EFFQ3Z3JMM0G35JYWUK3" localSheetId="11" hidden="1">#REF!</definedName>
    <definedName name="BExGTZ04EFFQ3Z3JMM0G35JYWUK3" localSheetId="21" hidden="1">#REF!</definedName>
    <definedName name="BExGTZ04EFFQ3Z3JMM0G35JYWUK3" localSheetId="22" hidden="1">#REF!</definedName>
    <definedName name="BExGTZ04EFFQ3Z3JMM0G35JYWUK3" localSheetId="23" hidden="1">#REF!</definedName>
    <definedName name="BExGTZ04EFFQ3Z3JMM0G35JYWUK3" localSheetId="24" hidden="1">#REF!</definedName>
    <definedName name="BExGTZ04EFFQ3Z3JMM0G35JYWUK3" localSheetId="14" hidden="1">#REF!</definedName>
    <definedName name="BExGTZ04EFFQ3Z3JMM0G35JYWUK3" localSheetId="15" hidden="1">#REF!</definedName>
    <definedName name="BExGTZ04EFFQ3Z3JMM0G35JYWUK3" localSheetId="18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7" hidden="1">#REF!</definedName>
    <definedName name="BExGU2G9OPRZRIU9YGF6NX9FUW0J" localSheetId="11" hidden="1">#REF!</definedName>
    <definedName name="BExGU2G9OPRZRIU9YGF6NX9FUW0J" localSheetId="21" hidden="1">#REF!</definedName>
    <definedName name="BExGU2G9OPRZRIU9YGF6NX9FUW0J" localSheetId="22" hidden="1">#REF!</definedName>
    <definedName name="BExGU2G9OPRZRIU9YGF6NX9FUW0J" localSheetId="23" hidden="1">#REF!</definedName>
    <definedName name="BExGU2G9OPRZRIU9YGF6NX9FUW0J" localSheetId="24" hidden="1">#REF!</definedName>
    <definedName name="BExGU2G9OPRZRIU9YGF6NX9FUW0J" localSheetId="14" hidden="1">#REF!</definedName>
    <definedName name="BExGU2G9OPRZRIU9YGF6NX9FUW0J" localSheetId="15" hidden="1">#REF!</definedName>
    <definedName name="BExGU2G9OPRZRIU9YGF6NX9FUW0J" localSheetId="18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7" hidden="1">#REF!</definedName>
    <definedName name="BExGU6HTKLRZO8UOI3DTAM5RFDBA" localSheetId="11" hidden="1">#REF!</definedName>
    <definedName name="BExGU6HTKLRZO8UOI3DTAM5RFDBA" localSheetId="21" hidden="1">#REF!</definedName>
    <definedName name="BExGU6HTKLRZO8UOI3DTAM5RFDBA" localSheetId="22" hidden="1">#REF!</definedName>
    <definedName name="BExGU6HTKLRZO8UOI3DTAM5RFDBA" localSheetId="23" hidden="1">#REF!</definedName>
    <definedName name="BExGU6HTKLRZO8UOI3DTAM5RFDBA" localSheetId="24" hidden="1">#REF!</definedName>
    <definedName name="BExGU6HTKLRZO8UOI3DTAM5RFDBA" localSheetId="14" hidden="1">#REF!</definedName>
    <definedName name="BExGU6HTKLRZO8UOI3DTAM5RFDBA" localSheetId="15" hidden="1">#REF!</definedName>
    <definedName name="BExGU6HTKLRZO8UOI3DTAM5RFDBA" localSheetId="18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7" hidden="1">#REF!</definedName>
    <definedName name="BExGUDDZXFFQHAF4UZF8ZB1HO7H6" localSheetId="11" hidden="1">#REF!</definedName>
    <definedName name="BExGUDDZXFFQHAF4UZF8ZB1HO7H6" localSheetId="21" hidden="1">#REF!</definedName>
    <definedName name="BExGUDDZXFFQHAF4UZF8ZB1HO7H6" localSheetId="22" hidden="1">#REF!</definedName>
    <definedName name="BExGUDDZXFFQHAF4UZF8ZB1HO7H6" localSheetId="23" hidden="1">#REF!</definedName>
    <definedName name="BExGUDDZXFFQHAF4UZF8ZB1HO7H6" localSheetId="24" hidden="1">#REF!</definedName>
    <definedName name="BExGUDDZXFFQHAF4UZF8ZB1HO7H6" localSheetId="14" hidden="1">#REF!</definedName>
    <definedName name="BExGUDDZXFFQHAF4UZF8ZB1HO7H6" localSheetId="15" hidden="1">#REF!</definedName>
    <definedName name="BExGUDDZXFFQHAF4UZF8ZB1HO7H6" localSheetId="18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7" hidden="1">#REF!</definedName>
    <definedName name="BExGUI6NCRHY7EAB6SK6EPPMWFG1" localSheetId="11" hidden="1">#REF!</definedName>
    <definedName name="BExGUI6NCRHY7EAB6SK6EPPMWFG1" localSheetId="21" hidden="1">#REF!</definedName>
    <definedName name="BExGUI6NCRHY7EAB6SK6EPPMWFG1" localSheetId="22" hidden="1">#REF!</definedName>
    <definedName name="BExGUI6NCRHY7EAB6SK6EPPMWFG1" localSheetId="23" hidden="1">#REF!</definedName>
    <definedName name="BExGUI6NCRHY7EAB6SK6EPPMWFG1" localSheetId="24" hidden="1">#REF!</definedName>
    <definedName name="BExGUI6NCRHY7EAB6SK6EPPMWFG1" localSheetId="14" hidden="1">#REF!</definedName>
    <definedName name="BExGUI6NCRHY7EAB6SK6EPPMWFG1" localSheetId="15" hidden="1">#REF!</definedName>
    <definedName name="BExGUI6NCRHY7EAB6SK6EPPMWFG1" localSheetId="18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7" hidden="1">#REF!</definedName>
    <definedName name="BExGUIBXBRHGM97ZX6GBA4ZDQ79C" localSheetId="11" hidden="1">#REF!</definedName>
    <definedName name="BExGUIBXBRHGM97ZX6GBA4ZDQ79C" localSheetId="21" hidden="1">#REF!</definedName>
    <definedName name="BExGUIBXBRHGM97ZX6GBA4ZDQ79C" localSheetId="22" hidden="1">#REF!</definedName>
    <definedName name="BExGUIBXBRHGM97ZX6GBA4ZDQ79C" localSheetId="23" hidden="1">#REF!</definedName>
    <definedName name="BExGUIBXBRHGM97ZX6GBA4ZDQ79C" localSheetId="24" hidden="1">#REF!</definedName>
    <definedName name="BExGUIBXBRHGM97ZX6GBA4ZDQ79C" localSheetId="14" hidden="1">#REF!</definedName>
    <definedName name="BExGUIBXBRHGM97ZX6GBA4ZDQ79C" localSheetId="15" hidden="1">#REF!</definedName>
    <definedName name="BExGUIBXBRHGM97ZX6GBA4ZDQ79C" localSheetId="18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7" hidden="1">#REF!</definedName>
    <definedName name="BExGUM8D91UNPCOO4TKP9FGX85TF" localSheetId="11" hidden="1">#REF!</definedName>
    <definedName name="BExGUM8D91UNPCOO4TKP9FGX85TF" localSheetId="21" hidden="1">#REF!</definedName>
    <definedName name="BExGUM8D91UNPCOO4TKP9FGX85TF" localSheetId="22" hidden="1">#REF!</definedName>
    <definedName name="BExGUM8D91UNPCOO4TKP9FGX85TF" localSheetId="23" hidden="1">#REF!</definedName>
    <definedName name="BExGUM8D91UNPCOO4TKP9FGX85TF" localSheetId="24" hidden="1">#REF!</definedName>
    <definedName name="BExGUM8D91UNPCOO4TKP9FGX85TF" localSheetId="14" hidden="1">#REF!</definedName>
    <definedName name="BExGUM8D91UNPCOO4TKP9FGX85TF" localSheetId="15" hidden="1">#REF!</definedName>
    <definedName name="BExGUM8D91UNPCOO4TKP9FGX85TF" localSheetId="18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7" hidden="1">#REF!</definedName>
    <definedName name="BExGUMDP0WYFBZL2MCB36WWJIC04" localSheetId="11" hidden="1">#REF!</definedName>
    <definedName name="BExGUMDP0WYFBZL2MCB36WWJIC04" localSheetId="21" hidden="1">#REF!</definedName>
    <definedName name="BExGUMDP0WYFBZL2MCB36WWJIC04" localSheetId="22" hidden="1">#REF!</definedName>
    <definedName name="BExGUMDP0WYFBZL2MCB36WWJIC04" localSheetId="23" hidden="1">#REF!</definedName>
    <definedName name="BExGUMDP0WYFBZL2MCB36WWJIC04" localSheetId="24" hidden="1">#REF!</definedName>
    <definedName name="BExGUMDP0WYFBZL2MCB36WWJIC04" localSheetId="14" hidden="1">#REF!</definedName>
    <definedName name="BExGUMDP0WYFBZL2MCB36WWJIC04" localSheetId="15" hidden="1">#REF!</definedName>
    <definedName name="BExGUMDP0WYFBZL2MCB36WWJIC04" localSheetId="18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7" hidden="1">#REF!</definedName>
    <definedName name="BExGUQF9N9FKI7S0H30WUAEB5LPD" localSheetId="11" hidden="1">#REF!</definedName>
    <definedName name="BExGUQF9N9FKI7S0H30WUAEB5LPD" localSheetId="21" hidden="1">#REF!</definedName>
    <definedName name="BExGUQF9N9FKI7S0H30WUAEB5LPD" localSheetId="22" hidden="1">#REF!</definedName>
    <definedName name="BExGUQF9N9FKI7S0H30WUAEB5LPD" localSheetId="23" hidden="1">#REF!</definedName>
    <definedName name="BExGUQF9N9FKI7S0H30WUAEB5LPD" localSheetId="24" hidden="1">#REF!</definedName>
    <definedName name="BExGUQF9N9FKI7S0H30WUAEB5LPD" localSheetId="14" hidden="1">#REF!</definedName>
    <definedName name="BExGUQF9N9FKI7S0H30WUAEB5LPD" localSheetId="15" hidden="1">#REF!</definedName>
    <definedName name="BExGUQF9N9FKI7S0H30WUAEB5LPD" localSheetId="18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7" hidden="1">#REF!</definedName>
    <definedName name="BExGUR6BA03XPBK60SQUW197GJ5X" localSheetId="11" hidden="1">#REF!</definedName>
    <definedName name="BExGUR6BA03XPBK60SQUW197GJ5X" localSheetId="21" hidden="1">#REF!</definedName>
    <definedName name="BExGUR6BA03XPBK60SQUW197GJ5X" localSheetId="22" hidden="1">#REF!</definedName>
    <definedName name="BExGUR6BA03XPBK60SQUW197GJ5X" localSheetId="23" hidden="1">#REF!</definedName>
    <definedName name="BExGUR6BA03XPBK60SQUW197GJ5X" localSheetId="24" hidden="1">#REF!</definedName>
    <definedName name="BExGUR6BA03XPBK60SQUW197GJ5X" localSheetId="14" hidden="1">#REF!</definedName>
    <definedName name="BExGUR6BA03XPBK60SQUW197GJ5X" localSheetId="15" hidden="1">#REF!</definedName>
    <definedName name="BExGUR6BA03XPBK60SQUW197GJ5X" localSheetId="18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7" hidden="1">#REF!</definedName>
    <definedName name="BExGUVIP60TA4B7X2PFGMBFUSKGX" localSheetId="11" hidden="1">#REF!</definedName>
    <definedName name="BExGUVIP60TA4B7X2PFGMBFUSKGX" localSheetId="21" hidden="1">#REF!</definedName>
    <definedName name="BExGUVIP60TA4B7X2PFGMBFUSKGX" localSheetId="22" hidden="1">#REF!</definedName>
    <definedName name="BExGUVIP60TA4B7X2PFGMBFUSKGX" localSheetId="23" hidden="1">#REF!</definedName>
    <definedName name="BExGUVIP60TA4B7X2PFGMBFUSKGX" localSheetId="24" hidden="1">#REF!</definedName>
    <definedName name="BExGUVIP60TA4B7X2PFGMBFUSKGX" localSheetId="14" hidden="1">#REF!</definedName>
    <definedName name="BExGUVIP60TA4B7X2PFGMBFUSKGX" localSheetId="15" hidden="1">#REF!</definedName>
    <definedName name="BExGUVIP60TA4B7X2PFGMBFUSKGX" localSheetId="18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7" hidden="1">#REF!</definedName>
    <definedName name="BExGUVTIIWAK5T0F5FD428QDO46W" localSheetId="11" hidden="1">#REF!</definedName>
    <definedName name="BExGUVTIIWAK5T0F5FD428QDO46W" localSheetId="21" hidden="1">#REF!</definedName>
    <definedName name="BExGUVTIIWAK5T0F5FD428QDO46W" localSheetId="22" hidden="1">#REF!</definedName>
    <definedName name="BExGUVTIIWAK5T0F5FD428QDO46W" localSheetId="23" hidden="1">#REF!</definedName>
    <definedName name="BExGUVTIIWAK5T0F5FD428QDO46W" localSheetId="24" hidden="1">#REF!</definedName>
    <definedName name="BExGUVTIIWAK5T0F5FD428QDO46W" localSheetId="14" hidden="1">#REF!</definedName>
    <definedName name="BExGUVTIIWAK5T0F5FD428QDO46W" localSheetId="15" hidden="1">#REF!</definedName>
    <definedName name="BExGUVTIIWAK5T0F5FD428QDO46W" localSheetId="18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7" hidden="1">#REF!</definedName>
    <definedName name="BExGUZKF06F209XL1IZWVJEQ82EE" localSheetId="11" hidden="1">#REF!</definedName>
    <definedName name="BExGUZKF06F209XL1IZWVJEQ82EE" localSheetId="21" hidden="1">#REF!</definedName>
    <definedName name="BExGUZKF06F209XL1IZWVJEQ82EE" localSheetId="22" hidden="1">#REF!</definedName>
    <definedName name="BExGUZKF06F209XL1IZWVJEQ82EE" localSheetId="23" hidden="1">#REF!</definedName>
    <definedName name="BExGUZKF06F209XL1IZWVJEQ82EE" localSheetId="24" hidden="1">#REF!</definedName>
    <definedName name="BExGUZKF06F209XL1IZWVJEQ82EE" localSheetId="14" hidden="1">#REF!</definedName>
    <definedName name="BExGUZKF06F209XL1IZWVJEQ82EE" localSheetId="15" hidden="1">#REF!</definedName>
    <definedName name="BExGUZKF06F209XL1IZWVJEQ82EE" localSheetId="18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7" hidden="1">#REF!</definedName>
    <definedName name="BExGUZPWM950OZ8P1A3N86LXK97U" localSheetId="11" hidden="1">#REF!</definedName>
    <definedName name="BExGUZPWM950OZ8P1A3N86LXK97U" localSheetId="21" hidden="1">#REF!</definedName>
    <definedName name="BExGUZPWM950OZ8P1A3N86LXK97U" localSheetId="22" hidden="1">#REF!</definedName>
    <definedName name="BExGUZPWM950OZ8P1A3N86LXK97U" localSheetId="23" hidden="1">#REF!</definedName>
    <definedName name="BExGUZPWM950OZ8P1A3N86LXK97U" localSheetId="24" hidden="1">#REF!</definedName>
    <definedName name="BExGUZPWM950OZ8P1A3N86LXK97U" localSheetId="14" hidden="1">#REF!</definedName>
    <definedName name="BExGUZPWM950OZ8P1A3N86LXK97U" localSheetId="15" hidden="1">#REF!</definedName>
    <definedName name="BExGUZPWM950OZ8P1A3N86LXK97U" localSheetId="18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7" hidden="1">#REF!</definedName>
    <definedName name="BExGV2EVT380QHD4AP2RL9MR8L5L" localSheetId="11" hidden="1">#REF!</definedName>
    <definedName name="BExGV2EVT380QHD4AP2RL9MR8L5L" localSheetId="21" hidden="1">#REF!</definedName>
    <definedName name="BExGV2EVT380QHD4AP2RL9MR8L5L" localSheetId="22" hidden="1">#REF!</definedName>
    <definedName name="BExGV2EVT380QHD4AP2RL9MR8L5L" localSheetId="23" hidden="1">#REF!</definedName>
    <definedName name="BExGV2EVT380QHD4AP2RL9MR8L5L" localSheetId="24" hidden="1">#REF!</definedName>
    <definedName name="BExGV2EVT380QHD4AP2RL9MR8L5L" localSheetId="14" hidden="1">#REF!</definedName>
    <definedName name="BExGV2EVT380QHD4AP2RL9MR8L5L" localSheetId="15" hidden="1">#REF!</definedName>
    <definedName name="BExGV2EVT380QHD4AP2RL9MR8L5L" localSheetId="18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7" hidden="1">#REF!</definedName>
    <definedName name="BExGVBUSKOI7KB24K40PTXJE6MER" localSheetId="11" hidden="1">#REF!</definedName>
    <definedName name="BExGVBUSKOI7KB24K40PTXJE6MER" localSheetId="21" hidden="1">#REF!</definedName>
    <definedName name="BExGVBUSKOI7KB24K40PTXJE6MER" localSheetId="22" hidden="1">#REF!</definedName>
    <definedName name="BExGVBUSKOI7KB24K40PTXJE6MER" localSheetId="23" hidden="1">#REF!</definedName>
    <definedName name="BExGVBUSKOI7KB24K40PTXJE6MER" localSheetId="24" hidden="1">#REF!</definedName>
    <definedName name="BExGVBUSKOI7KB24K40PTXJE6MER" localSheetId="14" hidden="1">#REF!</definedName>
    <definedName name="BExGVBUSKOI7KB24K40PTXJE6MER" localSheetId="15" hidden="1">#REF!</definedName>
    <definedName name="BExGVBUSKOI7KB24K40PTXJE6MER" localSheetId="18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7" hidden="1">#REF!</definedName>
    <definedName name="BExGVGSQSVWTL2MNI6TT8Y92W3KA" localSheetId="11" hidden="1">#REF!</definedName>
    <definedName name="BExGVGSQSVWTL2MNI6TT8Y92W3KA" localSheetId="21" hidden="1">#REF!</definedName>
    <definedName name="BExGVGSQSVWTL2MNI6TT8Y92W3KA" localSheetId="22" hidden="1">#REF!</definedName>
    <definedName name="BExGVGSQSVWTL2MNI6TT8Y92W3KA" localSheetId="23" hidden="1">#REF!</definedName>
    <definedName name="BExGVGSQSVWTL2MNI6TT8Y92W3KA" localSheetId="24" hidden="1">#REF!</definedName>
    <definedName name="BExGVGSQSVWTL2MNI6TT8Y92W3KA" localSheetId="14" hidden="1">#REF!</definedName>
    <definedName name="BExGVGSQSVWTL2MNI6TT8Y92W3KA" localSheetId="15" hidden="1">#REF!</definedName>
    <definedName name="BExGVGSQSVWTL2MNI6TT8Y92W3KA" localSheetId="18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7" hidden="1">#REF!</definedName>
    <definedName name="BExGVHP63K0GSYU17R73XGX6W2U6" localSheetId="11" hidden="1">#REF!</definedName>
    <definedName name="BExGVHP63K0GSYU17R73XGX6W2U6" localSheetId="21" hidden="1">#REF!</definedName>
    <definedName name="BExGVHP63K0GSYU17R73XGX6W2U6" localSheetId="22" hidden="1">#REF!</definedName>
    <definedName name="BExGVHP63K0GSYU17R73XGX6W2U6" localSheetId="23" hidden="1">#REF!</definedName>
    <definedName name="BExGVHP63K0GSYU17R73XGX6W2U6" localSheetId="24" hidden="1">#REF!</definedName>
    <definedName name="BExGVHP63K0GSYU17R73XGX6W2U6" localSheetId="14" hidden="1">#REF!</definedName>
    <definedName name="BExGVHP63K0GSYU17R73XGX6W2U6" localSheetId="15" hidden="1">#REF!</definedName>
    <definedName name="BExGVHP63K0GSYU17R73XGX6W2U6" localSheetId="18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7" hidden="1">#REF!</definedName>
    <definedName name="BExGVN3DDSLKWSP9MVJS9QMNEUIK" localSheetId="11" hidden="1">#REF!</definedName>
    <definedName name="BExGVN3DDSLKWSP9MVJS9QMNEUIK" localSheetId="21" hidden="1">#REF!</definedName>
    <definedName name="BExGVN3DDSLKWSP9MVJS9QMNEUIK" localSheetId="22" hidden="1">#REF!</definedName>
    <definedName name="BExGVN3DDSLKWSP9MVJS9QMNEUIK" localSheetId="23" hidden="1">#REF!</definedName>
    <definedName name="BExGVN3DDSLKWSP9MVJS9QMNEUIK" localSheetId="24" hidden="1">#REF!</definedName>
    <definedName name="BExGVN3DDSLKWSP9MVJS9QMNEUIK" localSheetId="14" hidden="1">#REF!</definedName>
    <definedName name="BExGVN3DDSLKWSP9MVJS9QMNEUIK" localSheetId="15" hidden="1">#REF!</definedName>
    <definedName name="BExGVN3DDSLKWSP9MVJS9QMNEUIK" localSheetId="18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7" hidden="1">#REF!</definedName>
    <definedName name="BExGVUVVMLOCR9DPVUZSQ141EE4J" localSheetId="11" hidden="1">#REF!</definedName>
    <definedName name="BExGVUVVMLOCR9DPVUZSQ141EE4J" localSheetId="21" hidden="1">#REF!</definedName>
    <definedName name="BExGVUVVMLOCR9DPVUZSQ141EE4J" localSheetId="22" hidden="1">#REF!</definedName>
    <definedName name="BExGVUVVMLOCR9DPVUZSQ141EE4J" localSheetId="23" hidden="1">#REF!</definedName>
    <definedName name="BExGVUVVMLOCR9DPVUZSQ141EE4J" localSheetId="24" hidden="1">#REF!</definedName>
    <definedName name="BExGVUVVMLOCR9DPVUZSQ141EE4J" localSheetId="14" hidden="1">#REF!</definedName>
    <definedName name="BExGVUVVMLOCR9DPVUZSQ141EE4J" localSheetId="15" hidden="1">#REF!</definedName>
    <definedName name="BExGVUVVMLOCR9DPVUZSQ141EE4J" localSheetId="18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7" hidden="1">#REF!</definedName>
    <definedName name="BExGVV6OOLDQ3TXZK51TTF3YX0WN" localSheetId="11" hidden="1">#REF!</definedName>
    <definedName name="BExGVV6OOLDQ3TXZK51TTF3YX0WN" localSheetId="21" hidden="1">#REF!</definedName>
    <definedName name="BExGVV6OOLDQ3TXZK51TTF3YX0WN" localSheetId="22" hidden="1">#REF!</definedName>
    <definedName name="BExGVV6OOLDQ3TXZK51TTF3YX0WN" localSheetId="23" hidden="1">#REF!</definedName>
    <definedName name="BExGVV6OOLDQ3TXZK51TTF3YX0WN" localSheetId="24" hidden="1">#REF!</definedName>
    <definedName name="BExGVV6OOLDQ3TXZK51TTF3YX0WN" localSheetId="14" hidden="1">#REF!</definedName>
    <definedName name="BExGVV6OOLDQ3TXZK51TTF3YX0WN" localSheetId="15" hidden="1">#REF!</definedName>
    <definedName name="BExGVV6OOLDQ3TXZK51TTF3YX0WN" localSheetId="18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7" hidden="1">#REF!</definedName>
    <definedName name="BExGW0KVS7U0C87XFZ78QW991IEV" localSheetId="11" hidden="1">#REF!</definedName>
    <definedName name="BExGW0KVS7U0C87XFZ78QW991IEV" localSheetId="21" hidden="1">#REF!</definedName>
    <definedName name="BExGW0KVS7U0C87XFZ78QW991IEV" localSheetId="22" hidden="1">#REF!</definedName>
    <definedName name="BExGW0KVS7U0C87XFZ78QW991IEV" localSheetId="23" hidden="1">#REF!</definedName>
    <definedName name="BExGW0KVS7U0C87XFZ78QW991IEV" localSheetId="24" hidden="1">#REF!</definedName>
    <definedName name="BExGW0KVS7U0C87XFZ78QW991IEV" localSheetId="14" hidden="1">#REF!</definedName>
    <definedName name="BExGW0KVS7U0C87XFZ78QW991IEV" localSheetId="15" hidden="1">#REF!</definedName>
    <definedName name="BExGW0KVS7U0C87XFZ78QW991IEV" localSheetId="18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7" hidden="1">#REF!</definedName>
    <definedName name="BExGW0Q7QHE29TGNWAWQ6GR0V6TQ" localSheetId="11" hidden="1">#REF!</definedName>
    <definedName name="BExGW0Q7QHE29TGNWAWQ6GR0V6TQ" localSheetId="21" hidden="1">#REF!</definedName>
    <definedName name="BExGW0Q7QHE29TGNWAWQ6GR0V6TQ" localSheetId="22" hidden="1">#REF!</definedName>
    <definedName name="BExGW0Q7QHE29TGNWAWQ6GR0V6TQ" localSheetId="23" hidden="1">#REF!</definedName>
    <definedName name="BExGW0Q7QHE29TGNWAWQ6GR0V6TQ" localSheetId="24" hidden="1">#REF!</definedName>
    <definedName name="BExGW0Q7QHE29TGNWAWQ6GR0V6TQ" localSheetId="14" hidden="1">#REF!</definedName>
    <definedName name="BExGW0Q7QHE29TGNWAWQ6GR0V6TQ" localSheetId="15" hidden="1">#REF!</definedName>
    <definedName name="BExGW0Q7QHE29TGNWAWQ6GR0V6TQ" localSheetId="18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7" hidden="1">#REF!</definedName>
    <definedName name="BExGW2Z7AMPG6H9EXA9ML6EZVGGA" localSheetId="11" hidden="1">#REF!</definedName>
    <definedName name="BExGW2Z7AMPG6H9EXA9ML6EZVGGA" localSheetId="21" hidden="1">#REF!</definedName>
    <definedName name="BExGW2Z7AMPG6H9EXA9ML6EZVGGA" localSheetId="22" hidden="1">#REF!</definedName>
    <definedName name="BExGW2Z7AMPG6H9EXA9ML6EZVGGA" localSheetId="23" hidden="1">#REF!</definedName>
    <definedName name="BExGW2Z7AMPG6H9EXA9ML6EZVGGA" localSheetId="24" hidden="1">#REF!</definedName>
    <definedName name="BExGW2Z7AMPG6H9EXA9ML6EZVGGA" localSheetId="14" hidden="1">#REF!</definedName>
    <definedName name="BExGW2Z7AMPG6H9EXA9ML6EZVGGA" localSheetId="15" hidden="1">#REF!</definedName>
    <definedName name="BExGW2Z7AMPG6H9EXA9ML6EZVGGA" localSheetId="18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7" hidden="1">#REF!</definedName>
    <definedName name="BExGWABG5VT5XO1A196RK61AXA8C" localSheetId="11" hidden="1">#REF!</definedName>
    <definedName name="BExGWABG5VT5XO1A196RK61AXA8C" localSheetId="21" hidden="1">#REF!</definedName>
    <definedName name="BExGWABG5VT5XO1A196RK61AXA8C" localSheetId="22" hidden="1">#REF!</definedName>
    <definedName name="BExGWABG5VT5XO1A196RK61AXA8C" localSheetId="23" hidden="1">#REF!</definedName>
    <definedName name="BExGWABG5VT5XO1A196RK61AXA8C" localSheetId="24" hidden="1">#REF!</definedName>
    <definedName name="BExGWABG5VT5XO1A196RK61AXA8C" localSheetId="14" hidden="1">#REF!</definedName>
    <definedName name="BExGWABG5VT5XO1A196RK61AXA8C" localSheetId="15" hidden="1">#REF!</definedName>
    <definedName name="BExGWABG5VT5XO1A196RK61AXA8C" localSheetId="18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7" hidden="1">#REF!</definedName>
    <definedName name="BExGWEO0JDG84NYLEAV5NSOAGMJZ" localSheetId="11" hidden="1">#REF!</definedName>
    <definedName name="BExGWEO0JDG84NYLEAV5NSOAGMJZ" localSheetId="21" hidden="1">#REF!</definedName>
    <definedName name="BExGWEO0JDG84NYLEAV5NSOAGMJZ" localSheetId="22" hidden="1">#REF!</definedName>
    <definedName name="BExGWEO0JDG84NYLEAV5NSOAGMJZ" localSheetId="23" hidden="1">#REF!</definedName>
    <definedName name="BExGWEO0JDG84NYLEAV5NSOAGMJZ" localSheetId="24" hidden="1">#REF!</definedName>
    <definedName name="BExGWEO0JDG84NYLEAV5NSOAGMJZ" localSheetId="14" hidden="1">#REF!</definedName>
    <definedName name="BExGWEO0JDG84NYLEAV5NSOAGMJZ" localSheetId="15" hidden="1">#REF!</definedName>
    <definedName name="BExGWEO0JDG84NYLEAV5NSOAGMJZ" localSheetId="18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7" hidden="1">#REF!</definedName>
    <definedName name="BExGWLEOC70Z8QAJTPT2PDHTNM4L" localSheetId="11" hidden="1">#REF!</definedName>
    <definedName name="BExGWLEOC70Z8QAJTPT2PDHTNM4L" localSheetId="21" hidden="1">#REF!</definedName>
    <definedName name="BExGWLEOC70Z8QAJTPT2PDHTNM4L" localSheetId="22" hidden="1">#REF!</definedName>
    <definedName name="BExGWLEOC70Z8QAJTPT2PDHTNM4L" localSheetId="23" hidden="1">#REF!</definedName>
    <definedName name="BExGWLEOC70Z8QAJTPT2PDHTNM4L" localSheetId="24" hidden="1">#REF!</definedName>
    <definedName name="BExGWLEOC70Z8QAJTPT2PDHTNM4L" localSheetId="14" hidden="1">#REF!</definedName>
    <definedName name="BExGWLEOC70Z8QAJTPT2PDHTNM4L" localSheetId="15" hidden="1">#REF!</definedName>
    <definedName name="BExGWLEOC70Z8QAJTPT2PDHTNM4L" localSheetId="18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7" hidden="1">#REF!</definedName>
    <definedName name="BExGWNCXLCRTLBVMTXYJ5PHQI6SS" localSheetId="11" hidden="1">#REF!</definedName>
    <definedName name="BExGWNCXLCRTLBVMTXYJ5PHQI6SS" localSheetId="21" hidden="1">#REF!</definedName>
    <definedName name="BExGWNCXLCRTLBVMTXYJ5PHQI6SS" localSheetId="22" hidden="1">#REF!</definedName>
    <definedName name="BExGWNCXLCRTLBVMTXYJ5PHQI6SS" localSheetId="23" hidden="1">#REF!</definedName>
    <definedName name="BExGWNCXLCRTLBVMTXYJ5PHQI6SS" localSheetId="24" hidden="1">#REF!</definedName>
    <definedName name="BExGWNCXLCRTLBVMTXYJ5PHQI6SS" localSheetId="14" hidden="1">#REF!</definedName>
    <definedName name="BExGWNCXLCRTLBVMTXYJ5PHQI6SS" localSheetId="15" hidden="1">#REF!</definedName>
    <definedName name="BExGWNCXLCRTLBVMTXYJ5PHQI6SS" localSheetId="18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7" hidden="1">#REF!</definedName>
    <definedName name="BExGX4L8N6ERT0Q4EVVNA97EGD80" localSheetId="11" hidden="1">#REF!</definedName>
    <definedName name="BExGX4L8N6ERT0Q4EVVNA97EGD80" localSheetId="21" hidden="1">#REF!</definedName>
    <definedName name="BExGX4L8N6ERT0Q4EVVNA97EGD80" localSheetId="22" hidden="1">#REF!</definedName>
    <definedName name="BExGX4L8N6ERT0Q4EVVNA97EGD80" localSheetId="23" hidden="1">#REF!</definedName>
    <definedName name="BExGX4L8N6ERT0Q4EVVNA97EGD80" localSheetId="24" hidden="1">#REF!</definedName>
    <definedName name="BExGX4L8N6ERT0Q4EVVNA97EGD80" localSheetId="14" hidden="1">#REF!</definedName>
    <definedName name="BExGX4L8N6ERT0Q4EVVNA97EGD80" localSheetId="15" hidden="1">#REF!</definedName>
    <definedName name="BExGX4L8N6ERT0Q4EVVNA97EGD80" localSheetId="18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7" hidden="1">#REF!</definedName>
    <definedName name="BExGX5MWTL78XM0QCP4NT564ML39" localSheetId="11" hidden="1">#REF!</definedName>
    <definedName name="BExGX5MWTL78XM0QCP4NT564ML39" localSheetId="21" hidden="1">#REF!</definedName>
    <definedName name="BExGX5MWTL78XM0QCP4NT564ML39" localSheetId="22" hidden="1">#REF!</definedName>
    <definedName name="BExGX5MWTL78XM0QCP4NT564ML39" localSheetId="23" hidden="1">#REF!</definedName>
    <definedName name="BExGX5MWTL78XM0QCP4NT564ML39" localSheetId="24" hidden="1">#REF!</definedName>
    <definedName name="BExGX5MWTL78XM0QCP4NT564ML39" localSheetId="14" hidden="1">#REF!</definedName>
    <definedName name="BExGX5MWTL78XM0QCP4NT564ML39" localSheetId="15" hidden="1">#REF!</definedName>
    <definedName name="BExGX5MWTL78XM0QCP4NT564ML39" localSheetId="18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7" hidden="1">#REF!</definedName>
    <definedName name="BExGX6U988MCFIGDA1282F92U9AA" localSheetId="11" hidden="1">#REF!</definedName>
    <definedName name="BExGX6U988MCFIGDA1282F92U9AA" localSheetId="21" hidden="1">#REF!</definedName>
    <definedName name="BExGX6U988MCFIGDA1282F92U9AA" localSheetId="22" hidden="1">#REF!</definedName>
    <definedName name="BExGX6U988MCFIGDA1282F92U9AA" localSheetId="23" hidden="1">#REF!</definedName>
    <definedName name="BExGX6U988MCFIGDA1282F92U9AA" localSheetId="24" hidden="1">#REF!</definedName>
    <definedName name="BExGX6U988MCFIGDA1282F92U9AA" localSheetId="14" hidden="1">#REF!</definedName>
    <definedName name="BExGX6U988MCFIGDA1282F92U9AA" localSheetId="15" hidden="1">#REF!</definedName>
    <definedName name="BExGX6U988MCFIGDA1282F92U9AA" localSheetId="18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7" hidden="1">#REF!</definedName>
    <definedName name="BExGX7FTB1CKAT5HUW6H531FIY6I" localSheetId="11" hidden="1">#REF!</definedName>
    <definedName name="BExGX7FTB1CKAT5HUW6H531FIY6I" localSheetId="21" hidden="1">#REF!</definedName>
    <definedName name="BExGX7FTB1CKAT5HUW6H531FIY6I" localSheetId="22" hidden="1">#REF!</definedName>
    <definedName name="BExGX7FTB1CKAT5HUW6H531FIY6I" localSheetId="23" hidden="1">#REF!</definedName>
    <definedName name="BExGX7FTB1CKAT5HUW6H531FIY6I" localSheetId="24" hidden="1">#REF!</definedName>
    <definedName name="BExGX7FTB1CKAT5HUW6H531FIY6I" localSheetId="14" hidden="1">#REF!</definedName>
    <definedName name="BExGX7FTB1CKAT5HUW6H531FIY6I" localSheetId="15" hidden="1">#REF!</definedName>
    <definedName name="BExGX7FTB1CKAT5HUW6H531FIY6I" localSheetId="18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7" hidden="1">#REF!</definedName>
    <definedName name="BExGX9DVACJQIZ4GH6YAD2A7F70O" localSheetId="11" hidden="1">#REF!</definedName>
    <definedName name="BExGX9DVACJQIZ4GH6YAD2A7F70O" localSheetId="21" hidden="1">#REF!</definedName>
    <definedName name="BExGX9DVACJQIZ4GH6YAD2A7F70O" localSheetId="22" hidden="1">#REF!</definedName>
    <definedName name="BExGX9DVACJQIZ4GH6YAD2A7F70O" localSheetId="23" hidden="1">#REF!</definedName>
    <definedName name="BExGX9DVACJQIZ4GH6YAD2A7F70O" localSheetId="24" hidden="1">#REF!</definedName>
    <definedName name="BExGX9DVACJQIZ4GH6YAD2A7F70O" localSheetId="14" hidden="1">#REF!</definedName>
    <definedName name="BExGX9DVACJQIZ4GH6YAD2A7F70O" localSheetId="15" hidden="1">#REF!</definedName>
    <definedName name="BExGX9DVACJQIZ4GH6YAD2A7F70O" localSheetId="18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7" hidden="1">#REF!</definedName>
    <definedName name="BExGXCZBQISQ3IMF6DJH1OXNAQP8" localSheetId="11" hidden="1">#REF!</definedName>
    <definedName name="BExGXCZBQISQ3IMF6DJH1OXNAQP8" localSheetId="21" hidden="1">#REF!</definedName>
    <definedName name="BExGXCZBQISQ3IMF6DJH1OXNAQP8" localSheetId="22" hidden="1">#REF!</definedName>
    <definedName name="BExGXCZBQISQ3IMF6DJH1OXNAQP8" localSheetId="23" hidden="1">#REF!</definedName>
    <definedName name="BExGXCZBQISQ3IMF6DJH1OXNAQP8" localSheetId="24" hidden="1">#REF!</definedName>
    <definedName name="BExGXCZBQISQ3IMF6DJH1OXNAQP8" localSheetId="14" hidden="1">#REF!</definedName>
    <definedName name="BExGXCZBQISQ3IMF6DJH1OXNAQP8" localSheetId="15" hidden="1">#REF!</definedName>
    <definedName name="BExGXCZBQISQ3IMF6DJH1OXNAQP8" localSheetId="18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7" hidden="1">#REF!</definedName>
    <definedName name="BExGXDVP2S2Y8Z8Q43I78RCIK3DD" localSheetId="11" hidden="1">#REF!</definedName>
    <definedName name="BExGXDVP2S2Y8Z8Q43I78RCIK3DD" localSheetId="21" hidden="1">#REF!</definedName>
    <definedName name="BExGXDVP2S2Y8Z8Q43I78RCIK3DD" localSheetId="22" hidden="1">#REF!</definedName>
    <definedName name="BExGXDVP2S2Y8Z8Q43I78RCIK3DD" localSheetId="23" hidden="1">#REF!</definedName>
    <definedName name="BExGXDVP2S2Y8Z8Q43I78RCIK3DD" localSheetId="24" hidden="1">#REF!</definedName>
    <definedName name="BExGXDVP2S2Y8Z8Q43I78RCIK3DD" localSheetId="14" hidden="1">#REF!</definedName>
    <definedName name="BExGXDVP2S2Y8Z8Q43I78RCIK3DD" localSheetId="15" hidden="1">#REF!</definedName>
    <definedName name="BExGXDVP2S2Y8Z8Q43I78RCIK3DD" localSheetId="1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7" hidden="1">#REF!</definedName>
    <definedName name="BExGXJ9W5JU7TT9S0BKL5Y6VVB39" localSheetId="11" hidden="1">#REF!</definedName>
    <definedName name="BExGXJ9W5JU7TT9S0BKL5Y6VVB39" localSheetId="21" hidden="1">#REF!</definedName>
    <definedName name="BExGXJ9W5JU7TT9S0BKL5Y6VVB39" localSheetId="22" hidden="1">#REF!</definedName>
    <definedName name="BExGXJ9W5JU7TT9S0BKL5Y6VVB39" localSheetId="23" hidden="1">#REF!</definedName>
    <definedName name="BExGXJ9W5JU7TT9S0BKL5Y6VVB39" localSheetId="24" hidden="1">#REF!</definedName>
    <definedName name="BExGXJ9W5JU7TT9S0BKL5Y6VVB39" localSheetId="14" hidden="1">#REF!</definedName>
    <definedName name="BExGXJ9W5JU7TT9S0BKL5Y6VVB39" localSheetId="15" hidden="1">#REF!</definedName>
    <definedName name="BExGXJ9W5JU7TT9S0BKL5Y6VVB39" localSheetId="18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7" hidden="1">#REF!</definedName>
    <definedName name="BExGXWB73RJ4BASBQTQ8EY0EC1EB" localSheetId="11" hidden="1">#REF!</definedName>
    <definedName name="BExGXWB73RJ4BASBQTQ8EY0EC1EB" localSheetId="21" hidden="1">#REF!</definedName>
    <definedName name="BExGXWB73RJ4BASBQTQ8EY0EC1EB" localSheetId="22" hidden="1">#REF!</definedName>
    <definedName name="BExGXWB73RJ4BASBQTQ8EY0EC1EB" localSheetId="23" hidden="1">#REF!</definedName>
    <definedName name="BExGXWB73RJ4BASBQTQ8EY0EC1EB" localSheetId="24" hidden="1">#REF!</definedName>
    <definedName name="BExGXWB73RJ4BASBQTQ8EY0EC1EB" localSheetId="14" hidden="1">#REF!</definedName>
    <definedName name="BExGXWB73RJ4BASBQTQ8EY0EC1EB" localSheetId="15" hidden="1">#REF!</definedName>
    <definedName name="BExGXWB73RJ4BASBQTQ8EY0EC1EB" localSheetId="18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7" hidden="1">#REF!</definedName>
    <definedName name="BExGXZ0ABB43C7SMRKZHWOSU9EQX" localSheetId="11" hidden="1">#REF!</definedName>
    <definedName name="BExGXZ0ABB43C7SMRKZHWOSU9EQX" localSheetId="21" hidden="1">#REF!</definedName>
    <definedName name="BExGXZ0ABB43C7SMRKZHWOSU9EQX" localSheetId="22" hidden="1">#REF!</definedName>
    <definedName name="BExGXZ0ABB43C7SMRKZHWOSU9EQX" localSheetId="23" hidden="1">#REF!</definedName>
    <definedName name="BExGXZ0ABB43C7SMRKZHWOSU9EQX" localSheetId="24" hidden="1">#REF!</definedName>
    <definedName name="BExGXZ0ABB43C7SMRKZHWOSU9EQX" localSheetId="14" hidden="1">#REF!</definedName>
    <definedName name="BExGXZ0ABB43C7SMRKZHWOSU9EQX" localSheetId="15" hidden="1">#REF!</definedName>
    <definedName name="BExGXZ0ABB43C7SMRKZHWOSU9EQX" localSheetId="18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7" hidden="1">#REF!</definedName>
    <definedName name="BExGY6SU3SYVCJ3AG2ITY59SAZ5A" localSheetId="11" hidden="1">#REF!</definedName>
    <definedName name="BExGY6SU3SYVCJ3AG2ITY59SAZ5A" localSheetId="21" hidden="1">#REF!</definedName>
    <definedName name="BExGY6SU3SYVCJ3AG2ITY59SAZ5A" localSheetId="22" hidden="1">#REF!</definedName>
    <definedName name="BExGY6SU3SYVCJ3AG2ITY59SAZ5A" localSheetId="23" hidden="1">#REF!</definedName>
    <definedName name="BExGY6SU3SYVCJ3AG2ITY59SAZ5A" localSheetId="24" hidden="1">#REF!</definedName>
    <definedName name="BExGY6SU3SYVCJ3AG2ITY59SAZ5A" localSheetId="14" hidden="1">#REF!</definedName>
    <definedName name="BExGY6SU3SYVCJ3AG2ITY59SAZ5A" localSheetId="15" hidden="1">#REF!</definedName>
    <definedName name="BExGY6SU3SYVCJ3AG2ITY59SAZ5A" localSheetId="18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7" hidden="1">#REF!</definedName>
    <definedName name="BExGY6YA4P5KMY2VHT0DYK3YTFAX" localSheetId="11" hidden="1">#REF!</definedName>
    <definedName name="BExGY6YA4P5KMY2VHT0DYK3YTFAX" localSheetId="21" hidden="1">#REF!</definedName>
    <definedName name="BExGY6YA4P5KMY2VHT0DYK3YTFAX" localSheetId="22" hidden="1">#REF!</definedName>
    <definedName name="BExGY6YA4P5KMY2VHT0DYK3YTFAX" localSheetId="23" hidden="1">#REF!</definedName>
    <definedName name="BExGY6YA4P5KMY2VHT0DYK3YTFAX" localSheetId="24" hidden="1">#REF!</definedName>
    <definedName name="BExGY6YA4P5KMY2VHT0DYK3YTFAX" localSheetId="14" hidden="1">#REF!</definedName>
    <definedName name="BExGY6YA4P5KMY2VHT0DYK3YTFAX" localSheetId="15" hidden="1">#REF!</definedName>
    <definedName name="BExGY6YA4P5KMY2VHT0DYK3YTFAX" localSheetId="18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7" hidden="1">#REF!</definedName>
    <definedName name="BExGY8G88PVVRYHPHRPJZFSX6HSC" localSheetId="11" hidden="1">#REF!</definedName>
    <definedName name="BExGY8G88PVVRYHPHRPJZFSX6HSC" localSheetId="21" hidden="1">#REF!</definedName>
    <definedName name="BExGY8G88PVVRYHPHRPJZFSX6HSC" localSheetId="22" hidden="1">#REF!</definedName>
    <definedName name="BExGY8G88PVVRYHPHRPJZFSX6HSC" localSheetId="23" hidden="1">#REF!</definedName>
    <definedName name="BExGY8G88PVVRYHPHRPJZFSX6HSC" localSheetId="24" hidden="1">#REF!</definedName>
    <definedName name="BExGY8G88PVVRYHPHRPJZFSX6HSC" localSheetId="14" hidden="1">#REF!</definedName>
    <definedName name="BExGY8G88PVVRYHPHRPJZFSX6HSC" localSheetId="15" hidden="1">#REF!</definedName>
    <definedName name="BExGY8G88PVVRYHPHRPJZFSX6HSC" localSheetId="18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7" hidden="1">#REF!</definedName>
    <definedName name="BExGYC718HTZ80PNKYPVIYGRJVF6" localSheetId="11" hidden="1">#REF!</definedName>
    <definedName name="BExGYC718HTZ80PNKYPVIYGRJVF6" localSheetId="21" hidden="1">#REF!</definedName>
    <definedName name="BExGYC718HTZ80PNKYPVIYGRJVF6" localSheetId="22" hidden="1">#REF!</definedName>
    <definedName name="BExGYC718HTZ80PNKYPVIYGRJVF6" localSheetId="23" hidden="1">#REF!</definedName>
    <definedName name="BExGYC718HTZ80PNKYPVIYGRJVF6" localSheetId="24" hidden="1">#REF!</definedName>
    <definedName name="BExGYC718HTZ80PNKYPVIYGRJVF6" localSheetId="14" hidden="1">#REF!</definedName>
    <definedName name="BExGYC718HTZ80PNKYPVIYGRJVF6" localSheetId="15" hidden="1">#REF!</definedName>
    <definedName name="BExGYC718HTZ80PNKYPVIYGRJVF6" localSheetId="18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7" hidden="1">#REF!</definedName>
    <definedName name="BExGYCNATXZY2FID93B17YWIPPRD" localSheetId="11" hidden="1">#REF!</definedName>
    <definedName name="BExGYCNATXZY2FID93B17YWIPPRD" localSheetId="21" hidden="1">#REF!</definedName>
    <definedName name="BExGYCNATXZY2FID93B17YWIPPRD" localSheetId="22" hidden="1">#REF!</definedName>
    <definedName name="BExGYCNATXZY2FID93B17YWIPPRD" localSheetId="23" hidden="1">#REF!</definedName>
    <definedName name="BExGYCNATXZY2FID93B17YWIPPRD" localSheetId="24" hidden="1">#REF!</definedName>
    <definedName name="BExGYCNATXZY2FID93B17YWIPPRD" localSheetId="14" hidden="1">#REF!</definedName>
    <definedName name="BExGYCNATXZY2FID93B17YWIPPRD" localSheetId="15" hidden="1">#REF!</definedName>
    <definedName name="BExGYCNATXZY2FID93B17YWIPPRD" localSheetId="18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7" hidden="1">#REF!</definedName>
    <definedName name="BExGYGJJJ3BBCQAOA51WHP01HN73" localSheetId="11" hidden="1">#REF!</definedName>
    <definedName name="BExGYGJJJ3BBCQAOA51WHP01HN73" localSheetId="21" hidden="1">#REF!</definedName>
    <definedName name="BExGYGJJJ3BBCQAOA51WHP01HN73" localSheetId="22" hidden="1">#REF!</definedName>
    <definedName name="BExGYGJJJ3BBCQAOA51WHP01HN73" localSheetId="23" hidden="1">#REF!</definedName>
    <definedName name="BExGYGJJJ3BBCQAOA51WHP01HN73" localSheetId="24" hidden="1">#REF!</definedName>
    <definedName name="BExGYGJJJ3BBCQAOA51WHP01HN73" localSheetId="14" hidden="1">#REF!</definedName>
    <definedName name="BExGYGJJJ3BBCQAOA51WHP01HN73" localSheetId="15" hidden="1">#REF!</definedName>
    <definedName name="BExGYGJJJ3BBCQAOA51WHP01HN73" localSheetId="18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7" hidden="1">#REF!</definedName>
    <definedName name="BExGYOS6TV2C72PLRFU8RP1I58GY" localSheetId="11" hidden="1">#REF!</definedName>
    <definedName name="BExGYOS6TV2C72PLRFU8RP1I58GY" localSheetId="21" hidden="1">#REF!</definedName>
    <definedName name="BExGYOS6TV2C72PLRFU8RP1I58GY" localSheetId="22" hidden="1">#REF!</definedName>
    <definedName name="BExGYOS6TV2C72PLRFU8RP1I58GY" localSheetId="23" hidden="1">#REF!</definedName>
    <definedName name="BExGYOS6TV2C72PLRFU8RP1I58GY" localSheetId="24" hidden="1">#REF!</definedName>
    <definedName name="BExGYOS6TV2C72PLRFU8RP1I58GY" localSheetId="14" hidden="1">#REF!</definedName>
    <definedName name="BExGYOS6TV2C72PLRFU8RP1I58GY" localSheetId="15" hidden="1">#REF!</definedName>
    <definedName name="BExGYOS6TV2C72PLRFU8RP1I58GY" localSheetId="18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7" hidden="1">#REF!</definedName>
    <definedName name="BExGYXBM828PX0KPDVAZBWDL6MJZ" localSheetId="11" hidden="1">#REF!</definedName>
    <definedName name="BExGYXBM828PX0KPDVAZBWDL6MJZ" localSheetId="21" hidden="1">#REF!</definedName>
    <definedName name="BExGYXBM828PX0KPDVAZBWDL6MJZ" localSheetId="22" hidden="1">#REF!</definedName>
    <definedName name="BExGYXBM828PX0KPDVAZBWDL6MJZ" localSheetId="23" hidden="1">#REF!</definedName>
    <definedName name="BExGYXBM828PX0KPDVAZBWDL6MJZ" localSheetId="24" hidden="1">#REF!</definedName>
    <definedName name="BExGYXBM828PX0KPDVAZBWDL6MJZ" localSheetId="14" hidden="1">#REF!</definedName>
    <definedName name="BExGYXBM828PX0KPDVAZBWDL6MJZ" localSheetId="15" hidden="1">#REF!</definedName>
    <definedName name="BExGYXBM828PX0KPDVAZBWDL6MJZ" localSheetId="18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7" hidden="1">#REF!</definedName>
    <definedName name="BExGZJ78ZWZCVHZ3BKEKFJZ6MAEO" localSheetId="11" hidden="1">#REF!</definedName>
    <definedName name="BExGZJ78ZWZCVHZ3BKEKFJZ6MAEO" localSheetId="21" hidden="1">#REF!</definedName>
    <definedName name="BExGZJ78ZWZCVHZ3BKEKFJZ6MAEO" localSheetId="22" hidden="1">#REF!</definedName>
    <definedName name="BExGZJ78ZWZCVHZ3BKEKFJZ6MAEO" localSheetId="23" hidden="1">#REF!</definedName>
    <definedName name="BExGZJ78ZWZCVHZ3BKEKFJZ6MAEO" localSheetId="24" hidden="1">#REF!</definedName>
    <definedName name="BExGZJ78ZWZCVHZ3BKEKFJZ6MAEO" localSheetId="14" hidden="1">#REF!</definedName>
    <definedName name="BExGZJ78ZWZCVHZ3BKEKFJZ6MAEO" localSheetId="15" hidden="1">#REF!</definedName>
    <definedName name="BExGZJ78ZWZCVHZ3BKEKFJZ6MAEO" localSheetId="18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7" hidden="1">#REF!</definedName>
    <definedName name="BExGZOLH2QV73J3M9IWDDPA62TP4" localSheetId="11" hidden="1">#REF!</definedName>
    <definedName name="BExGZOLH2QV73J3M9IWDDPA62TP4" localSheetId="21" hidden="1">#REF!</definedName>
    <definedName name="BExGZOLH2QV73J3M9IWDDPA62TP4" localSheetId="22" hidden="1">#REF!</definedName>
    <definedName name="BExGZOLH2QV73J3M9IWDDPA62TP4" localSheetId="23" hidden="1">#REF!</definedName>
    <definedName name="BExGZOLH2QV73J3M9IWDDPA62TP4" localSheetId="24" hidden="1">#REF!</definedName>
    <definedName name="BExGZOLH2QV73J3M9IWDDPA62TP4" localSheetId="14" hidden="1">#REF!</definedName>
    <definedName name="BExGZOLH2QV73J3M9IWDDPA62TP4" localSheetId="15" hidden="1">#REF!</definedName>
    <definedName name="BExGZOLH2QV73J3M9IWDDPA62TP4" localSheetId="18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7" hidden="1">#REF!</definedName>
    <definedName name="BExGZP1PWGFKVVVN4YDIS22DZPCR" localSheetId="11" hidden="1">#REF!</definedName>
    <definedName name="BExGZP1PWGFKVVVN4YDIS22DZPCR" localSheetId="21" hidden="1">#REF!</definedName>
    <definedName name="BExGZP1PWGFKVVVN4YDIS22DZPCR" localSheetId="22" hidden="1">#REF!</definedName>
    <definedName name="BExGZP1PWGFKVVVN4YDIS22DZPCR" localSheetId="23" hidden="1">#REF!</definedName>
    <definedName name="BExGZP1PWGFKVVVN4YDIS22DZPCR" localSheetId="24" hidden="1">#REF!</definedName>
    <definedName name="BExGZP1PWGFKVVVN4YDIS22DZPCR" localSheetId="14" hidden="1">#REF!</definedName>
    <definedName name="BExGZP1PWGFKVVVN4YDIS22DZPCR" localSheetId="15" hidden="1">#REF!</definedName>
    <definedName name="BExGZP1PWGFKVVVN4YDIS22DZPCR" localSheetId="18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7" hidden="1">#REF!</definedName>
    <definedName name="BExGZQUHCPM6G5U9OM8JU339JAG6" localSheetId="11" hidden="1">#REF!</definedName>
    <definedName name="BExGZQUHCPM6G5U9OM8JU339JAG6" localSheetId="21" hidden="1">#REF!</definedName>
    <definedName name="BExGZQUHCPM6G5U9OM8JU339JAG6" localSheetId="22" hidden="1">#REF!</definedName>
    <definedName name="BExGZQUHCPM6G5U9OM8JU339JAG6" localSheetId="23" hidden="1">#REF!</definedName>
    <definedName name="BExGZQUHCPM6G5U9OM8JU339JAG6" localSheetId="24" hidden="1">#REF!</definedName>
    <definedName name="BExGZQUHCPM6G5U9OM8JU339JAG6" localSheetId="14" hidden="1">#REF!</definedName>
    <definedName name="BExGZQUHCPM6G5U9OM8JU339JAG6" localSheetId="15" hidden="1">#REF!</definedName>
    <definedName name="BExGZQUHCPM6G5U9OM8JU339JAG6" localSheetId="18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7" hidden="1">#REF!</definedName>
    <definedName name="BExH00FQKX09BD5WU4DB5KPXAUYA" localSheetId="11" hidden="1">#REF!</definedName>
    <definedName name="BExH00FQKX09BD5WU4DB5KPXAUYA" localSheetId="21" hidden="1">#REF!</definedName>
    <definedName name="BExH00FQKX09BD5WU4DB5KPXAUYA" localSheetId="22" hidden="1">#REF!</definedName>
    <definedName name="BExH00FQKX09BD5WU4DB5KPXAUYA" localSheetId="23" hidden="1">#REF!</definedName>
    <definedName name="BExH00FQKX09BD5WU4DB5KPXAUYA" localSheetId="24" hidden="1">#REF!</definedName>
    <definedName name="BExH00FQKX09BD5WU4DB5KPXAUYA" localSheetId="14" hidden="1">#REF!</definedName>
    <definedName name="BExH00FQKX09BD5WU4DB5KPXAUYA" localSheetId="15" hidden="1">#REF!</definedName>
    <definedName name="BExH00FQKX09BD5WU4DB5KPXAUYA" localSheetId="18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7" hidden="1">#REF!</definedName>
    <definedName name="BExH00L21GZX5YJJGVMOAWBERLP5" localSheetId="11" hidden="1">#REF!</definedName>
    <definedName name="BExH00L21GZX5YJJGVMOAWBERLP5" localSheetId="21" hidden="1">#REF!</definedName>
    <definedName name="BExH00L21GZX5YJJGVMOAWBERLP5" localSheetId="22" hidden="1">#REF!</definedName>
    <definedName name="BExH00L21GZX5YJJGVMOAWBERLP5" localSheetId="23" hidden="1">#REF!</definedName>
    <definedName name="BExH00L21GZX5YJJGVMOAWBERLP5" localSheetId="24" hidden="1">#REF!</definedName>
    <definedName name="BExH00L21GZX5YJJGVMOAWBERLP5" localSheetId="14" hidden="1">#REF!</definedName>
    <definedName name="BExH00L21GZX5YJJGVMOAWBERLP5" localSheetId="15" hidden="1">#REF!</definedName>
    <definedName name="BExH00L21GZX5YJJGVMOAWBERLP5" localSheetId="18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7" hidden="1">#REF!</definedName>
    <definedName name="BExH02ZD6VAY1KQLAQYBBI6WWIZB" localSheetId="11" hidden="1">#REF!</definedName>
    <definedName name="BExH02ZD6VAY1KQLAQYBBI6WWIZB" localSheetId="21" hidden="1">#REF!</definedName>
    <definedName name="BExH02ZD6VAY1KQLAQYBBI6WWIZB" localSheetId="22" hidden="1">#REF!</definedName>
    <definedName name="BExH02ZD6VAY1KQLAQYBBI6WWIZB" localSheetId="23" hidden="1">#REF!</definedName>
    <definedName name="BExH02ZD6VAY1KQLAQYBBI6WWIZB" localSheetId="24" hidden="1">#REF!</definedName>
    <definedName name="BExH02ZD6VAY1KQLAQYBBI6WWIZB" localSheetId="14" hidden="1">#REF!</definedName>
    <definedName name="BExH02ZD6VAY1KQLAQYBBI6WWIZB" localSheetId="15" hidden="1">#REF!</definedName>
    <definedName name="BExH02ZD6VAY1KQLAQYBBI6WWIZB" localSheetId="18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7" hidden="1">#REF!</definedName>
    <definedName name="BExH08Z6LQCGGSGSAILMHX4X7JMD" localSheetId="11" hidden="1">#REF!</definedName>
    <definedName name="BExH08Z6LQCGGSGSAILMHX4X7JMD" localSheetId="21" hidden="1">#REF!</definedName>
    <definedName name="BExH08Z6LQCGGSGSAILMHX4X7JMD" localSheetId="22" hidden="1">#REF!</definedName>
    <definedName name="BExH08Z6LQCGGSGSAILMHX4X7JMD" localSheetId="23" hidden="1">#REF!</definedName>
    <definedName name="BExH08Z6LQCGGSGSAILMHX4X7JMD" localSheetId="24" hidden="1">#REF!</definedName>
    <definedName name="BExH08Z6LQCGGSGSAILMHX4X7JMD" localSheetId="14" hidden="1">#REF!</definedName>
    <definedName name="BExH08Z6LQCGGSGSAILMHX4X7JMD" localSheetId="15" hidden="1">#REF!</definedName>
    <definedName name="BExH08Z6LQCGGSGSAILMHX4X7JMD" localSheetId="18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7" hidden="1">#REF!</definedName>
    <definedName name="BExH0KT9Z8HEVRRQRGQ8YHXRLIJA" localSheetId="11" hidden="1">#REF!</definedName>
    <definedName name="BExH0KT9Z8HEVRRQRGQ8YHXRLIJA" localSheetId="21" hidden="1">#REF!</definedName>
    <definedName name="BExH0KT9Z8HEVRRQRGQ8YHXRLIJA" localSheetId="22" hidden="1">#REF!</definedName>
    <definedName name="BExH0KT9Z8HEVRRQRGQ8YHXRLIJA" localSheetId="23" hidden="1">#REF!</definedName>
    <definedName name="BExH0KT9Z8HEVRRQRGQ8YHXRLIJA" localSheetId="24" hidden="1">#REF!</definedName>
    <definedName name="BExH0KT9Z8HEVRRQRGQ8YHXRLIJA" localSheetId="14" hidden="1">#REF!</definedName>
    <definedName name="BExH0KT9Z8HEVRRQRGQ8YHXRLIJA" localSheetId="15" hidden="1">#REF!</definedName>
    <definedName name="BExH0KT9Z8HEVRRQRGQ8YHXRLIJA" localSheetId="18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7" hidden="1">#REF!</definedName>
    <definedName name="BExH0M0FDN12YBOCKL3XL2Z7T7Y8" localSheetId="11" hidden="1">#REF!</definedName>
    <definedName name="BExH0M0FDN12YBOCKL3XL2Z7T7Y8" localSheetId="21" hidden="1">#REF!</definedName>
    <definedName name="BExH0M0FDN12YBOCKL3XL2Z7T7Y8" localSheetId="22" hidden="1">#REF!</definedName>
    <definedName name="BExH0M0FDN12YBOCKL3XL2Z7T7Y8" localSheetId="23" hidden="1">#REF!</definedName>
    <definedName name="BExH0M0FDN12YBOCKL3XL2Z7T7Y8" localSheetId="24" hidden="1">#REF!</definedName>
    <definedName name="BExH0M0FDN12YBOCKL3XL2Z7T7Y8" localSheetId="14" hidden="1">#REF!</definedName>
    <definedName name="BExH0M0FDN12YBOCKL3XL2Z7T7Y8" localSheetId="15" hidden="1">#REF!</definedName>
    <definedName name="BExH0M0FDN12YBOCKL3XL2Z7T7Y8" localSheetId="18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7" hidden="1">#REF!</definedName>
    <definedName name="BExH0O9G06YPZ5TN9RYT326I1CP2" localSheetId="11" hidden="1">#REF!</definedName>
    <definedName name="BExH0O9G06YPZ5TN9RYT326I1CP2" localSheetId="21" hidden="1">#REF!</definedName>
    <definedName name="BExH0O9G06YPZ5TN9RYT326I1CP2" localSheetId="22" hidden="1">#REF!</definedName>
    <definedName name="BExH0O9G06YPZ5TN9RYT326I1CP2" localSheetId="23" hidden="1">#REF!</definedName>
    <definedName name="BExH0O9G06YPZ5TN9RYT326I1CP2" localSheetId="24" hidden="1">#REF!</definedName>
    <definedName name="BExH0O9G06YPZ5TN9RYT326I1CP2" localSheetId="14" hidden="1">#REF!</definedName>
    <definedName name="BExH0O9G06YPZ5TN9RYT326I1CP2" localSheetId="15" hidden="1">#REF!</definedName>
    <definedName name="BExH0O9G06YPZ5TN9RYT326I1CP2" localSheetId="1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7" hidden="1">#REF!</definedName>
    <definedName name="BExH0PGM6RG0F3AAGULBIGOH91C2" localSheetId="11" hidden="1">#REF!</definedName>
    <definedName name="BExH0PGM6RG0F3AAGULBIGOH91C2" localSheetId="21" hidden="1">#REF!</definedName>
    <definedName name="BExH0PGM6RG0F3AAGULBIGOH91C2" localSheetId="22" hidden="1">#REF!</definedName>
    <definedName name="BExH0PGM6RG0F3AAGULBIGOH91C2" localSheetId="23" hidden="1">#REF!</definedName>
    <definedName name="BExH0PGM6RG0F3AAGULBIGOH91C2" localSheetId="24" hidden="1">#REF!</definedName>
    <definedName name="BExH0PGM6RG0F3AAGULBIGOH91C2" localSheetId="14" hidden="1">#REF!</definedName>
    <definedName name="BExH0PGM6RG0F3AAGULBIGOH91C2" localSheetId="15" hidden="1">#REF!</definedName>
    <definedName name="BExH0PGM6RG0F3AAGULBIGOH91C2" localSheetId="18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7" hidden="1">#REF!</definedName>
    <definedName name="BExH0QIB3F0YZLM5XYHBCU5F0OVR" localSheetId="11" hidden="1">#REF!</definedName>
    <definedName name="BExH0QIB3F0YZLM5XYHBCU5F0OVR" localSheetId="21" hidden="1">#REF!</definedName>
    <definedName name="BExH0QIB3F0YZLM5XYHBCU5F0OVR" localSheetId="22" hidden="1">#REF!</definedName>
    <definedName name="BExH0QIB3F0YZLM5XYHBCU5F0OVR" localSheetId="23" hidden="1">#REF!</definedName>
    <definedName name="BExH0QIB3F0YZLM5XYHBCU5F0OVR" localSheetId="24" hidden="1">#REF!</definedName>
    <definedName name="BExH0QIB3F0YZLM5XYHBCU5F0OVR" localSheetId="14" hidden="1">#REF!</definedName>
    <definedName name="BExH0QIB3F0YZLM5XYHBCU5F0OVR" localSheetId="15" hidden="1">#REF!</definedName>
    <definedName name="BExH0QIB3F0YZLM5XYHBCU5F0OVR" localSheetId="18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7" hidden="1">#REF!</definedName>
    <definedName name="BExH0RK5LJAAP7O67ZFB4RG6WPPL" localSheetId="11" hidden="1">#REF!</definedName>
    <definedName name="BExH0RK5LJAAP7O67ZFB4RG6WPPL" localSheetId="21" hidden="1">#REF!</definedName>
    <definedName name="BExH0RK5LJAAP7O67ZFB4RG6WPPL" localSheetId="22" hidden="1">#REF!</definedName>
    <definedName name="BExH0RK5LJAAP7O67ZFB4RG6WPPL" localSheetId="23" hidden="1">#REF!</definedName>
    <definedName name="BExH0RK5LJAAP7O67ZFB4RG6WPPL" localSheetId="24" hidden="1">#REF!</definedName>
    <definedName name="BExH0RK5LJAAP7O67ZFB4RG6WPPL" localSheetId="14" hidden="1">#REF!</definedName>
    <definedName name="BExH0RK5LJAAP7O67ZFB4RG6WPPL" localSheetId="15" hidden="1">#REF!</definedName>
    <definedName name="BExH0RK5LJAAP7O67ZFB4RG6WPPL" localSheetId="18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7" hidden="1">#REF!</definedName>
    <definedName name="BExH0WNJAKTJRCKMTX8O4KNMIIJM" localSheetId="11" hidden="1">#REF!</definedName>
    <definedName name="BExH0WNJAKTJRCKMTX8O4KNMIIJM" localSheetId="21" hidden="1">#REF!</definedName>
    <definedName name="BExH0WNJAKTJRCKMTX8O4KNMIIJM" localSheetId="22" hidden="1">#REF!</definedName>
    <definedName name="BExH0WNJAKTJRCKMTX8O4KNMIIJM" localSheetId="23" hidden="1">#REF!</definedName>
    <definedName name="BExH0WNJAKTJRCKMTX8O4KNMIIJM" localSheetId="24" hidden="1">#REF!</definedName>
    <definedName name="BExH0WNJAKTJRCKMTX8O4KNMIIJM" localSheetId="14" hidden="1">#REF!</definedName>
    <definedName name="BExH0WNJAKTJRCKMTX8O4KNMIIJM" localSheetId="15" hidden="1">#REF!</definedName>
    <definedName name="BExH0WNJAKTJRCKMTX8O4KNMIIJM" localSheetId="18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7" hidden="1">#REF!</definedName>
    <definedName name="BExH12Y4WX542WI3ZEM15AK4UM9J" localSheetId="11" hidden="1">#REF!</definedName>
    <definedName name="BExH12Y4WX542WI3ZEM15AK4UM9J" localSheetId="21" hidden="1">#REF!</definedName>
    <definedName name="BExH12Y4WX542WI3ZEM15AK4UM9J" localSheetId="22" hidden="1">#REF!</definedName>
    <definedName name="BExH12Y4WX542WI3ZEM15AK4UM9J" localSheetId="23" hidden="1">#REF!</definedName>
    <definedName name="BExH12Y4WX542WI3ZEM15AK4UM9J" localSheetId="24" hidden="1">#REF!</definedName>
    <definedName name="BExH12Y4WX542WI3ZEM15AK4UM9J" localSheetId="14" hidden="1">#REF!</definedName>
    <definedName name="BExH12Y4WX542WI3ZEM15AK4UM9J" localSheetId="15" hidden="1">#REF!</definedName>
    <definedName name="BExH12Y4WX542WI3ZEM15AK4UM9J" localSheetId="18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7" hidden="1">#REF!</definedName>
    <definedName name="BExH18CCU7B8JWO8AWGEQRLWZG6J" localSheetId="11" hidden="1">#REF!</definedName>
    <definedName name="BExH18CCU7B8JWO8AWGEQRLWZG6J" localSheetId="21" hidden="1">#REF!</definedName>
    <definedName name="BExH18CCU7B8JWO8AWGEQRLWZG6J" localSheetId="22" hidden="1">#REF!</definedName>
    <definedName name="BExH18CCU7B8JWO8AWGEQRLWZG6J" localSheetId="23" hidden="1">#REF!</definedName>
    <definedName name="BExH18CCU7B8JWO8AWGEQRLWZG6J" localSheetId="24" hidden="1">#REF!</definedName>
    <definedName name="BExH18CCU7B8JWO8AWGEQRLWZG6J" localSheetId="14" hidden="1">#REF!</definedName>
    <definedName name="BExH18CCU7B8JWO8AWGEQRLWZG6J" localSheetId="15" hidden="1">#REF!</definedName>
    <definedName name="BExH18CCU7B8JWO8AWGEQRLWZG6J" localSheetId="18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7" hidden="1">#REF!</definedName>
    <definedName name="BExH1BN2H92IQKKP5IREFSS9FBF2" localSheetId="11" hidden="1">#REF!</definedName>
    <definedName name="BExH1BN2H92IQKKP5IREFSS9FBF2" localSheetId="21" hidden="1">#REF!</definedName>
    <definedName name="BExH1BN2H92IQKKP5IREFSS9FBF2" localSheetId="22" hidden="1">#REF!</definedName>
    <definedName name="BExH1BN2H92IQKKP5IREFSS9FBF2" localSheetId="23" hidden="1">#REF!</definedName>
    <definedName name="BExH1BN2H92IQKKP5IREFSS9FBF2" localSheetId="24" hidden="1">#REF!</definedName>
    <definedName name="BExH1BN2H92IQKKP5IREFSS9FBF2" localSheetId="14" hidden="1">#REF!</definedName>
    <definedName name="BExH1BN2H92IQKKP5IREFSS9FBF2" localSheetId="15" hidden="1">#REF!</definedName>
    <definedName name="BExH1BN2H92IQKKP5IREFSS9FBF2" localSheetId="18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7" hidden="1">#REF!</definedName>
    <definedName name="BExH1FDTQXR9QQ31WDB7OPXU7MPT" localSheetId="11" hidden="1">#REF!</definedName>
    <definedName name="BExH1FDTQXR9QQ31WDB7OPXU7MPT" localSheetId="21" hidden="1">#REF!</definedName>
    <definedName name="BExH1FDTQXR9QQ31WDB7OPXU7MPT" localSheetId="22" hidden="1">#REF!</definedName>
    <definedName name="BExH1FDTQXR9QQ31WDB7OPXU7MPT" localSheetId="23" hidden="1">#REF!</definedName>
    <definedName name="BExH1FDTQXR9QQ31WDB7OPXU7MPT" localSheetId="24" hidden="1">#REF!</definedName>
    <definedName name="BExH1FDTQXR9QQ31WDB7OPXU7MPT" localSheetId="14" hidden="1">#REF!</definedName>
    <definedName name="BExH1FDTQXR9QQ31WDB7OPXU7MPT" localSheetId="15" hidden="1">#REF!</definedName>
    <definedName name="BExH1FDTQXR9QQ31WDB7OPXU7MPT" localSheetId="18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7" hidden="1">#REF!</definedName>
    <definedName name="BExH1FOMEUIJNIDJAUY0ZQFBJSY9" localSheetId="11" hidden="1">#REF!</definedName>
    <definedName name="BExH1FOMEUIJNIDJAUY0ZQFBJSY9" localSheetId="21" hidden="1">#REF!</definedName>
    <definedName name="BExH1FOMEUIJNIDJAUY0ZQFBJSY9" localSheetId="22" hidden="1">#REF!</definedName>
    <definedName name="BExH1FOMEUIJNIDJAUY0ZQFBJSY9" localSheetId="23" hidden="1">#REF!</definedName>
    <definedName name="BExH1FOMEUIJNIDJAUY0ZQFBJSY9" localSheetId="24" hidden="1">#REF!</definedName>
    <definedName name="BExH1FOMEUIJNIDJAUY0ZQFBJSY9" localSheetId="14" hidden="1">#REF!</definedName>
    <definedName name="BExH1FOMEUIJNIDJAUY0ZQFBJSY9" localSheetId="15" hidden="1">#REF!</definedName>
    <definedName name="BExH1FOMEUIJNIDJAUY0ZQFBJSY9" localSheetId="18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7" hidden="1">#REF!</definedName>
    <definedName name="BExH1GA6TT290OTIZ8C3N610CYZ1" localSheetId="11" hidden="1">#REF!</definedName>
    <definedName name="BExH1GA6TT290OTIZ8C3N610CYZ1" localSheetId="21" hidden="1">#REF!</definedName>
    <definedName name="BExH1GA6TT290OTIZ8C3N610CYZ1" localSheetId="22" hidden="1">#REF!</definedName>
    <definedName name="BExH1GA6TT290OTIZ8C3N610CYZ1" localSheetId="23" hidden="1">#REF!</definedName>
    <definedName name="BExH1GA6TT290OTIZ8C3N610CYZ1" localSheetId="24" hidden="1">#REF!</definedName>
    <definedName name="BExH1GA6TT290OTIZ8C3N610CYZ1" localSheetId="14" hidden="1">#REF!</definedName>
    <definedName name="BExH1GA6TT290OTIZ8C3N610CYZ1" localSheetId="15" hidden="1">#REF!</definedName>
    <definedName name="BExH1GA6TT290OTIZ8C3N610CYZ1" localSheetId="18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7" hidden="1">#REF!</definedName>
    <definedName name="BExH1I8E3HJSZLFRZZ1ZKX7TBJEP" localSheetId="11" hidden="1">#REF!</definedName>
    <definedName name="BExH1I8E3HJSZLFRZZ1ZKX7TBJEP" localSheetId="21" hidden="1">#REF!</definedName>
    <definedName name="BExH1I8E3HJSZLFRZZ1ZKX7TBJEP" localSheetId="22" hidden="1">#REF!</definedName>
    <definedName name="BExH1I8E3HJSZLFRZZ1ZKX7TBJEP" localSheetId="23" hidden="1">#REF!</definedName>
    <definedName name="BExH1I8E3HJSZLFRZZ1ZKX7TBJEP" localSheetId="24" hidden="1">#REF!</definedName>
    <definedName name="BExH1I8E3HJSZLFRZZ1ZKX7TBJEP" localSheetId="14" hidden="1">#REF!</definedName>
    <definedName name="BExH1I8E3HJSZLFRZZ1ZKX7TBJEP" localSheetId="15" hidden="1">#REF!</definedName>
    <definedName name="BExH1I8E3HJSZLFRZZ1ZKX7TBJEP" localSheetId="18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7" hidden="1">#REF!</definedName>
    <definedName name="BExH1JFFHEBFX9BWJMNIA3N66R3Z" localSheetId="11" hidden="1">#REF!</definedName>
    <definedName name="BExH1JFFHEBFX9BWJMNIA3N66R3Z" localSheetId="21" hidden="1">#REF!</definedName>
    <definedName name="BExH1JFFHEBFX9BWJMNIA3N66R3Z" localSheetId="22" hidden="1">#REF!</definedName>
    <definedName name="BExH1JFFHEBFX9BWJMNIA3N66R3Z" localSheetId="23" hidden="1">#REF!</definedName>
    <definedName name="BExH1JFFHEBFX9BWJMNIA3N66R3Z" localSheetId="24" hidden="1">#REF!</definedName>
    <definedName name="BExH1JFFHEBFX9BWJMNIA3N66R3Z" localSheetId="14" hidden="1">#REF!</definedName>
    <definedName name="BExH1JFFHEBFX9BWJMNIA3N66R3Z" localSheetId="15" hidden="1">#REF!</definedName>
    <definedName name="BExH1JFFHEBFX9BWJMNIA3N66R3Z" localSheetId="18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7" hidden="1">#REF!</definedName>
    <definedName name="BExH1XYRKX51T571O1SRBP9J1D98" localSheetId="11" hidden="1">#REF!</definedName>
    <definedName name="BExH1XYRKX51T571O1SRBP9J1D98" localSheetId="21" hidden="1">#REF!</definedName>
    <definedName name="BExH1XYRKX51T571O1SRBP9J1D98" localSheetId="22" hidden="1">#REF!</definedName>
    <definedName name="BExH1XYRKX51T571O1SRBP9J1D98" localSheetId="23" hidden="1">#REF!</definedName>
    <definedName name="BExH1XYRKX51T571O1SRBP9J1D98" localSheetId="24" hidden="1">#REF!</definedName>
    <definedName name="BExH1XYRKX51T571O1SRBP9J1D98" localSheetId="14" hidden="1">#REF!</definedName>
    <definedName name="BExH1XYRKX51T571O1SRBP9J1D98" localSheetId="15" hidden="1">#REF!</definedName>
    <definedName name="BExH1XYRKX51T571O1SRBP9J1D98" localSheetId="18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7" hidden="1">#REF!</definedName>
    <definedName name="BExH1Z0GIUSVTF2H1G1I3PDGBNK2" localSheetId="11" hidden="1">#REF!</definedName>
    <definedName name="BExH1Z0GIUSVTF2H1G1I3PDGBNK2" localSheetId="21" hidden="1">#REF!</definedName>
    <definedName name="BExH1Z0GIUSVTF2H1G1I3PDGBNK2" localSheetId="22" hidden="1">#REF!</definedName>
    <definedName name="BExH1Z0GIUSVTF2H1G1I3PDGBNK2" localSheetId="23" hidden="1">#REF!</definedName>
    <definedName name="BExH1Z0GIUSVTF2H1G1I3PDGBNK2" localSheetId="24" hidden="1">#REF!</definedName>
    <definedName name="BExH1Z0GIUSVTF2H1G1I3PDGBNK2" localSheetId="14" hidden="1">#REF!</definedName>
    <definedName name="BExH1Z0GIUSVTF2H1G1I3PDGBNK2" localSheetId="15" hidden="1">#REF!</definedName>
    <definedName name="BExH1Z0GIUSVTF2H1G1I3PDGBNK2" localSheetId="1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7" hidden="1">#REF!</definedName>
    <definedName name="BExH225UTM6S9FW4MUDZS7F1PQSH" localSheetId="11" hidden="1">#REF!</definedName>
    <definedName name="BExH225UTM6S9FW4MUDZS7F1PQSH" localSheetId="21" hidden="1">#REF!</definedName>
    <definedName name="BExH225UTM6S9FW4MUDZS7F1PQSH" localSheetId="22" hidden="1">#REF!</definedName>
    <definedName name="BExH225UTM6S9FW4MUDZS7F1PQSH" localSheetId="23" hidden="1">#REF!</definedName>
    <definedName name="BExH225UTM6S9FW4MUDZS7F1PQSH" localSheetId="24" hidden="1">#REF!</definedName>
    <definedName name="BExH225UTM6S9FW4MUDZS7F1PQSH" localSheetId="14" hidden="1">#REF!</definedName>
    <definedName name="BExH225UTM6S9FW4MUDZS7F1PQSH" localSheetId="15" hidden="1">#REF!</definedName>
    <definedName name="BExH225UTM6S9FW4MUDZS7F1PQSH" localSheetId="18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7" hidden="1">#REF!</definedName>
    <definedName name="BExH23271RF7AYZ542KHQTH68GQ7" localSheetId="11" hidden="1">#REF!</definedName>
    <definedName name="BExH23271RF7AYZ542KHQTH68GQ7" localSheetId="21" hidden="1">#REF!</definedName>
    <definedName name="BExH23271RF7AYZ542KHQTH68GQ7" localSheetId="22" hidden="1">#REF!</definedName>
    <definedName name="BExH23271RF7AYZ542KHQTH68GQ7" localSheetId="23" hidden="1">#REF!</definedName>
    <definedName name="BExH23271RF7AYZ542KHQTH68GQ7" localSheetId="24" hidden="1">#REF!</definedName>
    <definedName name="BExH23271RF7AYZ542KHQTH68GQ7" localSheetId="14" hidden="1">#REF!</definedName>
    <definedName name="BExH23271RF7AYZ542KHQTH68GQ7" localSheetId="15" hidden="1">#REF!</definedName>
    <definedName name="BExH23271RF7AYZ542KHQTH68GQ7" localSheetId="18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7" hidden="1">#REF!</definedName>
    <definedName name="BExH2DP58R7D1BGUFBM2FHESVRF0" localSheetId="11" hidden="1">#REF!</definedName>
    <definedName name="BExH2DP58R7D1BGUFBM2FHESVRF0" localSheetId="21" hidden="1">#REF!</definedName>
    <definedName name="BExH2DP58R7D1BGUFBM2FHESVRF0" localSheetId="22" hidden="1">#REF!</definedName>
    <definedName name="BExH2DP58R7D1BGUFBM2FHESVRF0" localSheetId="23" hidden="1">#REF!</definedName>
    <definedName name="BExH2DP58R7D1BGUFBM2FHESVRF0" localSheetId="24" hidden="1">#REF!</definedName>
    <definedName name="BExH2DP58R7D1BGUFBM2FHESVRF0" localSheetId="14" hidden="1">#REF!</definedName>
    <definedName name="BExH2DP58R7D1BGUFBM2FHESVRF0" localSheetId="15" hidden="1">#REF!</definedName>
    <definedName name="BExH2DP58R7D1BGUFBM2FHESVRF0" localSheetId="18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7" hidden="1">#REF!</definedName>
    <definedName name="BExH2GJQR4JALNB314RY0LDI49VH" localSheetId="11" hidden="1">#REF!</definedName>
    <definedName name="BExH2GJQR4JALNB314RY0LDI49VH" localSheetId="21" hidden="1">#REF!</definedName>
    <definedName name="BExH2GJQR4JALNB314RY0LDI49VH" localSheetId="22" hidden="1">#REF!</definedName>
    <definedName name="BExH2GJQR4JALNB314RY0LDI49VH" localSheetId="23" hidden="1">#REF!</definedName>
    <definedName name="BExH2GJQR4JALNB314RY0LDI49VH" localSheetId="24" hidden="1">#REF!</definedName>
    <definedName name="BExH2GJQR4JALNB314RY0LDI49VH" localSheetId="14" hidden="1">#REF!</definedName>
    <definedName name="BExH2GJQR4JALNB314RY0LDI49VH" localSheetId="15" hidden="1">#REF!</definedName>
    <definedName name="BExH2GJQR4JALNB314RY0LDI49VH" localSheetId="18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7" hidden="1">#REF!</definedName>
    <definedName name="BExH2JZR49T7644JFVE7B3N7RZM9" localSheetId="11" hidden="1">#REF!</definedName>
    <definedName name="BExH2JZR49T7644JFVE7B3N7RZM9" localSheetId="21" hidden="1">#REF!</definedName>
    <definedName name="BExH2JZR49T7644JFVE7B3N7RZM9" localSheetId="22" hidden="1">#REF!</definedName>
    <definedName name="BExH2JZR49T7644JFVE7B3N7RZM9" localSheetId="23" hidden="1">#REF!</definedName>
    <definedName name="BExH2JZR49T7644JFVE7B3N7RZM9" localSheetId="24" hidden="1">#REF!</definedName>
    <definedName name="BExH2JZR49T7644JFVE7B3N7RZM9" localSheetId="14" hidden="1">#REF!</definedName>
    <definedName name="BExH2JZR49T7644JFVE7B3N7RZM9" localSheetId="15" hidden="1">#REF!</definedName>
    <definedName name="BExH2JZR49T7644JFVE7B3N7RZM9" localSheetId="18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7" hidden="1">#REF!</definedName>
    <definedName name="BExH2QVWL3AXHSB9EK2GQRD0DBRH" localSheetId="11" hidden="1">#REF!</definedName>
    <definedName name="BExH2QVWL3AXHSB9EK2GQRD0DBRH" localSheetId="21" hidden="1">#REF!</definedName>
    <definedName name="BExH2QVWL3AXHSB9EK2GQRD0DBRH" localSheetId="22" hidden="1">#REF!</definedName>
    <definedName name="BExH2QVWL3AXHSB9EK2GQRD0DBRH" localSheetId="23" hidden="1">#REF!</definedName>
    <definedName name="BExH2QVWL3AXHSB9EK2GQRD0DBRH" localSheetId="24" hidden="1">#REF!</definedName>
    <definedName name="BExH2QVWL3AXHSB9EK2GQRD0DBRH" localSheetId="14" hidden="1">#REF!</definedName>
    <definedName name="BExH2QVWL3AXHSB9EK2GQRD0DBRH" localSheetId="15" hidden="1">#REF!</definedName>
    <definedName name="BExH2QVWL3AXHSB9EK2GQRD0DBRH" localSheetId="18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7" hidden="1">#REF!</definedName>
    <definedName name="BExH2WKXV8X5S2GSBBTWGI0NLNAH" localSheetId="11" hidden="1">#REF!</definedName>
    <definedName name="BExH2WKXV8X5S2GSBBTWGI0NLNAH" localSheetId="21" hidden="1">#REF!</definedName>
    <definedName name="BExH2WKXV8X5S2GSBBTWGI0NLNAH" localSheetId="22" hidden="1">#REF!</definedName>
    <definedName name="BExH2WKXV8X5S2GSBBTWGI0NLNAH" localSheetId="23" hidden="1">#REF!</definedName>
    <definedName name="BExH2WKXV8X5S2GSBBTWGI0NLNAH" localSheetId="24" hidden="1">#REF!</definedName>
    <definedName name="BExH2WKXV8X5S2GSBBTWGI0NLNAH" localSheetId="14" hidden="1">#REF!</definedName>
    <definedName name="BExH2WKXV8X5S2GSBBTWGI0NLNAH" localSheetId="15" hidden="1">#REF!</definedName>
    <definedName name="BExH2WKXV8X5S2GSBBTWGI0NLNAH" localSheetId="18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7" hidden="1">#REF!</definedName>
    <definedName name="BExH2XS1UFYFGU0S0EBXX90W2WE8" localSheetId="11" hidden="1">#REF!</definedName>
    <definedName name="BExH2XS1UFYFGU0S0EBXX90W2WE8" localSheetId="21" hidden="1">#REF!</definedName>
    <definedName name="BExH2XS1UFYFGU0S0EBXX90W2WE8" localSheetId="22" hidden="1">#REF!</definedName>
    <definedName name="BExH2XS1UFYFGU0S0EBXX90W2WE8" localSheetId="23" hidden="1">#REF!</definedName>
    <definedName name="BExH2XS1UFYFGU0S0EBXX90W2WE8" localSheetId="24" hidden="1">#REF!</definedName>
    <definedName name="BExH2XS1UFYFGU0S0EBXX90W2WE8" localSheetId="14" hidden="1">#REF!</definedName>
    <definedName name="BExH2XS1UFYFGU0S0EBXX90W2WE8" localSheetId="15" hidden="1">#REF!</definedName>
    <definedName name="BExH2XS1UFYFGU0S0EBXX90W2WE8" localSheetId="18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7" hidden="1">#REF!</definedName>
    <definedName name="BExH2XS1X04DMUN544K5RU4XPDCI" localSheetId="11" hidden="1">#REF!</definedName>
    <definedName name="BExH2XS1X04DMUN544K5RU4XPDCI" localSheetId="21" hidden="1">#REF!</definedName>
    <definedName name="BExH2XS1X04DMUN544K5RU4XPDCI" localSheetId="22" hidden="1">#REF!</definedName>
    <definedName name="BExH2XS1X04DMUN544K5RU4XPDCI" localSheetId="23" hidden="1">#REF!</definedName>
    <definedName name="BExH2XS1X04DMUN544K5RU4XPDCI" localSheetId="24" hidden="1">#REF!</definedName>
    <definedName name="BExH2XS1X04DMUN544K5RU4XPDCI" localSheetId="14" hidden="1">#REF!</definedName>
    <definedName name="BExH2XS1X04DMUN544K5RU4XPDCI" localSheetId="15" hidden="1">#REF!</definedName>
    <definedName name="BExH2XS1X04DMUN544K5RU4XPDCI" localSheetId="1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7" hidden="1">#REF!</definedName>
    <definedName name="BExH2XS2TND9SB0GC295R4FP6K5Y" localSheetId="11" hidden="1">#REF!</definedName>
    <definedName name="BExH2XS2TND9SB0GC295R4FP6K5Y" localSheetId="21" hidden="1">#REF!</definedName>
    <definedName name="BExH2XS2TND9SB0GC295R4FP6K5Y" localSheetId="22" hidden="1">#REF!</definedName>
    <definedName name="BExH2XS2TND9SB0GC295R4FP6K5Y" localSheetId="23" hidden="1">#REF!</definedName>
    <definedName name="BExH2XS2TND9SB0GC295R4FP6K5Y" localSheetId="24" hidden="1">#REF!</definedName>
    <definedName name="BExH2XS2TND9SB0GC295R4FP6K5Y" localSheetId="14" hidden="1">#REF!</definedName>
    <definedName name="BExH2XS2TND9SB0GC295R4FP6K5Y" localSheetId="15" hidden="1">#REF!</definedName>
    <definedName name="BExH2XS2TND9SB0GC295R4FP6K5Y" localSheetId="18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7" hidden="1">#REF!</definedName>
    <definedName name="BExH2ZA0SZ4SSITL50NA8LZ3OEX6" localSheetId="11" hidden="1">#REF!</definedName>
    <definedName name="BExH2ZA0SZ4SSITL50NA8LZ3OEX6" localSheetId="21" hidden="1">#REF!</definedName>
    <definedName name="BExH2ZA0SZ4SSITL50NA8LZ3OEX6" localSheetId="22" hidden="1">#REF!</definedName>
    <definedName name="BExH2ZA0SZ4SSITL50NA8LZ3OEX6" localSheetId="23" hidden="1">#REF!</definedName>
    <definedName name="BExH2ZA0SZ4SSITL50NA8LZ3OEX6" localSheetId="24" hidden="1">#REF!</definedName>
    <definedName name="BExH2ZA0SZ4SSITL50NA8LZ3OEX6" localSheetId="14" hidden="1">#REF!</definedName>
    <definedName name="BExH2ZA0SZ4SSITL50NA8LZ3OEX6" localSheetId="15" hidden="1">#REF!</definedName>
    <definedName name="BExH2ZA0SZ4SSITL50NA8LZ3OEX6" localSheetId="18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7" hidden="1">#REF!</definedName>
    <definedName name="BExH31Z3JNVJPESWKXHILGXZHP2M" localSheetId="11" hidden="1">#REF!</definedName>
    <definedName name="BExH31Z3JNVJPESWKXHILGXZHP2M" localSheetId="21" hidden="1">#REF!</definedName>
    <definedName name="BExH31Z3JNVJPESWKXHILGXZHP2M" localSheetId="22" hidden="1">#REF!</definedName>
    <definedName name="BExH31Z3JNVJPESWKXHILGXZHP2M" localSheetId="23" hidden="1">#REF!</definedName>
    <definedName name="BExH31Z3JNVJPESWKXHILGXZHP2M" localSheetId="24" hidden="1">#REF!</definedName>
    <definedName name="BExH31Z3JNVJPESWKXHILGXZHP2M" localSheetId="14" hidden="1">#REF!</definedName>
    <definedName name="BExH31Z3JNVJPESWKXHILGXZHP2M" localSheetId="15" hidden="1">#REF!</definedName>
    <definedName name="BExH31Z3JNVJPESWKXHILGXZHP2M" localSheetId="18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7" hidden="1">#REF!</definedName>
    <definedName name="BExH3E9HZ3QJCDZW7WI7YACFQCHE" localSheetId="11" hidden="1">#REF!</definedName>
    <definedName name="BExH3E9HZ3QJCDZW7WI7YACFQCHE" localSheetId="21" hidden="1">#REF!</definedName>
    <definedName name="BExH3E9HZ3QJCDZW7WI7YACFQCHE" localSheetId="22" hidden="1">#REF!</definedName>
    <definedName name="BExH3E9HZ3QJCDZW7WI7YACFQCHE" localSheetId="23" hidden="1">#REF!</definedName>
    <definedName name="BExH3E9HZ3QJCDZW7WI7YACFQCHE" localSheetId="24" hidden="1">#REF!</definedName>
    <definedName name="BExH3E9HZ3QJCDZW7WI7YACFQCHE" localSheetId="14" hidden="1">#REF!</definedName>
    <definedName name="BExH3E9HZ3QJCDZW7WI7YACFQCHE" localSheetId="15" hidden="1">#REF!</definedName>
    <definedName name="BExH3E9HZ3QJCDZW7WI7YACFQCHE" localSheetId="18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7" hidden="1">#REF!</definedName>
    <definedName name="BExH3IRB6764RQ5HBYRLH6XCT29X" localSheetId="11" hidden="1">#REF!</definedName>
    <definedName name="BExH3IRB6764RQ5HBYRLH6XCT29X" localSheetId="21" hidden="1">#REF!</definedName>
    <definedName name="BExH3IRB6764RQ5HBYRLH6XCT29X" localSheetId="22" hidden="1">#REF!</definedName>
    <definedName name="BExH3IRB6764RQ5HBYRLH6XCT29X" localSheetId="23" hidden="1">#REF!</definedName>
    <definedName name="BExH3IRB6764RQ5HBYRLH6XCT29X" localSheetId="24" hidden="1">#REF!</definedName>
    <definedName name="BExH3IRB6764RQ5HBYRLH6XCT29X" localSheetId="14" hidden="1">#REF!</definedName>
    <definedName name="BExH3IRB6764RQ5HBYRLH6XCT29X" localSheetId="15" hidden="1">#REF!</definedName>
    <definedName name="BExH3IRB6764RQ5HBYRLH6XCT29X" localSheetId="18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7" hidden="1">#REF!</definedName>
    <definedName name="BExIG2U8V6RSB47SXLCQG3Q68YRO" localSheetId="11" hidden="1">#REF!</definedName>
    <definedName name="BExIG2U8V6RSB47SXLCQG3Q68YRO" localSheetId="21" hidden="1">#REF!</definedName>
    <definedName name="BExIG2U8V6RSB47SXLCQG3Q68YRO" localSheetId="22" hidden="1">#REF!</definedName>
    <definedName name="BExIG2U8V6RSB47SXLCQG3Q68YRO" localSheetId="23" hidden="1">#REF!</definedName>
    <definedName name="BExIG2U8V6RSB47SXLCQG3Q68YRO" localSheetId="24" hidden="1">#REF!</definedName>
    <definedName name="BExIG2U8V6RSB47SXLCQG3Q68YRO" localSheetId="14" hidden="1">#REF!</definedName>
    <definedName name="BExIG2U8V6RSB47SXLCQG3Q68YRO" localSheetId="15" hidden="1">#REF!</definedName>
    <definedName name="BExIG2U8V6RSB47SXLCQG3Q68YRO" localSheetId="18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7" hidden="1">#REF!</definedName>
    <definedName name="BExIGJBO8R13LV7CZ7C1YCP974NN" localSheetId="11" hidden="1">#REF!</definedName>
    <definedName name="BExIGJBO8R13LV7CZ7C1YCP974NN" localSheetId="21" hidden="1">#REF!</definedName>
    <definedName name="BExIGJBO8R13LV7CZ7C1YCP974NN" localSheetId="22" hidden="1">#REF!</definedName>
    <definedName name="BExIGJBO8R13LV7CZ7C1YCP974NN" localSheetId="23" hidden="1">#REF!</definedName>
    <definedName name="BExIGJBO8R13LV7CZ7C1YCP974NN" localSheetId="24" hidden="1">#REF!</definedName>
    <definedName name="BExIGJBO8R13LV7CZ7C1YCP974NN" localSheetId="14" hidden="1">#REF!</definedName>
    <definedName name="BExIGJBO8R13LV7CZ7C1YCP974NN" localSheetId="15" hidden="1">#REF!</definedName>
    <definedName name="BExIGJBO8R13LV7CZ7C1YCP974NN" localSheetId="18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7" hidden="1">#REF!</definedName>
    <definedName name="BExIGWT86FPOEYTI8GXCGU5Y3KGK" localSheetId="11" hidden="1">#REF!</definedName>
    <definedName name="BExIGWT86FPOEYTI8GXCGU5Y3KGK" localSheetId="21" hidden="1">#REF!</definedName>
    <definedName name="BExIGWT86FPOEYTI8GXCGU5Y3KGK" localSheetId="22" hidden="1">#REF!</definedName>
    <definedName name="BExIGWT86FPOEYTI8GXCGU5Y3KGK" localSheetId="23" hidden="1">#REF!</definedName>
    <definedName name="BExIGWT86FPOEYTI8GXCGU5Y3KGK" localSheetId="24" hidden="1">#REF!</definedName>
    <definedName name="BExIGWT86FPOEYTI8GXCGU5Y3KGK" localSheetId="14" hidden="1">#REF!</definedName>
    <definedName name="BExIGWT86FPOEYTI8GXCGU5Y3KGK" localSheetId="15" hidden="1">#REF!</definedName>
    <definedName name="BExIGWT86FPOEYTI8GXCGU5Y3KGK" localSheetId="18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7" hidden="1">#REF!</definedName>
    <definedName name="BExIHBHXA7E7VUTBVHXXXCH3A5CL" localSheetId="11" hidden="1">#REF!</definedName>
    <definedName name="BExIHBHXA7E7VUTBVHXXXCH3A5CL" localSheetId="21" hidden="1">#REF!</definedName>
    <definedName name="BExIHBHXA7E7VUTBVHXXXCH3A5CL" localSheetId="22" hidden="1">#REF!</definedName>
    <definedName name="BExIHBHXA7E7VUTBVHXXXCH3A5CL" localSheetId="23" hidden="1">#REF!</definedName>
    <definedName name="BExIHBHXA7E7VUTBVHXXXCH3A5CL" localSheetId="24" hidden="1">#REF!</definedName>
    <definedName name="BExIHBHXA7E7VUTBVHXXXCH3A5CL" localSheetId="14" hidden="1">#REF!</definedName>
    <definedName name="BExIHBHXA7E7VUTBVHXXXCH3A5CL" localSheetId="15" hidden="1">#REF!</definedName>
    <definedName name="BExIHBHXA7E7VUTBVHXXXCH3A5CL" localSheetId="18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7" hidden="1">#REF!</definedName>
    <definedName name="BExIHBSOGRSH1GKS6GKBRAJ7GXFQ" localSheetId="11" hidden="1">#REF!</definedName>
    <definedName name="BExIHBSOGRSH1GKS6GKBRAJ7GXFQ" localSheetId="21" hidden="1">#REF!</definedName>
    <definedName name="BExIHBSOGRSH1GKS6GKBRAJ7GXFQ" localSheetId="22" hidden="1">#REF!</definedName>
    <definedName name="BExIHBSOGRSH1GKS6GKBRAJ7GXFQ" localSheetId="23" hidden="1">#REF!</definedName>
    <definedName name="BExIHBSOGRSH1GKS6GKBRAJ7GXFQ" localSheetId="24" hidden="1">#REF!</definedName>
    <definedName name="BExIHBSOGRSH1GKS6GKBRAJ7GXFQ" localSheetId="14" hidden="1">#REF!</definedName>
    <definedName name="BExIHBSOGRSH1GKS6GKBRAJ7GXFQ" localSheetId="15" hidden="1">#REF!</definedName>
    <definedName name="BExIHBSOGRSH1GKS6GKBRAJ7GXFQ" localSheetId="18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7" hidden="1">#REF!</definedName>
    <definedName name="BExIHDFY73YM0AHAR2Z5OJTFKSL2" localSheetId="11" hidden="1">#REF!</definedName>
    <definedName name="BExIHDFY73YM0AHAR2Z5OJTFKSL2" localSheetId="21" hidden="1">#REF!</definedName>
    <definedName name="BExIHDFY73YM0AHAR2Z5OJTFKSL2" localSheetId="22" hidden="1">#REF!</definedName>
    <definedName name="BExIHDFY73YM0AHAR2Z5OJTFKSL2" localSheetId="23" hidden="1">#REF!</definedName>
    <definedName name="BExIHDFY73YM0AHAR2Z5OJTFKSL2" localSheetId="24" hidden="1">#REF!</definedName>
    <definedName name="BExIHDFY73YM0AHAR2Z5OJTFKSL2" localSheetId="14" hidden="1">#REF!</definedName>
    <definedName name="BExIHDFY73YM0AHAR2Z5OJTFKSL2" localSheetId="15" hidden="1">#REF!</definedName>
    <definedName name="BExIHDFY73YM0AHAR2Z5OJTFKSL2" localSheetId="18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7" hidden="1">#REF!</definedName>
    <definedName name="BExIHPQCQTGEW8QOJVIQ4VX0P6DX" localSheetId="11" hidden="1">#REF!</definedName>
    <definedName name="BExIHPQCQTGEW8QOJVIQ4VX0P6DX" localSheetId="21" hidden="1">#REF!</definedName>
    <definedName name="BExIHPQCQTGEW8QOJVIQ4VX0P6DX" localSheetId="22" hidden="1">#REF!</definedName>
    <definedName name="BExIHPQCQTGEW8QOJVIQ4VX0P6DX" localSheetId="23" hidden="1">#REF!</definedName>
    <definedName name="BExIHPQCQTGEW8QOJVIQ4VX0P6DX" localSheetId="24" hidden="1">#REF!</definedName>
    <definedName name="BExIHPQCQTGEW8QOJVIQ4VX0P6DX" localSheetId="14" hidden="1">#REF!</definedName>
    <definedName name="BExIHPQCQTGEW8QOJVIQ4VX0P6DX" localSheetId="15" hidden="1">#REF!</definedName>
    <definedName name="BExIHPQCQTGEW8QOJVIQ4VX0P6DX" localSheetId="18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7" hidden="1">#REF!</definedName>
    <definedName name="BExII1KN91Q7DLW0UB7W2TJ5ACT9" localSheetId="11" hidden="1">#REF!</definedName>
    <definedName name="BExII1KN91Q7DLW0UB7W2TJ5ACT9" localSheetId="21" hidden="1">#REF!</definedName>
    <definedName name="BExII1KN91Q7DLW0UB7W2TJ5ACT9" localSheetId="22" hidden="1">#REF!</definedName>
    <definedName name="BExII1KN91Q7DLW0UB7W2TJ5ACT9" localSheetId="23" hidden="1">#REF!</definedName>
    <definedName name="BExII1KN91Q7DLW0UB7W2TJ5ACT9" localSheetId="24" hidden="1">#REF!</definedName>
    <definedName name="BExII1KN91Q7DLW0UB7W2TJ5ACT9" localSheetId="14" hidden="1">#REF!</definedName>
    <definedName name="BExII1KN91Q7DLW0UB7W2TJ5ACT9" localSheetId="15" hidden="1">#REF!</definedName>
    <definedName name="BExII1KN91Q7DLW0UB7W2TJ5ACT9" localSheetId="18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7" hidden="1">#REF!</definedName>
    <definedName name="BExII50LI8I0CDOOZEMIVHVA2V95" localSheetId="11" hidden="1">#REF!</definedName>
    <definedName name="BExII50LI8I0CDOOZEMIVHVA2V95" localSheetId="21" hidden="1">#REF!</definedName>
    <definedName name="BExII50LI8I0CDOOZEMIVHVA2V95" localSheetId="22" hidden="1">#REF!</definedName>
    <definedName name="BExII50LI8I0CDOOZEMIVHVA2V95" localSheetId="23" hidden="1">#REF!</definedName>
    <definedName name="BExII50LI8I0CDOOZEMIVHVA2V95" localSheetId="24" hidden="1">#REF!</definedName>
    <definedName name="BExII50LI8I0CDOOZEMIVHVA2V95" localSheetId="14" hidden="1">#REF!</definedName>
    <definedName name="BExII50LI8I0CDOOZEMIVHVA2V95" localSheetId="15" hidden="1">#REF!</definedName>
    <definedName name="BExII50LI8I0CDOOZEMIVHVA2V95" localSheetId="18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7" hidden="1">#REF!</definedName>
    <definedName name="BExIINQWABWRGYDT02DOJQ5L7BQF" localSheetId="11" hidden="1">#REF!</definedName>
    <definedName name="BExIINQWABWRGYDT02DOJQ5L7BQF" localSheetId="21" hidden="1">#REF!</definedName>
    <definedName name="BExIINQWABWRGYDT02DOJQ5L7BQF" localSheetId="22" hidden="1">#REF!</definedName>
    <definedName name="BExIINQWABWRGYDT02DOJQ5L7BQF" localSheetId="23" hidden="1">#REF!</definedName>
    <definedName name="BExIINQWABWRGYDT02DOJQ5L7BQF" localSheetId="24" hidden="1">#REF!</definedName>
    <definedName name="BExIINQWABWRGYDT02DOJQ5L7BQF" localSheetId="14" hidden="1">#REF!</definedName>
    <definedName name="BExIINQWABWRGYDT02DOJQ5L7BQF" localSheetId="15" hidden="1">#REF!</definedName>
    <definedName name="BExIINQWABWRGYDT02DOJQ5L7BQF" localSheetId="18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7" hidden="1">#REF!</definedName>
    <definedName name="BExIIXMY38TQD12CVV4S57L3I809" localSheetId="11" hidden="1">#REF!</definedName>
    <definedName name="BExIIXMY38TQD12CVV4S57L3I809" localSheetId="21" hidden="1">#REF!</definedName>
    <definedName name="BExIIXMY38TQD12CVV4S57L3I809" localSheetId="22" hidden="1">#REF!</definedName>
    <definedName name="BExIIXMY38TQD12CVV4S57L3I809" localSheetId="23" hidden="1">#REF!</definedName>
    <definedName name="BExIIXMY38TQD12CVV4S57L3I809" localSheetId="24" hidden="1">#REF!</definedName>
    <definedName name="BExIIXMY38TQD12CVV4S57L3I809" localSheetId="14" hidden="1">#REF!</definedName>
    <definedName name="BExIIXMY38TQD12CVV4S57L3I809" localSheetId="15" hidden="1">#REF!</definedName>
    <definedName name="BExIIXMY38TQD12CVV4S57L3I809" localSheetId="18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7" hidden="1">#REF!</definedName>
    <definedName name="BExIIY37NEVU2LGS1JE4VR9AN6W4" localSheetId="11" hidden="1">#REF!</definedName>
    <definedName name="BExIIY37NEVU2LGS1JE4VR9AN6W4" localSheetId="21" hidden="1">#REF!</definedName>
    <definedName name="BExIIY37NEVU2LGS1JE4VR9AN6W4" localSheetId="22" hidden="1">#REF!</definedName>
    <definedName name="BExIIY37NEVU2LGS1JE4VR9AN6W4" localSheetId="23" hidden="1">#REF!</definedName>
    <definedName name="BExIIY37NEVU2LGS1JE4VR9AN6W4" localSheetId="24" hidden="1">#REF!</definedName>
    <definedName name="BExIIY37NEVU2LGS1JE4VR9AN6W4" localSheetId="14" hidden="1">#REF!</definedName>
    <definedName name="BExIIY37NEVU2LGS1JE4VR9AN6W4" localSheetId="15" hidden="1">#REF!</definedName>
    <definedName name="BExIIY37NEVU2LGS1JE4VR9AN6W4" localSheetId="18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7" hidden="1">#REF!</definedName>
    <definedName name="BExIIYJAGXR8TPZ1KCYM7EGJ79UW" localSheetId="11" hidden="1">#REF!</definedName>
    <definedName name="BExIIYJAGXR8TPZ1KCYM7EGJ79UW" localSheetId="21" hidden="1">#REF!</definedName>
    <definedName name="BExIIYJAGXR8TPZ1KCYM7EGJ79UW" localSheetId="22" hidden="1">#REF!</definedName>
    <definedName name="BExIIYJAGXR8TPZ1KCYM7EGJ79UW" localSheetId="23" hidden="1">#REF!</definedName>
    <definedName name="BExIIYJAGXR8TPZ1KCYM7EGJ79UW" localSheetId="24" hidden="1">#REF!</definedName>
    <definedName name="BExIIYJAGXR8TPZ1KCYM7EGJ79UW" localSheetId="14" hidden="1">#REF!</definedName>
    <definedName name="BExIIYJAGXR8TPZ1KCYM7EGJ79UW" localSheetId="15" hidden="1">#REF!</definedName>
    <definedName name="BExIIYJAGXR8TPZ1KCYM7EGJ79UW" localSheetId="18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7" hidden="1">#REF!</definedName>
    <definedName name="BExIJ3160YCWGAVEU0208ZGXXG3P" localSheetId="11" hidden="1">#REF!</definedName>
    <definedName name="BExIJ3160YCWGAVEU0208ZGXXG3P" localSheetId="21" hidden="1">#REF!</definedName>
    <definedName name="BExIJ3160YCWGAVEU0208ZGXXG3P" localSheetId="22" hidden="1">#REF!</definedName>
    <definedName name="BExIJ3160YCWGAVEU0208ZGXXG3P" localSheetId="23" hidden="1">#REF!</definedName>
    <definedName name="BExIJ3160YCWGAVEU0208ZGXXG3P" localSheetId="24" hidden="1">#REF!</definedName>
    <definedName name="BExIJ3160YCWGAVEU0208ZGXXG3P" localSheetId="14" hidden="1">#REF!</definedName>
    <definedName name="BExIJ3160YCWGAVEU0208ZGXXG3P" localSheetId="15" hidden="1">#REF!</definedName>
    <definedName name="BExIJ3160YCWGAVEU0208ZGXXG3P" localSheetId="18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7" hidden="1">#REF!</definedName>
    <definedName name="BExIJFGZJ5ED9D6KAY4PGQYLELAX" localSheetId="11" hidden="1">#REF!</definedName>
    <definedName name="BExIJFGZJ5ED9D6KAY4PGQYLELAX" localSheetId="21" hidden="1">#REF!</definedName>
    <definedName name="BExIJFGZJ5ED9D6KAY4PGQYLELAX" localSheetId="22" hidden="1">#REF!</definedName>
    <definedName name="BExIJFGZJ5ED9D6KAY4PGQYLELAX" localSheetId="23" hidden="1">#REF!</definedName>
    <definedName name="BExIJFGZJ5ED9D6KAY4PGQYLELAX" localSheetId="24" hidden="1">#REF!</definedName>
    <definedName name="BExIJFGZJ5ED9D6KAY4PGQYLELAX" localSheetId="14" hidden="1">#REF!</definedName>
    <definedName name="BExIJFGZJ5ED9D6KAY4PGQYLELAX" localSheetId="15" hidden="1">#REF!</definedName>
    <definedName name="BExIJFGZJ5ED9D6KAY4PGQYLELAX" localSheetId="18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7" hidden="1">#REF!</definedName>
    <definedName name="BExIJQK80ZEKSTV62E59AYJYUNLI" localSheetId="11" hidden="1">#REF!</definedName>
    <definedName name="BExIJQK80ZEKSTV62E59AYJYUNLI" localSheetId="21" hidden="1">#REF!</definedName>
    <definedName name="BExIJQK80ZEKSTV62E59AYJYUNLI" localSheetId="22" hidden="1">#REF!</definedName>
    <definedName name="BExIJQK80ZEKSTV62E59AYJYUNLI" localSheetId="23" hidden="1">#REF!</definedName>
    <definedName name="BExIJQK80ZEKSTV62E59AYJYUNLI" localSheetId="24" hidden="1">#REF!</definedName>
    <definedName name="BExIJQK80ZEKSTV62E59AYJYUNLI" localSheetId="14" hidden="1">#REF!</definedName>
    <definedName name="BExIJQK80ZEKSTV62E59AYJYUNLI" localSheetId="15" hidden="1">#REF!</definedName>
    <definedName name="BExIJQK80ZEKSTV62E59AYJYUNLI" localSheetId="18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7" hidden="1">#REF!</definedName>
    <definedName name="BExIJRLX3M0YQLU1D5Y9V7HM5QNM" localSheetId="11" hidden="1">#REF!</definedName>
    <definedName name="BExIJRLX3M0YQLU1D5Y9V7HM5QNM" localSheetId="21" hidden="1">#REF!</definedName>
    <definedName name="BExIJRLX3M0YQLU1D5Y9V7HM5QNM" localSheetId="22" hidden="1">#REF!</definedName>
    <definedName name="BExIJRLX3M0YQLU1D5Y9V7HM5QNM" localSheetId="23" hidden="1">#REF!</definedName>
    <definedName name="BExIJRLX3M0YQLU1D5Y9V7HM5QNM" localSheetId="24" hidden="1">#REF!</definedName>
    <definedName name="BExIJRLX3M0YQLU1D5Y9V7HM5QNM" localSheetId="14" hidden="1">#REF!</definedName>
    <definedName name="BExIJRLX3M0YQLU1D5Y9V7HM5QNM" localSheetId="15" hidden="1">#REF!</definedName>
    <definedName name="BExIJRLX3M0YQLU1D5Y9V7HM5QNM" localSheetId="18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7" hidden="1">#REF!</definedName>
    <definedName name="BExIJV22J0QA7286KNPMHO1ZUCB3" localSheetId="11" hidden="1">#REF!</definedName>
    <definedName name="BExIJV22J0QA7286KNPMHO1ZUCB3" localSheetId="21" hidden="1">#REF!</definedName>
    <definedName name="BExIJV22J0QA7286KNPMHO1ZUCB3" localSheetId="22" hidden="1">#REF!</definedName>
    <definedName name="BExIJV22J0QA7286KNPMHO1ZUCB3" localSheetId="23" hidden="1">#REF!</definedName>
    <definedName name="BExIJV22J0QA7286KNPMHO1ZUCB3" localSheetId="24" hidden="1">#REF!</definedName>
    <definedName name="BExIJV22J0QA7286KNPMHO1ZUCB3" localSheetId="14" hidden="1">#REF!</definedName>
    <definedName name="BExIJV22J0QA7286KNPMHO1ZUCB3" localSheetId="15" hidden="1">#REF!</definedName>
    <definedName name="BExIJV22J0QA7286KNPMHO1ZUCB3" localSheetId="18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7" hidden="1">#REF!</definedName>
    <definedName name="BExIJVI6OC7B6ZE9V4PAOYZXKNER" localSheetId="11" hidden="1">#REF!</definedName>
    <definedName name="BExIJVI6OC7B6ZE9V4PAOYZXKNER" localSheetId="21" hidden="1">#REF!</definedName>
    <definedName name="BExIJVI6OC7B6ZE9V4PAOYZXKNER" localSheetId="22" hidden="1">#REF!</definedName>
    <definedName name="BExIJVI6OC7B6ZE9V4PAOYZXKNER" localSheetId="23" hidden="1">#REF!</definedName>
    <definedName name="BExIJVI6OC7B6ZE9V4PAOYZXKNER" localSheetId="24" hidden="1">#REF!</definedName>
    <definedName name="BExIJVI6OC7B6ZE9V4PAOYZXKNER" localSheetId="14" hidden="1">#REF!</definedName>
    <definedName name="BExIJVI6OC7B6ZE9V4PAOYZXKNER" localSheetId="15" hidden="1">#REF!</definedName>
    <definedName name="BExIJVI6OC7B6ZE9V4PAOYZXKNER" localSheetId="18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7" hidden="1">#REF!</definedName>
    <definedName name="BExIJWK0NGTGQ4X7D5VIVXD14JHI" localSheetId="11" hidden="1">#REF!</definedName>
    <definedName name="BExIJWK0NGTGQ4X7D5VIVXD14JHI" localSheetId="21" hidden="1">#REF!</definedName>
    <definedName name="BExIJWK0NGTGQ4X7D5VIVXD14JHI" localSheetId="22" hidden="1">#REF!</definedName>
    <definedName name="BExIJWK0NGTGQ4X7D5VIVXD14JHI" localSheetId="23" hidden="1">#REF!</definedName>
    <definedName name="BExIJWK0NGTGQ4X7D5VIVXD14JHI" localSheetId="24" hidden="1">#REF!</definedName>
    <definedName name="BExIJWK0NGTGQ4X7D5VIVXD14JHI" localSheetId="14" hidden="1">#REF!</definedName>
    <definedName name="BExIJWK0NGTGQ4X7D5VIVXD14JHI" localSheetId="15" hidden="1">#REF!</definedName>
    <definedName name="BExIJWK0NGTGQ4X7D5VIVXD14JHI" localSheetId="18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7" hidden="1">#REF!</definedName>
    <definedName name="BExIJWPCIYINEJUTXU74VK7WG031" localSheetId="11" hidden="1">#REF!</definedName>
    <definedName name="BExIJWPCIYINEJUTXU74VK7WG031" localSheetId="21" hidden="1">#REF!</definedName>
    <definedName name="BExIJWPCIYINEJUTXU74VK7WG031" localSheetId="22" hidden="1">#REF!</definedName>
    <definedName name="BExIJWPCIYINEJUTXU74VK7WG031" localSheetId="23" hidden="1">#REF!</definedName>
    <definedName name="BExIJWPCIYINEJUTXU74VK7WG031" localSheetId="24" hidden="1">#REF!</definedName>
    <definedName name="BExIJWPCIYINEJUTXU74VK7WG031" localSheetId="14" hidden="1">#REF!</definedName>
    <definedName name="BExIJWPCIYINEJUTXU74VK7WG031" localSheetId="15" hidden="1">#REF!</definedName>
    <definedName name="BExIJWPCIYINEJUTXU74VK7WG031" localSheetId="18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7" hidden="1">#REF!</definedName>
    <definedName name="BExIKHTXPZR5A8OHB6HDP6QWDHAD" localSheetId="11" hidden="1">#REF!</definedName>
    <definedName name="BExIKHTXPZR5A8OHB6HDP6QWDHAD" localSheetId="21" hidden="1">#REF!</definedName>
    <definedName name="BExIKHTXPZR5A8OHB6HDP6QWDHAD" localSheetId="22" hidden="1">#REF!</definedName>
    <definedName name="BExIKHTXPZR5A8OHB6HDP6QWDHAD" localSheetId="23" hidden="1">#REF!</definedName>
    <definedName name="BExIKHTXPZR5A8OHB6HDP6QWDHAD" localSheetId="24" hidden="1">#REF!</definedName>
    <definedName name="BExIKHTXPZR5A8OHB6HDP6QWDHAD" localSheetId="14" hidden="1">#REF!</definedName>
    <definedName name="BExIKHTXPZR5A8OHB6HDP6QWDHAD" localSheetId="15" hidden="1">#REF!</definedName>
    <definedName name="BExIKHTXPZR5A8OHB6HDP6QWDHAD" localSheetId="18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7" hidden="1">#REF!</definedName>
    <definedName name="BExIKMMJOETSAXJYY1SIKM58LMA2" localSheetId="11" hidden="1">#REF!</definedName>
    <definedName name="BExIKMMJOETSAXJYY1SIKM58LMA2" localSheetId="21" hidden="1">#REF!</definedName>
    <definedName name="BExIKMMJOETSAXJYY1SIKM58LMA2" localSheetId="22" hidden="1">#REF!</definedName>
    <definedName name="BExIKMMJOETSAXJYY1SIKM58LMA2" localSheetId="23" hidden="1">#REF!</definedName>
    <definedName name="BExIKMMJOETSAXJYY1SIKM58LMA2" localSheetId="24" hidden="1">#REF!</definedName>
    <definedName name="BExIKMMJOETSAXJYY1SIKM58LMA2" localSheetId="14" hidden="1">#REF!</definedName>
    <definedName name="BExIKMMJOETSAXJYY1SIKM58LMA2" localSheetId="15" hidden="1">#REF!</definedName>
    <definedName name="BExIKMMJOETSAXJYY1SIKM58LMA2" localSheetId="18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7" hidden="1">#REF!</definedName>
    <definedName name="BExIKRF6AQ6VOO9KCIWSM6FY8M7D" localSheetId="11" hidden="1">#REF!</definedName>
    <definedName name="BExIKRF6AQ6VOO9KCIWSM6FY8M7D" localSheetId="21" hidden="1">#REF!</definedName>
    <definedName name="BExIKRF6AQ6VOO9KCIWSM6FY8M7D" localSheetId="22" hidden="1">#REF!</definedName>
    <definedName name="BExIKRF6AQ6VOO9KCIWSM6FY8M7D" localSheetId="23" hidden="1">#REF!</definedName>
    <definedName name="BExIKRF6AQ6VOO9KCIWSM6FY8M7D" localSheetId="24" hidden="1">#REF!</definedName>
    <definedName name="BExIKRF6AQ6VOO9KCIWSM6FY8M7D" localSheetId="14" hidden="1">#REF!</definedName>
    <definedName name="BExIKRF6AQ6VOO9KCIWSM6FY8M7D" localSheetId="15" hidden="1">#REF!</definedName>
    <definedName name="BExIKRF6AQ6VOO9KCIWSM6FY8M7D" localSheetId="18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7" hidden="1">#REF!</definedName>
    <definedName name="BExIKTYZESFT3LC0ASFMFKSE0D1X" localSheetId="11" hidden="1">#REF!</definedName>
    <definedName name="BExIKTYZESFT3LC0ASFMFKSE0D1X" localSheetId="21" hidden="1">#REF!</definedName>
    <definedName name="BExIKTYZESFT3LC0ASFMFKSE0D1X" localSheetId="22" hidden="1">#REF!</definedName>
    <definedName name="BExIKTYZESFT3LC0ASFMFKSE0D1X" localSheetId="23" hidden="1">#REF!</definedName>
    <definedName name="BExIKTYZESFT3LC0ASFMFKSE0D1X" localSheetId="24" hidden="1">#REF!</definedName>
    <definedName name="BExIKTYZESFT3LC0ASFMFKSE0D1X" localSheetId="14" hidden="1">#REF!</definedName>
    <definedName name="BExIKTYZESFT3LC0ASFMFKSE0D1X" localSheetId="15" hidden="1">#REF!</definedName>
    <definedName name="BExIKTYZESFT3LC0ASFMFKSE0D1X" localSheetId="18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7" hidden="1">#REF!</definedName>
    <definedName name="BExIKXVA6M8K0PTRYAGXS666L335" localSheetId="11" hidden="1">#REF!</definedName>
    <definedName name="BExIKXVA6M8K0PTRYAGXS666L335" localSheetId="21" hidden="1">#REF!</definedName>
    <definedName name="BExIKXVA6M8K0PTRYAGXS666L335" localSheetId="22" hidden="1">#REF!</definedName>
    <definedName name="BExIKXVA6M8K0PTRYAGXS666L335" localSheetId="23" hidden="1">#REF!</definedName>
    <definedName name="BExIKXVA6M8K0PTRYAGXS666L335" localSheetId="24" hidden="1">#REF!</definedName>
    <definedName name="BExIKXVA6M8K0PTRYAGXS666L335" localSheetId="14" hidden="1">#REF!</definedName>
    <definedName name="BExIKXVA6M8K0PTRYAGXS666L335" localSheetId="15" hidden="1">#REF!</definedName>
    <definedName name="BExIKXVA6M8K0PTRYAGXS666L335" localSheetId="18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7" hidden="1">#REF!</definedName>
    <definedName name="BExIL0PMZ2SXK9R6MLP43KBU1J2P" localSheetId="11" hidden="1">#REF!</definedName>
    <definedName name="BExIL0PMZ2SXK9R6MLP43KBU1J2P" localSheetId="21" hidden="1">#REF!</definedName>
    <definedName name="BExIL0PMZ2SXK9R6MLP43KBU1J2P" localSheetId="22" hidden="1">#REF!</definedName>
    <definedName name="BExIL0PMZ2SXK9R6MLP43KBU1J2P" localSheetId="23" hidden="1">#REF!</definedName>
    <definedName name="BExIL0PMZ2SXK9R6MLP43KBU1J2P" localSheetId="24" hidden="1">#REF!</definedName>
    <definedName name="BExIL0PMZ2SXK9R6MLP43KBU1J2P" localSheetId="14" hidden="1">#REF!</definedName>
    <definedName name="BExIL0PMZ2SXK9R6MLP43KBU1J2P" localSheetId="15" hidden="1">#REF!</definedName>
    <definedName name="BExIL0PMZ2SXK9R6MLP43KBU1J2P" localSheetId="18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7" hidden="1">#REF!</definedName>
    <definedName name="BExIL1WSMNNQQK98YHWHV5HVONIZ" localSheetId="11" hidden="1">#REF!</definedName>
    <definedName name="BExIL1WSMNNQQK98YHWHV5HVONIZ" localSheetId="21" hidden="1">#REF!</definedName>
    <definedName name="BExIL1WSMNNQQK98YHWHV5HVONIZ" localSheetId="22" hidden="1">#REF!</definedName>
    <definedName name="BExIL1WSMNNQQK98YHWHV5HVONIZ" localSheetId="23" hidden="1">#REF!</definedName>
    <definedName name="BExIL1WSMNNQQK98YHWHV5HVONIZ" localSheetId="24" hidden="1">#REF!</definedName>
    <definedName name="BExIL1WSMNNQQK98YHWHV5HVONIZ" localSheetId="14" hidden="1">#REF!</definedName>
    <definedName name="BExIL1WSMNNQQK98YHWHV5HVONIZ" localSheetId="15" hidden="1">#REF!</definedName>
    <definedName name="BExIL1WSMNNQQK98YHWHV5HVONIZ" localSheetId="18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7" hidden="1">#REF!</definedName>
    <definedName name="BExILAAXRTRAD18K74M6MGUEEPUM" localSheetId="11" hidden="1">#REF!</definedName>
    <definedName name="BExILAAXRTRAD18K74M6MGUEEPUM" localSheetId="21" hidden="1">#REF!</definedName>
    <definedName name="BExILAAXRTRAD18K74M6MGUEEPUM" localSheetId="22" hidden="1">#REF!</definedName>
    <definedName name="BExILAAXRTRAD18K74M6MGUEEPUM" localSheetId="23" hidden="1">#REF!</definedName>
    <definedName name="BExILAAXRTRAD18K74M6MGUEEPUM" localSheetId="24" hidden="1">#REF!</definedName>
    <definedName name="BExILAAXRTRAD18K74M6MGUEEPUM" localSheetId="14" hidden="1">#REF!</definedName>
    <definedName name="BExILAAXRTRAD18K74M6MGUEEPUM" localSheetId="15" hidden="1">#REF!</definedName>
    <definedName name="BExILAAXRTRAD18K74M6MGUEEPUM" localSheetId="18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7" hidden="1">#REF!</definedName>
    <definedName name="BExILG5F338C0FFLMVOKMKF8X5ZP" localSheetId="11" hidden="1">#REF!</definedName>
    <definedName name="BExILG5F338C0FFLMVOKMKF8X5ZP" localSheetId="21" hidden="1">#REF!</definedName>
    <definedName name="BExILG5F338C0FFLMVOKMKF8X5ZP" localSheetId="22" hidden="1">#REF!</definedName>
    <definedName name="BExILG5F338C0FFLMVOKMKF8X5ZP" localSheetId="23" hidden="1">#REF!</definedName>
    <definedName name="BExILG5F338C0FFLMVOKMKF8X5ZP" localSheetId="24" hidden="1">#REF!</definedName>
    <definedName name="BExILG5F338C0FFLMVOKMKF8X5ZP" localSheetId="14" hidden="1">#REF!</definedName>
    <definedName name="BExILG5F338C0FFLMVOKMKF8X5ZP" localSheetId="15" hidden="1">#REF!</definedName>
    <definedName name="BExILG5F338C0FFLMVOKMKF8X5ZP" localSheetId="18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7" hidden="1">#REF!</definedName>
    <definedName name="BExILGQTQM0HOD0BJI90YO7GOIN3" localSheetId="11" hidden="1">#REF!</definedName>
    <definedName name="BExILGQTQM0HOD0BJI90YO7GOIN3" localSheetId="21" hidden="1">#REF!</definedName>
    <definedName name="BExILGQTQM0HOD0BJI90YO7GOIN3" localSheetId="22" hidden="1">#REF!</definedName>
    <definedName name="BExILGQTQM0HOD0BJI90YO7GOIN3" localSheetId="23" hidden="1">#REF!</definedName>
    <definedName name="BExILGQTQM0HOD0BJI90YO7GOIN3" localSheetId="24" hidden="1">#REF!</definedName>
    <definedName name="BExILGQTQM0HOD0BJI90YO7GOIN3" localSheetId="14" hidden="1">#REF!</definedName>
    <definedName name="BExILGQTQM0HOD0BJI90YO7GOIN3" localSheetId="15" hidden="1">#REF!</definedName>
    <definedName name="BExILGQTQM0HOD0BJI90YO7GOIN3" localSheetId="18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7" hidden="1">#REF!</definedName>
    <definedName name="BExILPL7P2BNCD7MYCGTQ9F0R5JX" localSheetId="11" hidden="1">#REF!</definedName>
    <definedName name="BExILPL7P2BNCD7MYCGTQ9F0R5JX" localSheetId="21" hidden="1">#REF!</definedName>
    <definedName name="BExILPL7P2BNCD7MYCGTQ9F0R5JX" localSheetId="22" hidden="1">#REF!</definedName>
    <definedName name="BExILPL7P2BNCD7MYCGTQ9F0R5JX" localSheetId="23" hidden="1">#REF!</definedName>
    <definedName name="BExILPL7P2BNCD7MYCGTQ9F0R5JX" localSheetId="24" hidden="1">#REF!</definedName>
    <definedName name="BExILPL7P2BNCD7MYCGTQ9F0R5JX" localSheetId="14" hidden="1">#REF!</definedName>
    <definedName name="BExILPL7P2BNCD7MYCGTQ9F0R5JX" localSheetId="15" hidden="1">#REF!</definedName>
    <definedName name="BExILPL7P2BNCD7MYCGTQ9F0R5JX" localSheetId="18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7" hidden="1">#REF!</definedName>
    <definedName name="BExILVVS4B1B4G7IO0LPUDWY9K8W" localSheetId="11" hidden="1">#REF!</definedName>
    <definedName name="BExILVVS4B1B4G7IO0LPUDWY9K8W" localSheetId="21" hidden="1">#REF!</definedName>
    <definedName name="BExILVVS4B1B4G7IO0LPUDWY9K8W" localSheetId="22" hidden="1">#REF!</definedName>
    <definedName name="BExILVVS4B1B4G7IO0LPUDWY9K8W" localSheetId="23" hidden="1">#REF!</definedName>
    <definedName name="BExILVVS4B1B4G7IO0LPUDWY9K8W" localSheetId="24" hidden="1">#REF!</definedName>
    <definedName name="BExILVVS4B1B4G7IO0LPUDWY9K8W" localSheetId="14" hidden="1">#REF!</definedName>
    <definedName name="BExILVVS4B1B4G7IO0LPUDWY9K8W" localSheetId="15" hidden="1">#REF!</definedName>
    <definedName name="BExILVVS4B1B4G7IO0LPUDWY9K8W" localSheetId="18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7" hidden="1">#REF!</definedName>
    <definedName name="BExIM9DBUB7ZGF4B20FVUO9QGOX2" localSheetId="11" hidden="1">#REF!</definedName>
    <definedName name="BExIM9DBUB7ZGF4B20FVUO9QGOX2" localSheetId="21" hidden="1">#REF!</definedName>
    <definedName name="BExIM9DBUB7ZGF4B20FVUO9QGOX2" localSheetId="22" hidden="1">#REF!</definedName>
    <definedName name="BExIM9DBUB7ZGF4B20FVUO9QGOX2" localSheetId="23" hidden="1">#REF!</definedName>
    <definedName name="BExIM9DBUB7ZGF4B20FVUO9QGOX2" localSheetId="24" hidden="1">#REF!</definedName>
    <definedName name="BExIM9DBUB7ZGF4B20FVUO9QGOX2" localSheetId="14" hidden="1">#REF!</definedName>
    <definedName name="BExIM9DBUB7ZGF4B20FVUO9QGOX2" localSheetId="15" hidden="1">#REF!</definedName>
    <definedName name="BExIM9DBUB7ZGF4B20FVUO9QGOX2" localSheetId="18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7" hidden="1">#REF!</definedName>
    <definedName name="BExIMCTBZ4WAESGCDWJ64SB4F0L1" localSheetId="11" hidden="1">#REF!</definedName>
    <definedName name="BExIMCTBZ4WAESGCDWJ64SB4F0L1" localSheetId="21" hidden="1">#REF!</definedName>
    <definedName name="BExIMCTBZ4WAESGCDWJ64SB4F0L1" localSheetId="22" hidden="1">#REF!</definedName>
    <definedName name="BExIMCTBZ4WAESGCDWJ64SB4F0L1" localSheetId="23" hidden="1">#REF!</definedName>
    <definedName name="BExIMCTBZ4WAESGCDWJ64SB4F0L1" localSheetId="24" hidden="1">#REF!</definedName>
    <definedName name="BExIMCTBZ4WAESGCDWJ64SB4F0L1" localSheetId="14" hidden="1">#REF!</definedName>
    <definedName name="BExIMCTBZ4WAESGCDWJ64SB4F0L1" localSheetId="15" hidden="1">#REF!</definedName>
    <definedName name="BExIMCTBZ4WAESGCDWJ64SB4F0L1" localSheetId="18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7" hidden="1">#REF!</definedName>
    <definedName name="BExIMGK9Z94TFPWWZFMD10HV0IF6" localSheetId="11" hidden="1">#REF!</definedName>
    <definedName name="BExIMGK9Z94TFPWWZFMD10HV0IF6" localSheetId="21" hidden="1">#REF!</definedName>
    <definedName name="BExIMGK9Z94TFPWWZFMD10HV0IF6" localSheetId="22" hidden="1">#REF!</definedName>
    <definedName name="BExIMGK9Z94TFPWWZFMD10HV0IF6" localSheetId="23" hidden="1">#REF!</definedName>
    <definedName name="BExIMGK9Z94TFPWWZFMD10HV0IF6" localSheetId="24" hidden="1">#REF!</definedName>
    <definedName name="BExIMGK9Z94TFPWWZFMD10HV0IF6" localSheetId="14" hidden="1">#REF!</definedName>
    <definedName name="BExIMGK9Z94TFPWWZFMD10HV0IF6" localSheetId="15" hidden="1">#REF!</definedName>
    <definedName name="BExIMGK9Z94TFPWWZFMD10HV0IF6" localSheetId="18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7" hidden="1">#REF!</definedName>
    <definedName name="BExIMPEGKG18TELVC33T4OQTNBWC" localSheetId="11" hidden="1">#REF!</definedName>
    <definedName name="BExIMPEGKG18TELVC33T4OQTNBWC" localSheetId="21" hidden="1">#REF!</definedName>
    <definedName name="BExIMPEGKG18TELVC33T4OQTNBWC" localSheetId="22" hidden="1">#REF!</definedName>
    <definedName name="BExIMPEGKG18TELVC33T4OQTNBWC" localSheetId="23" hidden="1">#REF!</definedName>
    <definedName name="BExIMPEGKG18TELVC33T4OQTNBWC" localSheetId="24" hidden="1">#REF!</definedName>
    <definedName name="BExIMPEGKG18TELVC33T4OQTNBWC" localSheetId="14" hidden="1">#REF!</definedName>
    <definedName name="BExIMPEGKG18TELVC33T4OQTNBWC" localSheetId="15" hidden="1">#REF!</definedName>
    <definedName name="BExIMPEGKG18TELVC33T4OQTNBWC" localSheetId="18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7" hidden="1">#REF!</definedName>
    <definedName name="BExIN4OR435DL1US13JQPOQK8GD5" localSheetId="11" hidden="1">#REF!</definedName>
    <definedName name="BExIN4OR435DL1US13JQPOQK8GD5" localSheetId="21" hidden="1">#REF!</definedName>
    <definedName name="BExIN4OR435DL1US13JQPOQK8GD5" localSheetId="22" hidden="1">#REF!</definedName>
    <definedName name="BExIN4OR435DL1US13JQPOQK8GD5" localSheetId="23" hidden="1">#REF!</definedName>
    <definedName name="BExIN4OR435DL1US13JQPOQK8GD5" localSheetId="24" hidden="1">#REF!</definedName>
    <definedName name="BExIN4OR435DL1US13JQPOQK8GD5" localSheetId="14" hidden="1">#REF!</definedName>
    <definedName name="BExIN4OR435DL1US13JQPOQK8GD5" localSheetId="15" hidden="1">#REF!</definedName>
    <definedName name="BExIN4OR435DL1US13JQPOQK8GD5" localSheetId="18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7" hidden="1">#REF!</definedName>
    <definedName name="BExINI6A7H3KSFRFA6UBBDPKW37F" localSheetId="11" hidden="1">#REF!</definedName>
    <definedName name="BExINI6A7H3KSFRFA6UBBDPKW37F" localSheetId="21" hidden="1">#REF!</definedName>
    <definedName name="BExINI6A7H3KSFRFA6UBBDPKW37F" localSheetId="22" hidden="1">#REF!</definedName>
    <definedName name="BExINI6A7H3KSFRFA6UBBDPKW37F" localSheetId="23" hidden="1">#REF!</definedName>
    <definedName name="BExINI6A7H3KSFRFA6UBBDPKW37F" localSheetId="24" hidden="1">#REF!</definedName>
    <definedName name="BExINI6A7H3KSFRFA6UBBDPKW37F" localSheetId="14" hidden="1">#REF!</definedName>
    <definedName name="BExINI6A7H3KSFRFA6UBBDPKW37F" localSheetId="15" hidden="1">#REF!</definedName>
    <definedName name="BExINI6A7H3KSFRFA6UBBDPKW37F" localSheetId="18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7" hidden="1">#REF!</definedName>
    <definedName name="BExINIMK8XC3JOBT2EXYFHHH52H0" localSheetId="11" hidden="1">#REF!</definedName>
    <definedName name="BExINIMK8XC3JOBT2EXYFHHH52H0" localSheetId="21" hidden="1">#REF!</definedName>
    <definedName name="BExINIMK8XC3JOBT2EXYFHHH52H0" localSheetId="22" hidden="1">#REF!</definedName>
    <definedName name="BExINIMK8XC3JOBT2EXYFHHH52H0" localSheetId="23" hidden="1">#REF!</definedName>
    <definedName name="BExINIMK8XC3JOBT2EXYFHHH52H0" localSheetId="24" hidden="1">#REF!</definedName>
    <definedName name="BExINIMK8XC3JOBT2EXYFHHH52H0" localSheetId="14" hidden="1">#REF!</definedName>
    <definedName name="BExINIMK8XC3JOBT2EXYFHHH52H0" localSheetId="15" hidden="1">#REF!</definedName>
    <definedName name="BExINIMK8XC3JOBT2EXYFHHH52H0" localSheetId="18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7" hidden="1">#REF!</definedName>
    <definedName name="BExINLX401ZKEGWU168DS4JUM2J6" localSheetId="11" hidden="1">#REF!</definedName>
    <definedName name="BExINLX401ZKEGWU168DS4JUM2J6" localSheetId="21" hidden="1">#REF!</definedName>
    <definedName name="BExINLX401ZKEGWU168DS4JUM2J6" localSheetId="22" hidden="1">#REF!</definedName>
    <definedName name="BExINLX401ZKEGWU168DS4JUM2J6" localSheetId="23" hidden="1">#REF!</definedName>
    <definedName name="BExINLX401ZKEGWU168DS4JUM2J6" localSheetId="24" hidden="1">#REF!</definedName>
    <definedName name="BExINLX401ZKEGWU168DS4JUM2J6" localSheetId="14" hidden="1">#REF!</definedName>
    <definedName name="BExINLX401ZKEGWU168DS4JUM2J6" localSheetId="15" hidden="1">#REF!</definedName>
    <definedName name="BExINLX401ZKEGWU168DS4JUM2J6" localSheetId="18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7" hidden="1">#REF!</definedName>
    <definedName name="BExINMYYJO1FTV1CZF6O5XCFAMQX" localSheetId="11" hidden="1">#REF!</definedName>
    <definedName name="BExINMYYJO1FTV1CZF6O5XCFAMQX" localSheetId="21" hidden="1">#REF!</definedName>
    <definedName name="BExINMYYJO1FTV1CZF6O5XCFAMQX" localSheetId="22" hidden="1">#REF!</definedName>
    <definedName name="BExINMYYJO1FTV1CZF6O5XCFAMQX" localSheetId="23" hidden="1">#REF!</definedName>
    <definedName name="BExINMYYJO1FTV1CZF6O5XCFAMQX" localSheetId="24" hidden="1">#REF!</definedName>
    <definedName name="BExINMYYJO1FTV1CZF6O5XCFAMQX" localSheetId="14" hidden="1">#REF!</definedName>
    <definedName name="BExINMYYJO1FTV1CZF6O5XCFAMQX" localSheetId="15" hidden="1">#REF!</definedName>
    <definedName name="BExINMYYJO1FTV1CZF6O5XCFAMQX" localSheetId="18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7" hidden="1">#REF!</definedName>
    <definedName name="BExINP2H4KI05FRFV5PKZFE00HKO" localSheetId="11" hidden="1">#REF!</definedName>
    <definedName name="BExINP2H4KI05FRFV5PKZFE00HKO" localSheetId="21" hidden="1">#REF!</definedName>
    <definedName name="BExINP2H4KI05FRFV5PKZFE00HKO" localSheetId="22" hidden="1">#REF!</definedName>
    <definedName name="BExINP2H4KI05FRFV5PKZFE00HKO" localSheetId="23" hidden="1">#REF!</definedName>
    <definedName name="BExINP2H4KI05FRFV5PKZFE00HKO" localSheetId="24" hidden="1">#REF!</definedName>
    <definedName name="BExINP2H4KI05FRFV5PKZFE00HKO" localSheetId="14" hidden="1">#REF!</definedName>
    <definedName name="BExINP2H4KI05FRFV5PKZFE00HKO" localSheetId="15" hidden="1">#REF!</definedName>
    <definedName name="BExINP2H4KI05FRFV5PKZFE00HKO" localSheetId="18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7" hidden="1">#REF!</definedName>
    <definedName name="BExINPTCEJ9RPDEBJEJH80NATGUQ" localSheetId="11" hidden="1">#REF!</definedName>
    <definedName name="BExINPTCEJ9RPDEBJEJH80NATGUQ" localSheetId="21" hidden="1">#REF!</definedName>
    <definedName name="BExINPTCEJ9RPDEBJEJH80NATGUQ" localSheetId="22" hidden="1">#REF!</definedName>
    <definedName name="BExINPTCEJ9RPDEBJEJH80NATGUQ" localSheetId="23" hidden="1">#REF!</definedName>
    <definedName name="BExINPTCEJ9RPDEBJEJH80NATGUQ" localSheetId="24" hidden="1">#REF!</definedName>
    <definedName name="BExINPTCEJ9RPDEBJEJH80NATGUQ" localSheetId="14" hidden="1">#REF!</definedName>
    <definedName name="BExINPTCEJ9RPDEBJEJH80NATGUQ" localSheetId="15" hidden="1">#REF!</definedName>
    <definedName name="BExINPTCEJ9RPDEBJEJH80NATGUQ" localSheetId="18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7" hidden="1">#REF!</definedName>
    <definedName name="BExINWEQMNJ70A6JRXC2LACBX1GX" localSheetId="11" hidden="1">#REF!</definedName>
    <definedName name="BExINWEQMNJ70A6JRXC2LACBX1GX" localSheetId="21" hidden="1">#REF!</definedName>
    <definedName name="BExINWEQMNJ70A6JRXC2LACBX1GX" localSheetId="22" hidden="1">#REF!</definedName>
    <definedName name="BExINWEQMNJ70A6JRXC2LACBX1GX" localSheetId="23" hidden="1">#REF!</definedName>
    <definedName name="BExINWEQMNJ70A6JRXC2LACBX1GX" localSheetId="24" hidden="1">#REF!</definedName>
    <definedName name="BExINWEQMNJ70A6JRXC2LACBX1GX" localSheetId="14" hidden="1">#REF!</definedName>
    <definedName name="BExINWEQMNJ70A6JRXC2LACBX1GX" localSheetId="15" hidden="1">#REF!</definedName>
    <definedName name="BExINWEQMNJ70A6JRXC2LACBX1GX" localSheetId="18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7" hidden="1">#REF!</definedName>
    <definedName name="BExINZELVWYGU876QUUZCIMXPBQC" localSheetId="11" hidden="1">#REF!</definedName>
    <definedName name="BExINZELVWYGU876QUUZCIMXPBQC" localSheetId="21" hidden="1">#REF!</definedName>
    <definedName name="BExINZELVWYGU876QUUZCIMXPBQC" localSheetId="22" hidden="1">#REF!</definedName>
    <definedName name="BExINZELVWYGU876QUUZCIMXPBQC" localSheetId="23" hidden="1">#REF!</definedName>
    <definedName name="BExINZELVWYGU876QUUZCIMXPBQC" localSheetId="24" hidden="1">#REF!</definedName>
    <definedName name="BExINZELVWYGU876QUUZCIMXPBQC" localSheetId="14" hidden="1">#REF!</definedName>
    <definedName name="BExINZELVWYGU876QUUZCIMXPBQC" localSheetId="15" hidden="1">#REF!</definedName>
    <definedName name="BExINZELVWYGU876QUUZCIMXPBQC" localSheetId="18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7" hidden="1">#REF!</definedName>
    <definedName name="BExIO9QZ59ZHRA8SX6QICH2AY8A2" localSheetId="11" hidden="1">#REF!</definedName>
    <definedName name="BExIO9QZ59ZHRA8SX6QICH2AY8A2" localSheetId="21" hidden="1">#REF!</definedName>
    <definedName name="BExIO9QZ59ZHRA8SX6QICH2AY8A2" localSheetId="22" hidden="1">#REF!</definedName>
    <definedName name="BExIO9QZ59ZHRA8SX6QICH2AY8A2" localSheetId="23" hidden="1">#REF!</definedName>
    <definedName name="BExIO9QZ59ZHRA8SX6QICH2AY8A2" localSheetId="24" hidden="1">#REF!</definedName>
    <definedName name="BExIO9QZ59ZHRA8SX6QICH2AY8A2" localSheetId="14" hidden="1">#REF!</definedName>
    <definedName name="BExIO9QZ59ZHRA8SX6QICH2AY8A2" localSheetId="15" hidden="1">#REF!</definedName>
    <definedName name="BExIO9QZ59ZHRA8SX6QICH2AY8A2" localSheetId="18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7" hidden="1">#REF!</definedName>
    <definedName name="BExIOAHV525SMMGFDJFE7456JPBD" localSheetId="11" hidden="1">#REF!</definedName>
    <definedName name="BExIOAHV525SMMGFDJFE7456JPBD" localSheetId="21" hidden="1">#REF!</definedName>
    <definedName name="BExIOAHV525SMMGFDJFE7456JPBD" localSheetId="22" hidden="1">#REF!</definedName>
    <definedName name="BExIOAHV525SMMGFDJFE7456JPBD" localSheetId="23" hidden="1">#REF!</definedName>
    <definedName name="BExIOAHV525SMMGFDJFE7456JPBD" localSheetId="24" hidden="1">#REF!</definedName>
    <definedName name="BExIOAHV525SMMGFDJFE7456JPBD" localSheetId="14" hidden="1">#REF!</definedName>
    <definedName name="BExIOAHV525SMMGFDJFE7456JPBD" localSheetId="15" hidden="1">#REF!</definedName>
    <definedName name="BExIOAHV525SMMGFDJFE7456JPBD" localSheetId="18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7" hidden="1">#REF!</definedName>
    <definedName name="BExIOCQUQHKUU1KONGSDOLQTQEIC" localSheetId="11" hidden="1">#REF!</definedName>
    <definedName name="BExIOCQUQHKUU1KONGSDOLQTQEIC" localSheetId="21" hidden="1">#REF!</definedName>
    <definedName name="BExIOCQUQHKUU1KONGSDOLQTQEIC" localSheetId="22" hidden="1">#REF!</definedName>
    <definedName name="BExIOCQUQHKUU1KONGSDOLQTQEIC" localSheetId="23" hidden="1">#REF!</definedName>
    <definedName name="BExIOCQUQHKUU1KONGSDOLQTQEIC" localSheetId="24" hidden="1">#REF!</definedName>
    <definedName name="BExIOCQUQHKUU1KONGSDOLQTQEIC" localSheetId="14" hidden="1">#REF!</definedName>
    <definedName name="BExIOCQUQHKUU1KONGSDOLQTQEIC" localSheetId="15" hidden="1">#REF!</definedName>
    <definedName name="BExIOCQUQHKUU1KONGSDOLQTQEIC" localSheetId="18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7" hidden="1">#REF!</definedName>
    <definedName name="BExIOFAGCDQQKALMX3V0KU94KUQO" localSheetId="11" hidden="1">#REF!</definedName>
    <definedName name="BExIOFAGCDQQKALMX3V0KU94KUQO" localSheetId="21" hidden="1">#REF!</definedName>
    <definedName name="BExIOFAGCDQQKALMX3V0KU94KUQO" localSheetId="22" hidden="1">#REF!</definedName>
    <definedName name="BExIOFAGCDQQKALMX3V0KU94KUQO" localSheetId="23" hidden="1">#REF!</definedName>
    <definedName name="BExIOFAGCDQQKALMX3V0KU94KUQO" localSheetId="24" hidden="1">#REF!</definedName>
    <definedName name="BExIOFAGCDQQKALMX3V0KU94KUQO" localSheetId="14" hidden="1">#REF!</definedName>
    <definedName name="BExIOFAGCDQQKALMX3V0KU94KUQO" localSheetId="15" hidden="1">#REF!</definedName>
    <definedName name="BExIOFAGCDQQKALMX3V0KU94KUQO" localSheetId="18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7" hidden="1">#REF!</definedName>
    <definedName name="BExIOFL8Y5O61VLKTB4H20IJNWS1" localSheetId="11" hidden="1">#REF!</definedName>
    <definedName name="BExIOFL8Y5O61VLKTB4H20IJNWS1" localSheetId="21" hidden="1">#REF!</definedName>
    <definedName name="BExIOFL8Y5O61VLKTB4H20IJNWS1" localSheetId="22" hidden="1">#REF!</definedName>
    <definedName name="BExIOFL8Y5O61VLKTB4H20IJNWS1" localSheetId="23" hidden="1">#REF!</definedName>
    <definedName name="BExIOFL8Y5O61VLKTB4H20IJNWS1" localSheetId="24" hidden="1">#REF!</definedName>
    <definedName name="BExIOFL8Y5O61VLKTB4H20IJNWS1" localSheetId="14" hidden="1">#REF!</definedName>
    <definedName name="BExIOFL8Y5O61VLKTB4H20IJNWS1" localSheetId="15" hidden="1">#REF!</definedName>
    <definedName name="BExIOFL8Y5O61VLKTB4H20IJNWS1" localSheetId="18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7" hidden="1">#REF!</definedName>
    <definedName name="BExIOMBXRW5NS4ZPYX9G5QREZ5J6" localSheetId="11" hidden="1">#REF!</definedName>
    <definedName name="BExIOMBXRW5NS4ZPYX9G5QREZ5J6" localSheetId="21" hidden="1">#REF!</definedName>
    <definedName name="BExIOMBXRW5NS4ZPYX9G5QREZ5J6" localSheetId="22" hidden="1">#REF!</definedName>
    <definedName name="BExIOMBXRW5NS4ZPYX9G5QREZ5J6" localSheetId="23" hidden="1">#REF!</definedName>
    <definedName name="BExIOMBXRW5NS4ZPYX9G5QREZ5J6" localSheetId="24" hidden="1">#REF!</definedName>
    <definedName name="BExIOMBXRW5NS4ZPYX9G5QREZ5J6" localSheetId="14" hidden="1">#REF!</definedName>
    <definedName name="BExIOMBXRW5NS4ZPYX9G5QREZ5J6" localSheetId="15" hidden="1">#REF!</definedName>
    <definedName name="BExIOMBXRW5NS4ZPYX9G5QREZ5J6" localSheetId="18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7" hidden="1">#REF!</definedName>
    <definedName name="BExIORA3GK78T7C7SNBJJUONJ0LS" localSheetId="11" hidden="1">#REF!</definedName>
    <definedName name="BExIORA3GK78T7C7SNBJJUONJ0LS" localSheetId="21" hidden="1">#REF!</definedName>
    <definedName name="BExIORA3GK78T7C7SNBJJUONJ0LS" localSheetId="22" hidden="1">#REF!</definedName>
    <definedName name="BExIORA3GK78T7C7SNBJJUONJ0LS" localSheetId="23" hidden="1">#REF!</definedName>
    <definedName name="BExIORA3GK78T7C7SNBJJUONJ0LS" localSheetId="24" hidden="1">#REF!</definedName>
    <definedName name="BExIORA3GK78T7C7SNBJJUONJ0LS" localSheetId="14" hidden="1">#REF!</definedName>
    <definedName name="BExIORA3GK78T7C7SNBJJUONJ0LS" localSheetId="15" hidden="1">#REF!</definedName>
    <definedName name="BExIORA3GK78T7C7SNBJJUONJ0LS" localSheetId="18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7" hidden="1">#REF!</definedName>
    <definedName name="BExIORFDXP4AVIEBLSTZ8ETSXMNM" localSheetId="11" hidden="1">#REF!</definedName>
    <definedName name="BExIORFDXP4AVIEBLSTZ8ETSXMNM" localSheetId="21" hidden="1">#REF!</definedName>
    <definedName name="BExIORFDXP4AVIEBLSTZ8ETSXMNM" localSheetId="22" hidden="1">#REF!</definedName>
    <definedName name="BExIORFDXP4AVIEBLSTZ8ETSXMNM" localSheetId="23" hidden="1">#REF!</definedName>
    <definedName name="BExIORFDXP4AVIEBLSTZ8ETSXMNM" localSheetId="24" hidden="1">#REF!</definedName>
    <definedName name="BExIORFDXP4AVIEBLSTZ8ETSXMNM" localSheetId="14" hidden="1">#REF!</definedName>
    <definedName name="BExIORFDXP4AVIEBLSTZ8ETSXMNM" localSheetId="15" hidden="1">#REF!</definedName>
    <definedName name="BExIORFDXP4AVIEBLSTZ8ETSXMNM" localSheetId="18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7" hidden="1">#REF!</definedName>
    <definedName name="BExIOTZ5EFZ2NASVQ05RH15HRSW6" localSheetId="11" hidden="1">#REF!</definedName>
    <definedName name="BExIOTZ5EFZ2NASVQ05RH15HRSW6" localSheetId="21" hidden="1">#REF!</definedName>
    <definedName name="BExIOTZ5EFZ2NASVQ05RH15HRSW6" localSheetId="22" hidden="1">#REF!</definedName>
    <definedName name="BExIOTZ5EFZ2NASVQ05RH15HRSW6" localSheetId="23" hidden="1">#REF!</definedName>
    <definedName name="BExIOTZ5EFZ2NASVQ05RH15HRSW6" localSheetId="24" hidden="1">#REF!</definedName>
    <definedName name="BExIOTZ5EFZ2NASVQ05RH15HRSW6" localSheetId="14" hidden="1">#REF!</definedName>
    <definedName name="BExIOTZ5EFZ2NASVQ05RH15HRSW6" localSheetId="15" hidden="1">#REF!</definedName>
    <definedName name="BExIOTZ5EFZ2NASVQ05RH15HRSW6" localSheetId="18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7" hidden="1">#REF!</definedName>
    <definedName name="BExIP8YNN6UUE1GZ223SWH7DLGKO" localSheetId="11" hidden="1">#REF!</definedName>
    <definedName name="BExIP8YNN6UUE1GZ223SWH7DLGKO" localSheetId="21" hidden="1">#REF!</definedName>
    <definedName name="BExIP8YNN6UUE1GZ223SWH7DLGKO" localSheetId="22" hidden="1">#REF!</definedName>
    <definedName name="BExIP8YNN6UUE1GZ223SWH7DLGKO" localSheetId="23" hidden="1">#REF!</definedName>
    <definedName name="BExIP8YNN6UUE1GZ223SWH7DLGKO" localSheetId="24" hidden="1">#REF!</definedName>
    <definedName name="BExIP8YNN6UUE1GZ223SWH7DLGKO" localSheetId="14" hidden="1">#REF!</definedName>
    <definedName name="BExIP8YNN6UUE1GZ223SWH7DLGKO" localSheetId="15" hidden="1">#REF!</definedName>
    <definedName name="BExIP8YNN6UUE1GZ223SWH7DLGKO" localSheetId="18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7" hidden="1">#REF!</definedName>
    <definedName name="BExIPAB4AOL592OJCC1CFAXTLF1A" localSheetId="11" hidden="1">#REF!</definedName>
    <definedName name="BExIPAB4AOL592OJCC1CFAXTLF1A" localSheetId="21" hidden="1">#REF!</definedName>
    <definedName name="BExIPAB4AOL592OJCC1CFAXTLF1A" localSheetId="22" hidden="1">#REF!</definedName>
    <definedName name="BExIPAB4AOL592OJCC1CFAXTLF1A" localSheetId="23" hidden="1">#REF!</definedName>
    <definedName name="BExIPAB4AOL592OJCC1CFAXTLF1A" localSheetId="24" hidden="1">#REF!</definedName>
    <definedName name="BExIPAB4AOL592OJCC1CFAXTLF1A" localSheetId="14" hidden="1">#REF!</definedName>
    <definedName name="BExIPAB4AOL592OJCC1CFAXTLF1A" localSheetId="15" hidden="1">#REF!</definedName>
    <definedName name="BExIPAB4AOL592OJCC1CFAXTLF1A" localSheetId="18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7" hidden="1">#REF!</definedName>
    <definedName name="BExIPB25DKX4S2ZCKQN7KWSC3JBF" localSheetId="11" hidden="1">#REF!</definedName>
    <definedName name="BExIPB25DKX4S2ZCKQN7KWSC3JBF" localSheetId="21" hidden="1">#REF!</definedName>
    <definedName name="BExIPB25DKX4S2ZCKQN7KWSC3JBF" localSheetId="22" hidden="1">#REF!</definedName>
    <definedName name="BExIPB25DKX4S2ZCKQN7KWSC3JBF" localSheetId="23" hidden="1">#REF!</definedName>
    <definedName name="BExIPB25DKX4S2ZCKQN7KWSC3JBF" localSheetId="24" hidden="1">#REF!</definedName>
    <definedName name="BExIPB25DKX4S2ZCKQN7KWSC3JBF" localSheetId="14" hidden="1">#REF!</definedName>
    <definedName name="BExIPB25DKX4S2ZCKQN7KWSC3JBF" localSheetId="15" hidden="1">#REF!</definedName>
    <definedName name="BExIPB25DKX4S2ZCKQN7KWSC3JBF" localSheetId="18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7" hidden="1">#REF!</definedName>
    <definedName name="BExIPCUX4I4S2N50TLMMLALYLH9S" localSheetId="11" hidden="1">#REF!</definedName>
    <definedName name="BExIPCUX4I4S2N50TLMMLALYLH9S" localSheetId="21" hidden="1">#REF!</definedName>
    <definedName name="BExIPCUX4I4S2N50TLMMLALYLH9S" localSheetId="22" hidden="1">#REF!</definedName>
    <definedName name="BExIPCUX4I4S2N50TLMMLALYLH9S" localSheetId="23" hidden="1">#REF!</definedName>
    <definedName name="BExIPCUX4I4S2N50TLMMLALYLH9S" localSheetId="24" hidden="1">#REF!</definedName>
    <definedName name="BExIPCUX4I4S2N50TLMMLALYLH9S" localSheetId="14" hidden="1">#REF!</definedName>
    <definedName name="BExIPCUX4I4S2N50TLMMLALYLH9S" localSheetId="15" hidden="1">#REF!</definedName>
    <definedName name="BExIPCUX4I4S2N50TLMMLALYLH9S" localSheetId="18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7" hidden="1">#REF!</definedName>
    <definedName name="BExIPDLT8JYAMGE5HTN4D1YHZF3V" localSheetId="11" hidden="1">#REF!</definedName>
    <definedName name="BExIPDLT8JYAMGE5HTN4D1YHZF3V" localSheetId="21" hidden="1">#REF!</definedName>
    <definedName name="BExIPDLT8JYAMGE5HTN4D1YHZF3V" localSheetId="22" hidden="1">#REF!</definedName>
    <definedName name="BExIPDLT8JYAMGE5HTN4D1YHZF3V" localSheetId="23" hidden="1">#REF!</definedName>
    <definedName name="BExIPDLT8JYAMGE5HTN4D1YHZF3V" localSheetId="24" hidden="1">#REF!</definedName>
    <definedName name="BExIPDLT8JYAMGE5HTN4D1YHZF3V" localSheetId="14" hidden="1">#REF!</definedName>
    <definedName name="BExIPDLT8JYAMGE5HTN4D1YHZF3V" localSheetId="15" hidden="1">#REF!</definedName>
    <definedName name="BExIPDLT8JYAMGE5HTN4D1YHZF3V" localSheetId="18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7" hidden="1">#REF!</definedName>
    <definedName name="BExIPG040Q08EWIWL6CAVR3GRI43" localSheetId="11" hidden="1">#REF!</definedName>
    <definedName name="BExIPG040Q08EWIWL6CAVR3GRI43" localSheetId="21" hidden="1">#REF!</definedName>
    <definedName name="BExIPG040Q08EWIWL6CAVR3GRI43" localSheetId="22" hidden="1">#REF!</definedName>
    <definedName name="BExIPG040Q08EWIWL6CAVR3GRI43" localSheetId="23" hidden="1">#REF!</definedName>
    <definedName name="BExIPG040Q08EWIWL6CAVR3GRI43" localSheetId="24" hidden="1">#REF!</definedName>
    <definedName name="BExIPG040Q08EWIWL6CAVR3GRI43" localSheetId="14" hidden="1">#REF!</definedName>
    <definedName name="BExIPG040Q08EWIWL6CAVR3GRI43" localSheetId="15" hidden="1">#REF!</definedName>
    <definedName name="BExIPG040Q08EWIWL6CAVR3GRI43" localSheetId="18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7" hidden="1">#REF!</definedName>
    <definedName name="BExIPKNFUDPDKOSH5GHDVNA8D66S" localSheetId="11" hidden="1">#REF!</definedName>
    <definedName name="BExIPKNFUDPDKOSH5GHDVNA8D66S" localSheetId="21" hidden="1">#REF!</definedName>
    <definedName name="BExIPKNFUDPDKOSH5GHDVNA8D66S" localSheetId="22" hidden="1">#REF!</definedName>
    <definedName name="BExIPKNFUDPDKOSH5GHDVNA8D66S" localSheetId="23" hidden="1">#REF!</definedName>
    <definedName name="BExIPKNFUDPDKOSH5GHDVNA8D66S" localSheetId="24" hidden="1">#REF!</definedName>
    <definedName name="BExIPKNFUDPDKOSH5GHDVNA8D66S" localSheetId="14" hidden="1">#REF!</definedName>
    <definedName name="BExIPKNFUDPDKOSH5GHDVNA8D66S" localSheetId="15" hidden="1">#REF!</definedName>
    <definedName name="BExIPKNFUDPDKOSH5GHDVNA8D66S" localSheetId="18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7" hidden="1">#REF!</definedName>
    <definedName name="BExIPVL5VEVK9Q7AYB7EC2VZWBEZ" localSheetId="11" hidden="1">#REF!</definedName>
    <definedName name="BExIPVL5VEVK9Q7AYB7EC2VZWBEZ" localSheetId="21" hidden="1">#REF!</definedName>
    <definedName name="BExIPVL5VEVK9Q7AYB7EC2VZWBEZ" localSheetId="22" hidden="1">#REF!</definedName>
    <definedName name="BExIPVL5VEVK9Q7AYB7EC2VZWBEZ" localSheetId="23" hidden="1">#REF!</definedName>
    <definedName name="BExIPVL5VEVK9Q7AYB7EC2VZWBEZ" localSheetId="24" hidden="1">#REF!</definedName>
    <definedName name="BExIPVL5VEVK9Q7AYB7EC2VZWBEZ" localSheetId="18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7" hidden="1">#REF!</definedName>
    <definedName name="BExIQ1VS9A2FHVD9TUHKG9K8EVVP" localSheetId="11" hidden="1">#REF!</definedName>
    <definedName name="BExIQ1VS9A2FHVD9TUHKG9K8EVVP" localSheetId="21" hidden="1">#REF!</definedName>
    <definedName name="BExIQ1VS9A2FHVD9TUHKG9K8EVVP" localSheetId="22" hidden="1">#REF!</definedName>
    <definedName name="BExIQ1VS9A2FHVD9TUHKG9K8EVVP" localSheetId="23" hidden="1">#REF!</definedName>
    <definedName name="BExIQ1VS9A2FHVD9TUHKG9K8EVVP" localSheetId="24" hidden="1">#REF!</definedName>
    <definedName name="BExIQ1VS9A2FHVD9TUHKG9K8EVVP" localSheetId="14" hidden="1">#REF!</definedName>
    <definedName name="BExIQ1VS9A2FHVD9TUHKG9K8EVVP" localSheetId="15" hidden="1">#REF!</definedName>
    <definedName name="BExIQ1VS9A2FHVD9TUHKG9K8EVVP" localSheetId="18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7" hidden="1">#REF!</definedName>
    <definedName name="BExIQ3J19L30PSQ2CXNT6IHW0I7V" localSheetId="11" hidden="1">#REF!</definedName>
    <definedName name="BExIQ3J19L30PSQ2CXNT6IHW0I7V" localSheetId="21" hidden="1">#REF!</definedName>
    <definedName name="BExIQ3J19L30PSQ2CXNT6IHW0I7V" localSheetId="22" hidden="1">#REF!</definedName>
    <definedName name="BExIQ3J19L30PSQ2CXNT6IHW0I7V" localSheetId="23" hidden="1">#REF!</definedName>
    <definedName name="BExIQ3J19L30PSQ2CXNT6IHW0I7V" localSheetId="24" hidden="1">#REF!</definedName>
    <definedName name="BExIQ3J19L30PSQ2CXNT6IHW0I7V" localSheetId="14" hidden="1">#REF!</definedName>
    <definedName name="BExIQ3J19L30PSQ2CXNT6IHW0I7V" localSheetId="15" hidden="1">#REF!</definedName>
    <definedName name="BExIQ3J19L30PSQ2CXNT6IHW0I7V" localSheetId="18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7" hidden="1">#REF!</definedName>
    <definedName name="BExIQ3OJ7M04XCY276IO0LJA5XUK" localSheetId="11" hidden="1">#REF!</definedName>
    <definedName name="BExIQ3OJ7M04XCY276IO0LJA5XUK" localSheetId="21" hidden="1">#REF!</definedName>
    <definedName name="BExIQ3OJ7M04XCY276IO0LJA5XUK" localSheetId="22" hidden="1">#REF!</definedName>
    <definedName name="BExIQ3OJ7M04XCY276IO0LJA5XUK" localSheetId="23" hidden="1">#REF!</definedName>
    <definedName name="BExIQ3OJ7M04XCY276IO0LJA5XUK" localSheetId="24" hidden="1">#REF!</definedName>
    <definedName name="BExIQ3OJ7M04XCY276IO0LJA5XUK" localSheetId="14" hidden="1">#REF!</definedName>
    <definedName name="BExIQ3OJ7M04XCY276IO0LJA5XUK" localSheetId="15" hidden="1">#REF!</definedName>
    <definedName name="BExIQ3OJ7M04XCY276IO0LJA5XUK" localSheetId="18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7" hidden="1">#REF!</definedName>
    <definedName name="BExIQ5S19ITB0NDRUN4XV7B905ED" localSheetId="11" hidden="1">#REF!</definedName>
    <definedName name="BExIQ5S19ITB0NDRUN4XV7B905ED" localSheetId="21" hidden="1">#REF!</definedName>
    <definedName name="BExIQ5S19ITB0NDRUN4XV7B905ED" localSheetId="22" hidden="1">#REF!</definedName>
    <definedName name="BExIQ5S19ITB0NDRUN4XV7B905ED" localSheetId="23" hidden="1">#REF!</definedName>
    <definedName name="BExIQ5S19ITB0NDRUN4XV7B905ED" localSheetId="24" hidden="1">#REF!</definedName>
    <definedName name="BExIQ5S19ITB0NDRUN4XV7B905ED" localSheetId="14" hidden="1">#REF!</definedName>
    <definedName name="BExIQ5S19ITB0NDRUN4XV7B905ED" localSheetId="15" hidden="1">#REF!</definedName>
    <definedName name="BExIQ5S19ITB0NDRUN4XV7B905ED" localSheetId="18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7" hidden="1">#REF!</definedName>
    <definedName name="BExIQ810MMN2UN0EQ9CRQAFWA19X" localSheetId="11" hidden="1">#REF!</definedName>
    <definedName name="BExIQ810MMN2UN0EQ9CRQAFWA19X" localSheetId="21" hidden="1">#REF!</definedName>
    <definedName name="BExIQ810MMN2UN0EQ9CRQAFWA19X" localSheetId="22" hidden="1">#REF!</definedName>
    <definedName name="BExIQ810MMN2UN0EQ9CRQAFWA19X" localSheetId="23" hidden="1">#REF!</definedName>
    <definedName name="BExIQ810MMN2UN0EQ9CRQAFWA19X" localSheetId="24" hidden="1">#REF!</definedName>
    <definedName name="BExIQ810MMN2UN0EQ9CRQAFWA19X" localSheetId="14" hidden="1">#REF!</definedName>
    <definedName name="BExIQ810MMN2UN0EQ9CRQAFWA19X" localSheetId="15" hidden="1">#REF!</definedName>
    <definedName name="BExIQ810MMN2UN0EQ9CRQAFWA19X" localSheetId="18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7" hidden="1">#REF!</definedName>
    <definedName name="BExIQ9TMQT2EIXSVQW7GVSOAW2VJ" localSheetId="11" hidden="1">#REF!</definedName>
    <definedName name="BExIQ9TMQT2EIXSVQW7GVSOAW2VJ" localSheetId="21" hidden="1">#REF!</definedName>
    <definedName name="BExIQ9TMQT2EIXSVQW7GVSOAW2VJ" localSheetId="22" hidden="1">#REF!</definedName>
    <definedName name="BExIQ9TMQT2EIXSVQW7GVSOAW2VJ" localSheetId="23" hidden="1">#REF!</definedName>
    <definedName name="BExIQ9TMQT2EIXSVQW7GVSOAW2VJ" localSheetId="24" hidden="1">#REF!</definedName>
    <definedName name="BExIQ9TMQT2EIXSVQW7GVSOAW2VJ" localSheetId="14" hidden="1">#REF!</definedName>
    <definedName name="BExIQ9TMQT2EIXSVQW7GVSOAW2VJ" localSheetId="15" hidden="1">#REF!</definedName>
    <definedName name="BExIQ9TMQT2EIXSVQW7GVSOAW2VJ" localSheetId="18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7" hidden="1">#REF!</definedName>
    <definedName name="BExIQBMDE1L6J4H27K1FMSHQKDSE" localSheetId="11" hidden="1">#REF!</definedName>
    <definedName name="BExIQBMDE1L6J4H27K1FMSHQKDSE" localSheetId="21" hidden="1">#REF!</definedName>
    <definedName name="BExIQBMDE1L6J4H27K1FMSHQKDSE" localSheetId="22" hidden="1">#REF!</definedName>
    <definedName name="BExIQBMDE1L6J4H27K1FMSHQKDSE" localSheetId="23" hidden="1">#REF!</definedName>
    <definedName name="BExIQBMDE1L6J4H27K1FMSHQKDSE" localSheetId="24" hidden="1">#REF!</definedName>
    <definedName name="BExIQBMDE1L6J4H27K1FMSHQKDSE" localSheetId="14" hidden="1">#REF!</definedName>
    <definedName name="BExIQBMDE1L6J4H27K1FMSHQKDSE" localSheetId="15" hidden="1">#REF!</definedName>
    <definedName name="BExIQBMDE1L6J4H27K1FMSHQKDSE" localSheetId="18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7" hidden="1">#REF!</definedName>
    <definedName name="BExIQE65LVXUOF3UZFO7SDHFJH22" localSheetId="11" hidden="1">#REF!</definedName>
    <definedName name="BExIQE65LVXUOF3UZFO7SDHFJH22" localSheetId="21" hidden="1">#REF!</definedName>
    <definedName name="BExIQE65LVXUOF3UZFO7SDHFJH22" localSheetId="22" hidden="1">#REF!</definedName>
    <definedName name="BExIQE65LVXUOF3UZFO7SDHFJH22" localSheetId="23" hidden="1">#REF!</definedName>
    <definedName name="BExIQE65LVXUOF3UZFO7SDHFJH22" localSheetId="24" hidden="1">#REF!</definedName>
    <definedName name="BExIQE65LVXUOF3UZFO7SDHFJH22" localSheetId="14" hidden="1">#REF!</definedName>
    <definedName name="BExIQE65LVXUOF3UZFO7SDHFJH22" localSheetId="15" hidden="1">#REF!</definedName>
    <definedName name="BExIQE65LVXUOF3UZFO7SDHFJH22" localSheetId="18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7" hidden="1">#REF!</definedName>
    <definedName name="BExIQG9OO2KKBOWTMD1OXY36TEGA" localSheetId="11" hidden="1">#REF!</definedName>
    <definedName name="BExIQG9OO2KKBOWTMD1OXY36TEGA" localSheetId="21" hidden="1">#REF!</definedName>
    <definedName name="BExIQG9OO2KKBOWTMD1OXY36TEGA" localSheetId="22" hidden="1">#REF!</definedName>
    <definedName name="BExIQG9OO2KKBOWTMD1OXY36TEGA" localSheetId="23" hidden="1">#REF!</definedName>
    <definedName name="BExIQG9OO2KKBOWTMD1OXY36TEGA" localSheetId="24" hidden="1">#REF!</definedName>
    <definedName name="BExIQG9OO2KKBOWTMD1OXY36TEGA" localSheetId="14" hidden="1">#REF!</definedName>
    <definedName name="BExIQG9OO2KKBOWTMD1OXY36TEGA" localSheetId="15" hidden="1">#REF!</definedName>
    <definedName name="BExIQG9OO2KKBOWTMD1OXY36TEGA" localSheetId="18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7" hidden="1">#REF!</definedName>
    <definedName name="BExIQHWZ65ALA9VAFCJEGIL1145G" localSheetId="11" hidden="1">#REF!</definedName>
    <definedName name="BExIQHWZ65ALA9VAFCJEGIL1145G" localSheetId="21" hidden="1">#REF!</definedName>
    <definedName name="BExIQHWZ65ALA9VAFCJEGIL1145G" localSheetId="22" hidden="1">#REF!</definedName>
    <definedName name="BExIQHWZ65ALA9VAFCJEGIL1145G" localSheetId="23" hidden="1">#REF!</definedName>
    <definedName name="BExIQHWZ65ALA9VAFCJEGIL1145G" localSheetId="24" hidden="1">#REF!</definedName>
    <definedName name="BExIQHWZ65ALA9VAFCJEGIL1145G" localSheetId="14" hidden="1">#REF!</definedName>
    <definedName name="BExIQHWZ65ALA9VAFCJEGIL1145G" localSheetId="15" hidden="1">#REF!</definedName>
    <definedName name="BExIQHWZ65ALA9VAFCJEGIL1145G" localSheetId="18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7" hidden="1">#REF!</definedName>
    <definedName name="BExIQX1XBB31HZTYEEVOBSE3C5A6" localSheetId="11" hidden="1">#REF!</definedName>
    <definedName name="BExIQX1XBB31HZTYEEVOBSE3C5A6" localSheetId="21" hidden="1">#REF!</definedName>
    <definedName name="BExIQX1XBB31HZTYEEVOBSE3C5A6" localSheetId="22" hidden="1">#REF!</definedName>
    <definedName name="BExIQX1XBB31HZTYEEVOBSE3C5A6" localSheetId="23" hidden="1">#REF!</definedName>
    <definedName name="BExIQX1XBB31HZTYEEVOBSE3C5A6" localSheetId="24" hidden="1">#REF!</definedName>
    <definedName name="BExIQX1XBB31HZTYEEVOBSE3C5A6" localSheetId="14" hidden="1">#REF!</definedName>
    <definedName name="BExIQX1XBB31HZTYEEVOBSE3C5A6" localSheetId="15" hidden="1">#REF!</definedName>
    <definedName name="BExIQX1XBB31HZTYEEVOBSE3C5A6" localSheetId="18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7" hidden="1">#REF!</definedName>
    <definedName name="BExIR2ALYRP9FW99DK2084J7IIDC" localSheetId="11" hidden="1">#REF!</definedName>
    <definedName name="BExIR2ALYRP9FW99DK2084J7IIDC" localSheetId="21" hidden="1">#REF!</definedName>
    <definedName name="BExIR2ALYRP9FW99DK2084J7IIDC" localSheetId="22" hidden="1">#REF!</definedName>
    <definedName name="BExIR2ALYRP9FW99DK2084J7IIDC" localSheetId="23" hidden="1">#REF!</definedName>
    <definedName name="BExIR2ALYRP9FW99DK2084J7IIDC" localSheetId="24" hidden="1">#REF!</definedName>
    <definedName name="BExIR2ALYRP9FW99DK2084J7IIDC" localSheetId="14" hidden="1">#REF!</definedName>
    <definedName name="BExIR2ALYRP9FW99DK2084J7IIDC" localSheetId="15" hidden="1">#REF!</definedName>
    <definedName name="BExIR2ALYRP9FW99DK2084J7IIDC" localSheetId="18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7" hidden="1">#REF!</definedName>
    <definedName name="BExIR8FQETPTQYW37DBVDWG3J4JW" localSheetId="11" hidden="1">#REF!</definedName>
    <definedName name="BExIR8FQETPTQYW37DBVDWG3J4JW" localSheetId="21" hidden="1">#REF!</definedName>
    <definedName name="BExIR8FQETPTQYW37DBVDWG3J4JW" localSheetId="22" hidden="1">#REF!</definedName>
    <definedName name="BExIR8FQETPTQYW37DBVDWG3J4JW" localSheetId="23" hidden="1">#REF!</definedName>
    <definedName name="BExIR8FQETPTQYW37DBVDWG3J4JW" localSheetId="24" hidden="1">#REF!</definedName>
    <definedName name="BExIR8FQETPTQYW37DBVDWG3J4JW" localSheetId="14" hidden="1">#REF!</definedName>
    <definedName name="BExIR8FQETPTQYW37DBVDWG3J4JW" localSheetId="15" hidden="1">#REF!</definedName>
    <definedName name="BExIR8FQETPTQYW37DBVDWG3J4JW" localSheetId="18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7" hidden="1">#REF!</definedName>
    <definedName name="BExIRHKWQB1PP4ZLB0C3AVUBAFMD" localSheetId="11" hidden="1">#REF!</definedName>
    <definedName name="BExIRHKWQB1PP4ZLB0C3AVUBAFMD" localSheetId="21" hidden="1">#REF!</definedName>
    <definedName name="BExIRHKWQB1PP4ZLB0C3AVUBAFMD" localSheetId="22" hidden="1">#REF!</definedName>
    <definedName name="BExIRHKWQB1PP4ZLB0C3AVUBAFMD" localSheetId="23" hidden="1">#REF!</definedName>
    <definedName name="BExIRHKWQB1PP4ZLB0C3AVUBAFMD" localSheetId="24" hidden="1">#REF!</definedName>
    <definedName name="BExIRHKWQB1PP4ZLB0C3AVUBAFMD" localSheetId="14" hidden="1">#REF!</definedName>
    <definedName name="BExIRHKWQB1PP4ZLB0C3AVUBAFMD" localSheetId="15" hidden="1">#REF!</definedName>
    <definedName name="BExIRHKWQB1PP4ZLB0C3AVUBAFMD" localSheetId="18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7" hidden="1">#REF!</definedName>
    <definedName name="BExIRJTRJPQR3OTAGAV7JTA4VMPS" localSheetId="11" hidden="1">#REF!</definedName>
    <definedName name="BExIRJTRJPQR3OTAGAV7JTA4VMPS" localSheetId="21" hidden="1">#REF!</definedName>
    <definedName name="BExIRJTRJPQR3OTAGAV7JTA4VMPS" localSheetId="22" hidden="1">#REF!</definedName>
    <definedName name="BExIRJTRJPQR3OTAGAV7JTA4VMPS" localSheetId="23" hidden="1">#REF!</definedName>
    <definedName name="BExIRJTRJPQR3OTAGAV7JTA4VMPS" localSheetId="24" hidden="1">#REF!</definedName>
    <definedName name="BExIRJTRJPQR3OTAGAV7JTA4VMPS" localSheetId="14" hidden="1">#REF!</definedName>
    <definedName name="BExIRJTRJPQR3OTAGAV7JTA4VMPS" localSheetId="15" hidden="1">#REF!</definedName>
    <definedName name="BExIRJTRJPQR3OTAGAV7JTA4VMPS" localSheetId="18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7" hidden="1">#REF!</definedName>
    <definedName name="BExIROH27RJOG6VI7ZHR0RZGAZZ4" localSheetId="11" hidden="1">#REF!</definedName>
    <definedName name="BExIROH27RJOG6VI7ZHR0RZGAZZ4" localSheetId="21" hidden="1">#REF!</definedName>
    <definedName name="BExIROH27RJOG6VI7ZHR0RZGAZZ4" localSheetId="22" hidden="1">#REF!</definedName>
    <definedName name="BExIROH27RJOG6VI7ZHR0RZGAZZ4" localSheetId="23" hidden="1">#REF!</definedName>
    <definedName name="BExIROH27RJOG6VI7ZHR0RZGAZZ4" localSheetId="24" hidden="1">#REF!</definedName>
    <definedName name="BExIROH27RJOG6VI7ZHR0RZGAZZ4" localSheetId="14" hidden="1">#REF!</definedName>
    <definedName name="BExIROH27RJOG6VI7ZHR0RZGAZZ4" localSheetId="15" hidden="1">#REF!</definedName>
    <definedName name="BExIROH27RJOG6VI7ZHR0RZGAZZ4" localSheetId="18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7" hidden="1">#REF!</definedName>
    <definedName name="BExIRRBGTY01OQOI3U5SW59RFDFI" localSheetId="11" hidden="1">#REF!</definedName>
    <definedName name="BExIRRBGTY01OQOI3U5SW59RFDFI" localSheetId="21" hidden="1">#REF!</definedName>
    <definedName name="BExIRRBGTY01OQOI3U5SW59RFDFI" localSheetId="22" hidden="1">#REF!</definedName>
    <definedName name="BExIRRBGTY01OQOI3U5SW59RFDFI" localSheetId="23" hidden="1">#REF!</definedName>
    <definedName name="BExIRRBGTY01OQOI3U5SW59RFDFI" localSheetId="24" hidden="1">#REF!</definedName>
    <definedName name="BExIRRBGTY01OQOI3U5SW59RFDFI" localSheetId="14" hidden="1">#REF!</definedName>
    <definedName name="BExIRRBGTY01OQOI3U5SW59RFDFI" localSheetId="15" hidden="1">#REF!</definedName>
    <definedName name="BExIRRBGTY01OQOI3U5SW59RFDFI" localSheetId="18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7" hidden="1">#REF!</definedName>
    <definedName name="BExIS4T0DRF57HYO7OGG72KBOFOI" localSheetId="11" hidden="1">#REF!</definedName>
    <definedName name="BExIS4T0DRF57HYO7OGG72KBOFOI" localSheetId="21" hidden="1">#REF!</definedName>
    <definedName name="BExIS4T0DRF57HYO7OGG72KBOFOI" localSheetId="22" hidden="1">#REF!</definedName>
    <definedName name="BExIS4T0DRF57HYO7OGG72KBOFOI" localSheetId="23" hidden="1">#REF!</definedName>
    <definedName name="BExIS4T0DRF57HYO7OGG72KBOFOI" localSheetId="24" hidden="1">#REF!</definedName>
    <definedName name="BExIS4T0DRF57HYO7OGG72KBOFOI" localSheetId="14" hidden="1">#REF!</definedName>
    <definedName name="BExIS4T0DRF57HYO7OGG72KBOFOI" localSheetId="15" hidden="1">#REF!</definedName>
    <definedName name="BExIS4T0DRF57HYO7OGG72KBOFOI" localSheetId="18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7" hidden="1">#REF!</definedName>
    <definedName name="BExIS77BJDDK18PGI9DSEYZPIL7P" localSheetId="11" hidden="1">#REF!</definedName>
    <definedName name="BExIS77BJDDK18PGI9DSEYZPIL7P" localSheetId="21" hidden="1">#REF!</definedName>
    <definedName name="BExIS77BJDDK18PGI9DSEYZPIL7P" localSheetId="22" hidden="1">#REF!</definedName>
    <definedName name="BExIS77BJDDK18PGI9DSEYZPIL7P" localSheetId="23" hidden="1">#REF!</definedName>
    <definedName name="BExIS77BJDDK18PGI9DSEYZPIL7P" localSheetId="24" hidden="1">#REF!</definedName>
    <definedName name="BExIS77BJDDK18PGI9DSEYZPIL7P" localSheetId="14" hidden="1">#REF!</definedName>
    <definedName name="BExIS77BJDDK18PGI9DSEYZPIL7P" localSheetId="15" hidden="1">#REF!</definedName>
    <definedName name="BExIS77BJDDK18PGI9DSEYZPIL7P" localSheetId="18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7" hidden="1">#REF!</definedName>
    <definedName name="BExIS8USL1T3Z97CZ30HJ98E2GXQ" localSheetId="11" hidden="1">#REF!</definedName>
    <definedName name="BExIS8USL1T3Z97CZ30HJ98E2GXQ" localSheetId="21" hidden="1">#REF!</definedName>
    <definedName name="BExIS8USL1T3Z97CZ30HJ98E2GXQ" localSheetId="22" hidden="1">#REF!</definedName>
    <definedName name="BExIS8USL1T3Z97CZ30HJ98E2GXQ" localSheetId="23" hidden="1">#REF!</definedName>
    <definedName name="BExIS8USL1T3Z97CZ30HJ98E2GXQ" localSheetId="24" hidden="1">#REF!</definedName>
    <definedName name="BExIS8USL1T3Z97CZ30HJ98E2GXQ" localSheetId="14" hidden="1">#REF!</definedName>
    <definedName name="BExIS8USL1T3Z97CZ30HJ98E2GXQ" localSheetId="15" hidden="1">#REF!</definedName>
    <definedName name="BExIS8USL1T3Z97CZ30HJ98E2GXQ" localSheetId="18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7" hidden="1">#REF!</definedName>
    <definedName name="BExISC5B700MZUBFTQ9K4IKTF7HR" localSheetId="11" hidden="1">#REF!</definedName>
    <definedName name="BExISC5B700MZUBFTQ9K4IKTF7HR" localSheetId="21" hidden="1">#REF!</definedName>
    <definedName name="BExISC5B700MZUBFTQ9K4IKTF7HR" localSheetId="22" hidden="1">#REF!</definedName>
    <definedName name="BExISC5B700MZUBFTQ9K4IKTF7HR" localSheetId="23" hidden="1">#REF!</definedName>
    <definedName name="BExISC5B700MZUBFTQ9K4IKTF7HR" localSheetId="24" hidden="1">#REF!</definedName>
    <definedName name="BExISC5B700MZUBFTQ9K4IKTF7HR" localSheetId="14" hidden="1">#REF!</definedName>
    <definedName name="BExISC5B700MZUBFTQ9K4IKTF7HR" localSheetId="15" hidden="1">#REF!</definedName>
    <definedName name="BExISC5B700MZUBFTQ9K4IKTF7HR" localSheetId="18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7" hidden="1">#REF!</definedName>
    <definedName name="BExISDHXS49S1H56ENBPRF1NLD5C" localSheetId="11" hidden="1">#REF!</definedName>
    <definedName name="BExISDHXS49S1H56ENBPRF1NLD5C" localSheetId="21" hidden="1">#REF!</definedName>
    <definedName name="BExISDHXS49S1H56ENBPRF1NLD5C" localSheetId="22" hidden="1">#REF!</definedName>
    <definedName name="BExISDHXS49S1H56ENBPRF1NLD5C" localSheetId="23" hidden="1">#REF!</definedName>
    <definedName name="BExISDHXS49S1H56ENBPRF1NLD5C" localSheetId="24" hidden="1">#REF!</definedName>
    <definedName name="BExISDHXS49S1H56ENBPRF1NLD5C" localSheetId="14" hidden="1">#REF!</definedName>
    <definedName name="BExISDHXS49S1H56ENBPRF1NLD5C" localSheetId="15" hidden="1">#REF!</definedName>
    <definedName name="BExISDHXS49S1H56ENBPRF1NLD5C" localSheetId="18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7" hidden="1">#REF!</definedName>
    <definedName name="BExISM1JLV54A21A164IURMPGUMU" localSheetId="11" hidden="1">#REF!</definedName>
    <definedName name="BExISM1JLV54A21A164IURMPGUMU" localSheetId="21" hidden="1">#REF!</definedName>
    <definedName name="BExISM1JLV54A21A164IURMPGUMU" localSheetId="22" hidden="1">#REF!</definedName>
    <definedName name="BExISM1JLV54A21A164IURMPGUMU" localSheetId="23" hidden="1">#REF!</definedName>
    <definedName name="BExISM1JLV54A21A164IURMPGUMU" localSheetId="24" hidden="1">#REF!</definedName>
    <definedName name="BExISM1JLV54A21A164IURMPGUMU" localSheetId="14" hidden="1">#REF!</definedName>
    <definedName name="BExISM1JLV54A21A164IURMPGUMU" localSheetId="15" hidden="1">#REF!</definedName>
    <definedName name="BExISM1JLV54A21A164IURMPGUMU" localSheetId="18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7" hidden="1">#REF!</definedName>
    <definedName name="BExISRFKJYUZ4AKW44IJF7RF9Y90" localSheetId="11" hidden="1">#REF!</definedName>
    <definedName name="BExISRFKJYUZ4AKW44IJF7RF9Y90" localSheetId="21" hidden="1">#REF!</definedName>
    <definedName name="BExISRFKJYUZ4AKW44IJF7RF9Y90" localSheetId="22" hidden="1">#REF!</definedName>
    <definedName name="BExISRFKJYUZ4AKW44IJF7RF9Y90" localSheetId="23" hidden="1">#REF!</definedName>
    <definedName name="BExISRFKJYUZ4AKW44IJF7RF9Y90" localSheetId="24" hidden="1">#REF!</definedName>
    <definedName name="BExISRFKJYUZ4AKW44IJF7RF9Y90" localSheetId="14" hidden="1">#REF!</definedName>
    <definedName name="BExISRFKJYUZ4AKW44IJF7RF9Y90" localSheetId="15" hidden="1">#REF!</definedName>
    <definedName name="BExISRFKJYUZ4AKW44IJF7RF9Y90" localSheetId="18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7" hidden="1">#REF!</definedName>
    <definedName name="BExISSMVV57JAUB6CSGBMBFVNGWK" localSheetId="11" hidden="1">#REF!</definedName>
    <definedName name="BExISSMVV57JAUB6CSGBMBFVNGWK" localSheetId="21" hidden="1">#REF!</definedName>
    <definedName name="BExISSMVV57JAUB6CSGBMBFVNGWK" localSheetId="22" hidden="1">#REF!</definedName>
    <definedName name="BExISSMVV57JAUB6CSGBMBFVNGWK" localSheetId="23" hidden="1">#REF!</definedName>
    <definedName name="BExISSMVV57JAUB6CSGBMBFVNGWK" localSheetId="24" hidden="1">#REF!</definedName>
    <definedName name="BExISSMVV57JAUB6CSGBMBFVNGWK" localSheetId="14" hidden="1">#REF!</definedName>
    <definedName name="BExISSMVV57JAUB6CSGBMBFVNGWK" localSheetId="15" hidden="1">#REF!</definedName>
    <definedName name="BExISSMVV57JAUB6CSGBMBFVNGWK" localSheetId="18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7" hidden="1">#REF!</definedName>
    <definedName name="BExIT16AD4HCD0WQCCA72AKLQHK1" localSheetId="11" hidden="1">#REF!</definedName>
    <definedName name="BExIT16AD4HCD0WQCCA72AKLQHK1" localSheetId="21" hidden="1">#REF!</definedName>
    <definedName name="BExIT16AD4HCD0WQCCA72AKLQHK1" localSheetId="22" hidden="1">#REF!</definedName>
    <definedName name="BExIT16AD4HCD0WQCCA72AKLQHK1" localSheetId="23" hidden="1">#REF!</definedName>
    <definedName name="BExIT16AD4HCD0WQCCA72AKLQHK1" localSheetId="24" hidden="1">#REF!</definedName>
    <definedName name="BExIT16AD4HCD0WQCCA72AKLQHK1" localSheetId="14" hidden="1">#REF!</definedName>
    <definedName name="BExIT16AD4HCD0WQCCA72AKLQHK1" localSheetId="15" hidden="1">#REF!</definedName>
    <definedName name="BExIT16AD4HCD0WQCCA72AKLQHK1" localSheetId="18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7" hidden="1">#REF!</definedName>
    <definedName name="BExIT1MK8TBAK3SNP36A8FKDQSOK" localSheetId="11" hidden="1">#REF!</definedName>
    <definedName name="BExIT1MK8TBAK3SNP36A8FKDQSOK" localSheetId="21" hidden="1">#REF!</definedName>
    <definedName name="BExIT1MK8TBAK3SNP36A8FKDQSOK" localSheetId="22" hidden="1">#REF!</definedName>
    <definedName name="BExIT1MK8TBAK3SNP36A8FKDQSOK" localSheetId="23" hidden="1">#REF!</definedName>
    <definedName name="BExIT1MK8TBAK3SNP36A8FKDQSOK" localSheetId="24" hidden="1">#REF!</definedName>
    <definedName name="BExIT1MK8TBAK3SNP36A8FKDQSOK" localSheetId="14" hidden="1">#REF!</definedName>
    <definedName name="BExIT1MK8TBAK3SNP36A8FKDQSOK" localSheetId="15" hidden="1">#REF!</definedName>
    <definedName name="BExIT1MK8TBAK3SNP36A8FKDQSOK" localSheetId="18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7" hidden="1">#REF!</definedName>
    <definedName name="BExIT9PPVL7XGGIZS7G6QI6L7H9U" localSheetId="11" hidden="1">#REF!</definedName>
    <definedName name="BExIT9PPVL7XGGIZS7G6QI6L7H9U" localSheetId="21" hidden="1">#REF!</definedName>
    <definedName name="BExIT9PPVL7XGGIZS7G6QI6L7H9U" localSheetId="22" hidden="1">#REF!</definedName>
    <definedName name="BExIT9PPVL7XGGIZS7G6QI6L7H9U" localSheetId="23" hidden="1">#REF!</definedName>
    <definedName name="BExIT9PPVL7XGGIZS7G6QI6L7H9U" localSheetId="24" hidden="1">#REF!</definedName>
    <definedName name="BExIT9PPVL7XGGIZS7G6QI6L7H9U" localSheetId="14" hidden="1">#REF!</definedName>
    <definedName name="BExIT9PPVL7XGGIZS7G6QI6L7H9U" localSheetId="15" hidden="1">#REF!</definedName>
    <definedName name="BExIT9PPVL7XGGIZS7G6QI6L7H9U" localSheetId="18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7" hidden="1">#REF!</definedName>
    <definedName name="BExITBNYANV2S8KD56GOGCKW393R" localSheetId="11" hidden="1">#REF!</definedName>
    <definedName name="BExITBNYANV2S8KD56GOGCKW393R" localSheetId="21" hidden="1">#REF!</definedName>
    <definedName name="BExITBNYANV2S8KD56GOGCKW393R" localSheetId="22" hidden="1">#REF!</definedName>
    <definedName name="BExITBNYANV2S8KD56GOGCKW393R" localSheetId="23" hidden="1">#REF!</definedName>
    <definedName name="BExITBNYANV2S8KD56GOGCKW393R" localSheetId="24" hidden="1">#REF!</definedName>
    <definedName name="BExITBNYANV2S8KD56GOGCKW393R" localSheetId="14" hidden="1">#REF!</definedName>
    <definedName name="BExITBNYANV2S8KD56GOGCKW393R" localSheetId="15" hidden="1">#REF!</definedName>
    <definedName name="BExITBNYANV2S8KD56GOGCKW393R" localSheetId="18" hidden="1">#REF!</definedName>
    <definedName name="BExITBNYANV2S8KD56GOGCKW393R" localSheetId="0" hidden="1">#REF!</definedName>
    <definedName name="BExITBNYANV2S8KD56GOGCKW393R" hidden="1">#REF!</definedName>
    <definedName name="BExItemGrid" localSheetId="6">#REF!</definedName>
    <definedName name="BExItemGrid" localSheetId="10">#REF!</definedName>
    <definedName name="BExItemGrid" localSheetId="11">#REF!</definedName>
    <definedName name="BExItemGrid" localSheetId="0">#REF!</definedName>
    <definedName name="BExItemGrid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7" hidden="1">#REF!</definedName>
    <definedName name="BExITGB4FVAV0LE88D7JMX7FBYXI" localSheetId="11" hidden="1">#REF!</definedName>
    <definedName name="BExITGB4FVAV0LE88D7JMX7FBYXI" localSheetId="21" hidden="1">#REF!</definedName>
    <definedName name="BExITGB4FVAV0LE88D7JMX7FBYXI" localSheetId="22" hidden="1">#REF!</definedName>
    <definedName name="BExITGB4FVAV0LE88D7JMX7FBYXI" localSheetId="23" hidden="1">#REF!</definedName>
    <definedName name="BExITGB4FVAV0LE88D7JMX7FBYXI" localSheetId="24" hidden="1">#REF!</definedName>
    <definedName name="BExITGB4FVAV0LE88D7JMX7FBYXI" localSheetId="14" hidden="1">#REF!</definedName>
    <definedName name="BExITGB4FVAV0LE88D7JMX7FBYXI" localSheetId="15" hidden="1">#REF!</definedName>
    <definedName name="BExITGB4FVAV0LE88D7JMX7FBYXI" localSheetId="18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7" hidden="1">#REF!</definedName>
    <definedName name="BExITI3TQ14K842P38QF0PNWSWNO" localSheetId="11" hidden="1">#REF!</definedName>
    <definedName name="BExITI3TQ14K842P38QF0PNWSWNO" localSheetId="21" hidden="1">#REF!</definedName>
    <definedName name="BExITI3TQ14K842P38QF0PNWSWNO" localSheetId="22" hidden="1">#REF!</definedName>
    <definedName name="BExITI3TQ14K842P38QF0PNWSWNO" localSheetId="23" hidden="1">#REF!</definedName>
    <definedName name="BExITI3TQ14K842P38QF0PNWSWNO" localSheetId="24" hidden="1">#REF!</definedName>
    <definedName name="BExITI3TQ14K842P38QF0PNWSWNO" localSheetId="14" hidden="1">#REF!</definedName>
    <definedName name="BExITI3TQ14K842P38QF0PNWSWNO" localSheetId="15" hidden="1">#REF!</definedName>
    <definedName name="BExITI3TQ14K842P38QF0PNWSWNO" localSheetId="18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7" hidden="1">#REF!</definedName>
    <definedName name="BExIU9OGER4TPMETACWUEP1UENK0" localSheetId="11" hidden="1">#REF!</definedName>
    <definedName name="BExIU9OGER4TPMETACWUEP1UENK0" localSheetId="21" hidden="1">#REF!</definedName>
    <definedName name="BExIU9OGER4TPMETACWUEP1UENK0" localSheetId="22" hidden="1">#REF!</definedName>
    <definedName name="BExIU9OGER4TPMETACWUEP1UENK0" localSheetId="23" hidden="1">#REF!</definedName>
    <definedName name="BExIU9OGER4TPMETACWUEP1UENK0" localSheetId="24" hidden="1">#REF!</definedName>
    <definedName name="BExIU9OGER4TPMETACWUEP1UENK0" localSheetId="14" hidden="1">#REF!</definedName>
    <definedName name="BExIU9OGER4TPMETACWUEP1UENK0" localSheetId="15" hidden="1">#REF!</definedName>
    <definedName name="BExIU9OGER4TPMETACWUEP1UENK0" localSheetId="18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7" hidden="1">#REF!</definedName>
    <definedName name="BExIUD4OJGH65NFNQ4VMCE3R4J1X" localSheetId="11" hidden="1">#REF!</definedName>
    <definedName name="BExIUD4OJGH65NFNQ4VMCE3R4J1X" localSheetId="21" hidden="1">#REF!</definedName>
    <definedName name="BExIUD4OJGH65NFNQ4VMCE3R4J1X" localSheetId="22" hidden="1">#REF!</definedName>
    <definedName name="BExIUD4OJGH65NFNQ4VMCE3R4J1X" localSheetId="23" hidden="1">#REF!</definedName>
    <definedName name="BExIUD4OJGH65NFNQ4VMCE3R4J1X" localSheetId="24" hidden="1">#REF!</definedName>
    <definedName name="BExIUD4OJGH65NFNQ4VMCE3R4J1X" localSheetId="14" hidden="1">#REF!</definedName>
    <definedName name="BExIUD4OJGH65NFNQ4VMCE3R4J1X" localSheetId="15" hidden="1">#REF!</definedName>
    <definedName name="BExIUD4OJGH65NFNQ4VMCE3R4J1X" localSheetId="18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7" hidden="1">#REF!</definedName>
    <definedName name="BExIUQM0XWNNW3MJD26EOVIT7FSU" localSheetId="11" hidden="1">#REF!</definedName>
    <definedName name="BExIUQM0XWNNW3MJD26EOVIT7FSU" localSheetId="21" hidden="1">#REF!</definedName>
    <definedName name="BExIUQM0XWNNW3MJD26EOVIT7FSU" localSheetId="22" hidden="1">#REF!</definedName>
    <definedName name="BExIUQM0XWNNW3MJD26EOVIT7FSU" localSheetId="23" hidden="1">#REF!</definedName>
    <definedName name="BExIUQM0XWNNW3MJD26EOVIT7FSU" localSheetId="24" hidden="1">#REF!</definedName>
    <definedName name="BExIUQM0XWNNW3MJD26EOVIT7FSU" localSheetId="14" hidden="1">#REF!</definedName>
    <definedName name="BExIUQM0XWNNW3MJD26EOVIT7FSU" localSheetId="15" hidden="1">#REF!</definedName>
    <definedName name="BExIUQM0XWNNW3MJD26EOVIT7FSU" localSheetId="18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7" hidden="1">#REF!</definedName>
    <definedName name="BExIUTB5OAAXYW0OFMP0PS40SPOB" localSheetId="11" hidden="1">#REF!</definedName>
    <definedName name="BExIUTB5OAAXYW0OFMP0PS40SPOB" localSheetId="21" hidden="1">#REF!</definedName>
    <definedName name="BExIUTB5OAAXYW0OFMP0PS40SPOB" localSheetId="22" hidden="1">#REF!</definedName>
    <definedName name="BExIUTB5OAAXYW0OFMP0PS40SPOB" localSheetId="23" hidden="1">#REF!</definedName>
    <definedName name="BExIUTB5OAAXYW0OFMP0PS40SPOB" localSheetId="24" hidden="1">#REF!</definedName>
    <definedName name="BExIUTB5OAAXYW0OFMP0PS40SPOB" localSheetId="14" hidden="1">#REF!</definedName>
    <definedName name="BExIUTB5OAAXYW0OFMP0PS40SPOB" localSheetId="15" hidden="1">#REF!</definedName>
    <definedName name="BExIUTB5OAAXYW0OFMP0PS40SPOB" localSheetId="18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7" hidden="1">#REF!</definedName>
    <definedName name="BExIUUT2MHIOV6R3WHA0DPM1KBKY" localSheetId="11" hidden="1">#REF!</definedName>
    <definedName name="BExIUUT2MHIOV6R3WHA0DPM1KBKY" localSheetId="21" hidden="1">#REF!</definedName>
    <definedName name="BExIUUT2MHIOV6R3WHA0DPM1KBKY" localSheetId="22" hidden="1">#REF!</definedName>
    <definedName name="BExIUUT2MHIOV6R3WHA0DPM1KBKY" localSheetId="23" hidden="1">#REF!</definedName>
    <definedName name="BExIUUT2MHIOV6R3WHA0DPM1KBKY" localSheetId="24" hidden="1">#REF!</definedName>
    <definedName name="BExIUUT2MHIOV6R3WHA0DPM1KBKY" localSheetId="14" hidden="1">#REF!</definedName>
    <definedName name="BExIUUT2MHIOV6R3WHA0DPM1KBKY" localSheetId="15" hidden="1">#REF!</definedName>
    <definedName name="BExIUUT2MHIOV6R3WHA0DPM1KBKY" localSheetId="18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7" hidden="1">#REF!</definedName>
    <definedName name="BExIUYPDT1AM6MWGWQS646PIZIWC" localSheetId="11" hidden="1">#REF!</definedName>
    <definedName name="BExIUYPDT1AM6MWGWQS646PIZIWC" localSheetId="21" hidden="1">#REF!</definedName>
    <definedName name="BExIUYPDT1AM6MWGWQS646PIZIWC" localSheetId="22" hidden="1">#REF!</definedName>
    <definedName name="BExIUYPDT1AM6MWGWQS646PIZIWC" localSheetId="23" hidden="1">#REF!</definedName>
    <definedName name="BExIUYPDT1AM6MWGWQS646PIZIWC" localSheetId="24" hidden="1">#REF!</definedName>
    <definedName name="BExIUYPDT1AM6MWGWQS646PIZIWC" localSheetId="14" hidden="1">#REF!</definedName>
    <definedName name="BExIUYPDT1AM6MWGWQS646PIZIWC" localSheetId="15" hidden="1">#REF!</definedName>
    <definedName name="BExIUYPDT1AM6MWGWQS646PIZIWC" localSheetId="18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7" hidden="1">#REF!</definedName>
    <definedName name="BExIV0I2O9F8D1UK1SI8AEYR6U0A" localSheetId="11" hidden="1">#REF!</definedName>
    <definedName name="BExIV0I2O9F8D1UK1SI8AEYR6U0A" localSheetId="21" hidden="1">#REF!</definedName>
    <definedName name="BExIV0I2O9F8D1UK1SI8AEYR6U0A" localSheetId="22" hidden="1">#REF!</definedName>
    <definedName name="BExIV0I2O9F8D1UK1SI8AEYR6U0A" localSheetId="23" hidden="1">#REF!</definedName>
    <definedName name="BExIV0I2O9F8D1UK1SI8AEYR6U0A" localSheetId="24" hidden="1">#REF!</definedName>
    <definedName name="BExIV0I2O9F8D1UK1SI8AEYR6U0A" localSheetId="14" hidden="1">#REF!</definedName>
    <definedName name="BExIV0I2O9F8D1UK1SI8AEYR6U0A" localSheetId="15" hidden="1">#REF!</definedName>
    <definedName name="BExIV0I2O9F8D1UK1SI8AEYR6U0A" localSheetId="18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7" hidden="1">#REF!</definedName>
    <definedName name="BExIV2LM38XPLRTWT0R44TMQ59E5" localSheetId="11" hidden="1">#REF!</definedName>
    <definedName name="BExIV2LM38XPLRTWT0R44TMQ59E5" localSheetId="21" hidden="1">#REF!</definedName>
    <definedName name="BExIV2LM38XPLRTWT0R44TMQ59E5" localSheetId="22" hidden="1">#REF!</definedName>
    <definedName name="BExIV2LM38XPLRTWT0R44TMQ59E5" localSheetId="23" hidden="1">#REF!</definedName>
    <definedName name="BExIV2LM38XPLRTWT0R44TMQ59E5" localSheetId="24" hidden="1">#REF!</definedName>
    <definedName name="BExIV2LM38XPLRTWT0R44TMQ59E5" localSheetId="14" hidden="1">#REF!</definedName>
    <definedName name="BExIV2LM38XPLRTWT0R44TMQ59E5" localSheetId="15" hidden="1">#REF!</definedName>
    <definedName name="BExIV2LM38XPLRTWT0R44TMQ59E5" localSheetId="18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7" hidden="1">#REF!</definedName>
    <definedName name="BExIV3HY4S0YRV1F7XEMF2YHAR2I" localSheetId="11" hidden="1">#REF!</definedName>
    <definedName name="BExIV3HY4S0YRV1F7XEMF2YHAR2I" localSheetId="21" hidden="1">#REF!</definedName>
    <definedName name="BExIV3HY4S0YRV1F7XEMF2YHAR2I" localSheetId="22" hidden="1">#REF!</definedName>
    <definedName name="BExIV3HY4S0YRV1F7XEMF2YHAR2I" localSheetId="23" hidden="1">#REF!</definedName>
    <definedName name="BExIV3HY4S0YRV1F7XEMF2YHAR2I" localSheetId="24" hidden="1">#REF!</definedName>
    <definedName name="BExIV3HY4S0YRV1F7XEMF2YHAR2I" localSheetId="14" hidden="1">#REF!</definedName>
    <definedName name="BExIV3HY4S0YRV1F7XEMF2YHAR2I" localSheetId="15" hidden="1">#REF!</definedName>
    <definedName name="BExIV3HY4S0YRV1F7XEMF2YHAR2I" localSheetId="18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7" hidden="1">#REF!</definedName>
    <definedName name="BExIV6HUZFRIFLXW2SICKGTAH1PV" localSheetId="11" hidden="1">#REF!</definedName>
    <definedName name="BExIV6HUZFRIFLXW2SICKGTAH1PV" localSheetId="21" hidden="1">#REF!</definedName>
    <definedName name="BExIV6HUZFRIFLXW2SICKGTAH1PV" localSheetId="22" hidden="1">#REF!</definedName>
    <definedName name="BExIV6HUZFRIFLXW2SICKGTAH1PV" localSheetId="23" hidden="1">#REF!</definedName>
    <definedName name="BExIV6HUZFRIFLXW2SICKGTAH1PV" localSheetId="24" hidden="1">#REF!</definedName>
    <definedName name="BExIV6HUZFRIFLXW2SICKGTAH1PV" localSheetId="14" hidden="1">#REF!</definedName>
    <definedName name="BExIV6HUZFRIFLXW2SICKGTAH1PV" localSheetId="15" hidden="1">#REF!</definedName>
    <definedName name="BExIV6HUZFRIFLXW2SICKGTAH1PV" localSheetId="18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7" hidden="1">#REF!</definedName>
    <definedName name="BExIVCXWL6H5LD9DHDIA4F5U9TQL" localSheetId="11" hidden="1">#REF!</definedName>
    <definedName name="BExIVCXWL6H5LD9DHDIA4F5U9TQL" localSheetId="21" hidden="1">#REF!</definedName>
    <definedName name="BExIVCXWL6H5LD9DHDIA4F5U9TQL" localSheetId="22" hidden="1">#REF!</definedName>
    <definedName name="BExIVCXWL6H5LD9DHDIA4F5U9TQL" localSheetId="23" hidden="1">#REF!</definedName>
    <definedName name="BExIVCXWL6H5LD9DHDIA4F5U9TQL" localSheetId="24" hidden="1">#REF!</definedName>
    <definedName name="BExIVCXWL6H5LD9DHDIA4F5U9TQL" localSheetId="14" hidden="1">#REF!</definedName>
    <definedName name="BExIVCXWL6H5LD9DHDIA4F5U9TQL" localSheetId="15" hidden="1">#REF!</definedName>
    <definedName name="BExIVCXWL6H5LD9DHDIA4F5U9TQL" localSheetId="18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7" hidden="1">#REF!</definedName>
    <definedName name="BExIVEVYJ7KL8QNR5ZTOSD11I5A6" localSheetId="11" hidden="1">#REF!</definedName>
    <definedName name="BExIVEVYJ7KL8QNR5ZTOSD11I5A6" localSheetId="21" hidden="1">#REF!</definedName>
    <definedName name="BExIVEVYJ7KL8QNR5ZTOSD11I5A6" localSheetId="22" hidden="1">#REF!</definedName>
    <definedName name="BExIVEVYJ7KL8QNR5ZTOSD11I5A6" localSheetId="23" hidden="1">#REF!</definedName>
    <definedName name="BExIVEVYJ7KL8QNR5ZTOSD11I5A6" localSheetId="24" hidden="1">#REF!</definedName>
    <definedName name="BExIVEVYJ7KL8QNR5ZTOSD11I5A6" localSheetId="14" hidden="1">#REF!</definedName>
    <definedName name="BExIVEVYJ7KL8QNR5ZTOSD11I5A6" localSheetId="15" hidden="1">#REF!</definedName>
    <definedName name="BExIVEVYJ7KL8QNR5ZTOSD11I5A6" localSheetId="18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7" hidden="1">#REF!</definedName>
    <definedName name="BExIVJ30S9U8MA1TUBRND8DGF96D" localSheetId="11" hidden="1">#REF!</definedName>
    <definedName name="BExIVJ30S9U8MA1TUBRND8DGF96D" localSheetId="21" hidden="1">#REF!</definedName>
    <definedName name="BExIVJ30S9U8MA1TUBRND8DGF96D" localSheetId="22" hidden="1">#REF!</definedName>
    <definedName name="BExIVJ30S9U8MA1TUBRND8DGF96D" localSheetId="23" hidden="1">#REF!</definedName>
    <definedName name="BExIVJ30S9U8MA1TUBRND8DGF96D" localSheetId="24" hidden="1">#REF!</definedName>
    <definedName name="BExIVJ30S9U8MA1TUBRND8DGF96D" localSheetId="14" hidden="1">#REF!</definedName>
    <definedName name="BExIVJ30S9U8MA1TUBRND8DGF96D" localSheetId="15" hidden="1">#REF!</definedName>
    <definedName name="BExIVJ30S9U8MA1TUBRND8DGF96D" localSheetId="18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7" hidden="1">#REF!</definedName>
    <definedName name="BExIVMOIPSEWSIHIDDLOXESQ28A0" localSheetId="11" hidden="1">#REF!</definedName>
    <definedName name="BExIVMOIPSEWSIHIDDLOXESQ28A0" localSheetId="21" hidden="1">#REF!</definedName>
    <definedName name="BExIVMOIPSEWSIHIDDLOXESQ28A0" localSheetId="22" hidden="1">#REF!</definedName>
    <definedName name="BExIVMOIPSEWSIHIDDLOXESQ28A0" localSheetId="23" hidden="1">#REF!</definedName>
    <definedName name="BExIVMOIPSEWSIHIDDLOXESQ28A0" localSheetId="24" hidden="1">#REF!</definedName>
    <definedName name="BExIVMOIPSEWSIHIDDLOXESQ28A0" localSheetId="14" hidden="1">#REF!</definedName>
    <definedName name="BExIVMOIPSEWSIHIDDLOXESQ28A0" localSheetId="15" hidden="1">#REF!</definedName>
    <definedName name="BExIVMOIPSEWSIHIDDLOXESQ28A0" localSheetId="18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7" hidden="1">#REF!</definedName>
    <definedName name="BExIVNVNJX9BYDLC88NG09YF5XQ6" localSheetId="11" hidden="1">#REF!</definedName>
    <definedName name="BExIVNVNJX9BYDLC88NG09YF5XQ6" localSheetId="21" hidden="1">#REF!</definedName>
    <definedName name="BExIVNVNJX9BYDLC88NG09YF5XQ6" localSheetId="22" hidden="1">#REF!</definedName>
    <definedName name="BExIVNVNJX9BYDLC88NG09YF5XQ6" localSheetId="23" hidden="1">#REF!</definedName>
    <definedName name="BExIVNVNJX9BYDLC88NG09YF5XQ6" localSheetId="24" hidden="1">#REF!</definedName>
    <definedName name="BExIVNVNJX9BYDLC88NG09YF5XQ6" localSheetId="14" hidden="1">#REF!</definedName>
    <definedName name="BExIVNVNJX9BYDLC88NG09YF5XQ6" localSheetId="15" hidden="1">#REF!</definedName>
    <definedName name="BExIVNVNJX9BYDLC88NG09YF5XQ6" localSheetId="18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7" hidden="1">#REF!</definedName>
    <definedName name="BExIVQVKLMGSRYT1LFZH0KUIA4OR" localSheetId="11" hidden="1">#REF!</definedName>
    <definedName name="BExIVQVKLMGSRYT1LFZH0KUIA4OR" localSheetId="21" hidden="1">#REF!</definedName>
    <definedName name="BExIVQVKLMGSRYT1LFZH0KUIA4OR" localSheetId="22" hidden="1">#REF!</definedName>
    <definedName name="BExIVQVKLMGSRYT1LFZH0KUIA4OR" localSheetId="23" hidden="1">#REF!</definedName>
    <definedName name="BExIVQVKLMGSRYT1LFZH0KUIA4OR" localSheetId="24" hidden="1">#REF!</definedName>
    <definedName name="BExIVQVKLMGSRYT1LFZH0KUIA4OR" localSheetId="14" hidden="1">#REF!</definedName>
    <definedName name="BExIVQVKLMGSRYT1LFZH0KUIA4OR" localSheetId="15" hidden="1">#REF!</definedName>
    <definedName name="BExIVQVKLMGSRYT1LFZH0KUIA4OR" localSheetId="18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7" hidden="1">#REF!</definedName>
    <definedName name="BExIVYTFI35KNR2XSA6N8OJYUTUR" localSheetId="11" hidden="1">#REF!</definedName>
    <definedName name="BExIVYTFI35KNR2XSA6N8OJYUTUR" localSheetId="21" hidden="1">#REF!</definedName>
    <definedName name="BExIVYTFI35KNR2XSA6N8OJYUTUR" localSheetId="22" hidden="1">#REF!</definedName>
    <definedName name="BExIVYTFI35KNR2XSA6N8OJYUTUR" localSheetId="23" hidden="1">#REF!</definedName>
    <definedName name="BExIVYTFI35KNR2XSA6N8OJYUTUR" localSheetId="24" hidden="1">#REF!</definedName>
    <definedName name="BExIVYTFI35KNR2XSA6N8OJYUTUR" localSheetId="14" hidden="1">#REF!</definedName>
    <definedName name="BExIVYTFI35KNR2XSA6N8OJYUTUR" localSheetId="15" hidden="1">#REF!</definedName>
    <definedName name="BExIVYTFI35KNR2XSA6N8OJYUTUR" localSheetId="18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7" hidden="1">#REF!</definedName>
    <definedName name="BExIVZF05SNB8DE7VLQOFG9S41HS" localSheetId="11" hidden="1">#REF!</definedName>
    <definedName name="BExIVZF05SNB8DE7VLQOFG9S41HS" localSheetId="21" hidden="1">#REF!</definedName>
    <definedName name="BExIVZF05SNB8DE7VLQOFG9S41HS" localSheetId="22" hidden="1">#REF!</definedName>
    <definedName name="BExIVZF05SNB8DE7VLQOFG9S41HS" localSheetId="23" hidden="1">#REF!</definedName>
    <definedName name="BExIVZF05SNB8DE7VLQOFG9S41HS" localSheetId="24" hidden="1">#REF!</definedName>
    <definedName name="BExIVZF05SNB8DE7VLQOFG9S41HS" localSheetId="14" hidden="1">#REF!</definedName>
    <definedName name="BExIVZF05SNB8DE7VLQOFG9S41HS" localSheetId="15" hidden="1">#REF!</definedName>
    <definedName name="BExIVZF05SNB8DE7VLQOFG9S41HS" localSheetId="18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7" hidden="1">#REF!</definedName>
    <definedName name="BExIWB3SY3WRIVIOF988DNNODBOA" localSheetId="11" hidden="1">#REF!</definedName>
    <definedName name="BExIWB3SY3WRIVIOF988DNNODBOA" localSheetId="21" hidden="1">#REF!</definedName>
    <definedName name="BExIWB3SY3WRIVIOF988DNNODBOA" localSheetId="22" hidden="1">#REF!</definedName>
    <definedName name="BExIWB3SY3WRIVIOF988DNNODBOA" localSheetId="23" hidden="1">#REF!</definedName>
    <definedName name="BExIWB3SY3WRIVIOF988DNNODBOA" localSheetId="24" hidden="1">#REF!</definedName>
    <definedName name="BExIWB3SY3WRIVIOF988DNNODBOA" localSheetId="14" hidden="1">#REF!</definedName>
    <definedName name="BExIWB3SY3WRIVIOF988DNNODBOA" localSheetId="15" hidden="1">#REF!</definedName>
    <definedName name="BExIWB3SY3WRIVIOF988DNNODBOA" localSheetId="18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7" hidden="1">#REF!</definedName>
    <definedName name="BExIWB99CG0H52LRD6QWPN4L6DV2" localSheetId="11" hidden="1">#REF!</definedName>
    <definedName name="BExIWB99CG0H52LRD6QWPN4L6DV2" localSheetId="21" hidden="1">#REF!</definedName>
    <definedName name="BExIWB99CG0H52LRD6QWPN4L6DV2" localSheetId="22" hidden="1">#REF!</definedName>
    <definedName name="BExIWB99CG0H52LRD6QWPN4L6DV2" localSheetId="23" hidden="1">#REF!</definedName>
    <definedName name="BExIWB99CG0H52LRD6QWPN4L6DV2" localSheetId="24" hidden="1">#REF!</definedName>
    <definedName name="BExIWB99CG0H52LRD6QWPN4L6DV2" localSheetId="14" hidden="1">#REF!</definedName>
    <definedName name="BExIWB99CG0H52LRD6QWPN4L6DV2" localSheetId="15" hidden="1">#REF!</definedName>
    <definedName name="BExIWB99CG0H52LRD6QWPN4L6DV2" localSheetId="18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7" hidden="1">#REF!</definedName>
    <definedName name="BExIWG1W7XP9DFYYSZAIOSHM0QLQ" localSheetId="11" hidden="1">#REF!</definedName>
    <definedName name="BExIWG1W7XP9DFYYSZAIOSHM0QLQ" localSheetId="21" hidden="1">#REF!</definedName>
    <definedName name="BExIWG1W7XP9DFYYSZAIOSHM0QLQ" localSheetId="22" hidden="1">#REF!</definedName>
    <definedName name="BExIWG1W7XP9DFYYSZAIOSHM0QLQ" localSheetId="23" hidden="1">#REF!</definedName>
    <definedName name="BExIWG1W7XP9DFYYSZAIOSHM0QLQ" localSheetId="24" hidden="1">#REF!</definedName>
    <definedName name="BExIWG1W7XP9DFYYSZAIOSHM0QLQ" localSheetId="14" hidden="1">#REF!</definedName>
    <definedName name="BExIWG1W7XP9DFYYSZAIOSHM0QLQ" localSheetId="15" hidden="1">#REF!</definedName>
    <definedName name="BExIWG1W7XP9DFYYSZAIOSHM0QLQ" localSheetId="18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7" hidden="1">#REF!</definedName>
    <definedName name="BExIWH3KUK94B7833DD4TB0Y6KP9" localSheetId="11" hidden="1">#REF!</definedName>
    <definedName name="BExIWH3KUK94B7833DD4TB0Y6KP9" localSheetId="21" hidden="1">#REF!</definedName>
    <definedName name="BExIWH3KUK94B7833DD4TB0Y6KP9" localSheetId="22" hidden="1">#REF!</definedName>
    <definedName name="BExIWH3KUK94B7833DD4TB0Y6KP9" localSheetId="23" hidden="1">#REF!</definedName>
    <definedName name="BExIWH3KUK94B7833DD4TB0Y6KP9" localSheetId="24" hidden="1">#REF!</definedName>
    <definedName name="BExIWH3KUK94B7833DD4TB0Y6KP9" localSheetId="14" hidden="1">#REF!</definedName>
    <definedName name="BExIWH3KUK94B7833DD4TB0Y6KP9" localSheetId="15" hidden="1">#REF!</definedName>
    <definedName name="BExIWH3KUK94B7833DD4TB0Y6KP9" localSheetId="18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7" hidden="1">#REF!</definedName>
    <definedName name="BExIWHZXYAALPLS8CSHZHJ82LBOH" localSheetId="11" hidden="1">#REF!</definedName>
    <definedName name="BExIWHZXYAALPLS8CSHZHJ82LBOH" localSheetId="21" hidden="1">#REF!</definedName>
    <definedName name="BExIWHZXYAALPLS8CSHZHJ82LBOH" localSheetId="22" hidden="1">#REF!</definedName>
    <definedName name="BExIWHZXYAALPLS8CSHZHJ82LBOH" localSheetId="23" hidden="1">#REF!</definedName>
    <definedName name="BExIWHZXYAALPLS8CSHZHJ82LBOH" localSheetId="24" hidden="1">#REF!</definedName>
    <definedName name="BExIWHZXYAALPLS8CSHZHJ82LBOH" localSheetId="14" hidden="1">#REF!</definedName>
    <definedName name="BExIWHZXYAALPLS8CSHZHJ82LBOH" localSheetId="15" hidden="1">#REF!</definedName>
    <definedName name="BExIWHZXYAALPLS8CSHZHJ82LBOH" localSheetId="18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7" hidden="1">#REF!</definedName>
    <definedName name="BExIWJY6FHR6KOO0P8U4IZ7VD42D" localSheetId="11" hidden="1">#REF!</definedName>
    <definedName name="BExIWJY6FHR6KOO0P8U4IZ7VD42D" localSheetId="21" hidden="1">#REF!</definedName>
    <definedName name="BExIWJY6FHR6KOO0P8U4IZ7VD42D" localSheetId="22" hidden="1">#REF!</definedName>
    <definedName name="BExIWJY6FHR6KOO0P8U4IZ7VD42D" localSheetId="23" hidden="1">#REF!</definedName>
    <definedName name="BExIWJY6FHR6KOO0P8U4IZ7VD42D" localSheetId="24" hidden="1">#REF!</definedName>
    <definedName name="BExIWJY6FHR6KOO0P8U4IZ7VD42D" localSheetId="14" hidden="1">#REF!</definedName>
    <definedName name="BExIWJY6FHR6KOO0P8U4IZ7VD42D" localSheetId="15" hidden="1">#REF!</definedName>
    <definedName name="BExIWJY6FHR6KOO0P8U4IZ7VD42D" localSheetId="18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7" hidden="1">#REF!</definedName>
    <definedName name="BExIWKE9MGIDWORBI43AWTUNYFAN" localSheetId="11" hidden="1">#REF!</definedName>
    <definedName name="BExIWKE9MGIDWORBI43AWTUNYFAN" localSheetId="21" hidden="1">#REF!</definedName>
    <definedName name="BExIWKE9MGIDWORBI43AWTUNYFAN" localSheetId="22" hidden="1">#REF!</definedName>
    <definedName name="BExIWKE9MGIDWORBI43AWTUNYFAN" localSheetId="23" hidden="1">#REF!</definedName>
    <definedName name="BExIWKE9MGIDWORBI43AWTUNYFAN" localSheetId="24" hidden="1">#REF!</definedName>
    <definedName name="BExIWKE9MGIDWORBI43AWTUNYFAN" localSheetId="14" hidden="1">#REF!</definedName>
    <definedName name="BExIWKE9MGIDWORBI43AWTUNYFAN" localSheetId="15" hidden="1">#REF!</definedName>
    <definedName name="BExIWKE9MGIDWORBI43AWTUNYFAN" localSheetId="18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7" hidden="1">#REF!</definedName>
    <definedName name="BExIWPHOYLSNGZKVD3RRKOEALEUG" localSheetId="11" hidden="1">#REF!</definedName>
    <definedName name="BExIWPHOYLSNGZKVD3RRKOEALEUG" localSheetId="21" hidden="1">#REF!</definedName>
    <definedName name="BExIWPHOYLSNGZKVD3RRKOEALEUG" localSheetId="22" hidden="1">#REF!</definedName>
    <definedName name="BExIWPHOYLSNGZKVD3RRKOEALEUG" localSheetId="23" hidden="1">#REF!</definedName>
    <definedName name="BExIWPHOYLSNGZKVD3RRKOEALEUG" localSheetId="24" hidden="1">#REF!</definedName>
    <definedName name="BExIWPHOYLSNGZKVD3RRKOEALEUG" localSheetId="14" hidden="1">#REF!</definedName>
    <definedName name="BExIWPHOYLSNGZKVD3RRKOEALEUG" localSheetId="15" hidden="1">#REF!</definedName>
    <definedName name="BExIWPHOYLSNGZKVD3RRKOEALEUG" localSheetId="18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7" hidden="1">#REF!</definedName>
    <definedName name="BExIWSHLD1QIZPL5ARLXOJ9Y2CAA" localSheetId="11" hidden="1">#REF!</definedName>
    <definedName name="BExIWSHLD1QIZPL5ARLXOJ9Y2CAA" localSheetId="21" hidden="1">#REF!</definedName>
    <definedName name="BExIWSHLD1QIZPL5ARLXOJ9Y2CAA" localSheetId="22" hidden="1">#REF!</definedName>
    <definedName name="BExIWSHLD1QIZPL5ARLXOJ9Y2CAA" localSheetId="23" hidden="1">#REF!</definedName>
    <definedName name="BExIWSHLD1QIZPL5ARLXOJ9Y2CAA" localSheetId="24" hidden="1">#REF!</definedName>
    <definedName name="BExIWSHLD1QIZPL5ARLXOJ9Y2CAA" localSheetId="14" hidden="1">#REF!</definedName>
    <definedName name="BExIWSHLD1QIZPL5ARLXOJ9Y2CAA" localSheetId="15" hidden="1">#REF!</definedName>
    <definedName name="BExIWSHLD1QIZPL5ARLXOJ9Y2CAA" localSheetId="18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7" hidden="1">#REF!</definedName>
    <definedName name="BExIX34PM5DBTRHRQWP6PL6WIX88" localSheetId="11" hidden="1">#REF!</definedName>
    <definedName name="BExIX34PM5DBTRHRQWP6PL6WIX88" localSheetId="21" hidden="1">#REF!</definedName>
    <definedName name="BExIX34PM5DBTRHRQWP6PL6WIX88" localSheetId="22" hidden="1">#REF!</definedName>
    <definedName name="BExIX34PM5DBTRHRQWP6PL6WIX88" localSheetId="23" hidden="1">#REF!</definedName>
    <definedName name="BExIX34PM5DBTRHRQWP6PL6WIX88" localSheetId="24" hidden="1">#REF!</definedName>
    <definedName name="BExIX34PM5DBTRHRQWP6PL6WIX88" localSheetId="14" hidden="1">#REF!</definedName>
    <definedName name="BExIX34PM5DBTRHRQWP6PL6WIX88" localSheetId="15" hidden="1">#REF!</definedName>
    <definedName name="BExIX34PM5DBTRHRQWP6PL6WIX88" localSheetId="18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7" hidden="1">#REF!</definedName>
    <definedName name="BExIX5OAP9KSUE5SIZCW9P39Q4WE" localSheetId="11" hidden="1">#REF!</definedName>
    <definedName name="BExIX5OAP9KSUE5SIZCW9P39Q4WE" localSheetId="21" hidden="1">#REF!</definedName>
    <definedName name="BExIX5OAP9KSUE5SIZCW9P39Q4WE" localSheetId="22" hidden="1">#REF!</definedName>
    <definedName name="BExIX5OAP9KSUE5SIZCW9P39Q4WE" localSheetId="23" hidden="1">#REF!</definedName>
    <definedName name="BExIX5OAP9KSUE5SIZCW9P39Q4WE" localSheetId="24" hidden="1">#REF!</definedName>
    <definedName name="BExIX5OAP9KSUE5SIZCW9P39Q4WE" localSheetId="14" hidden="1">#REF!</definedName>
    <definedName name="BExIX5OAP9KSUE5SIZCW9P39Q4WE" localSheetId="15" hidden="1">#REF!</definedName>
    <definedName name="BExIX5OAP9KSUE5SIZCW9P39Q4WE" localSheetId="1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7" hidden="1">#REF!</definedName>
    <definedName name="BExIXGRJPVJMUDGSG7IHPXPNO69B" localSheetId="11" hidden="1">#REF!</definedName>
    <definedName name="BExIXGRJPVJMUDGSG7IHPXPNO69B" localSheetId="21" hidden="1">#REF!</definedName>
    <definedName name="BExIXGRJPVJMUDGSG7IHPXPNO69B" localSheetId="22" hidden="1">#REF!</definedName>
    <definedName name="BExIXGRJPVJMUDGSG7IHPXPNO69B" localSheetId="23" hidden="1">#REF!</definedName>
    <definedName name="BExIXGRJPVJMUDGSG7IHPXPNO69B" localSheetId="24" hidden="1">#REF!</definedName>
    <definedName name="BExIXGRJPVJMUDGSG7IHPXPNO69B" localSheetId="14" hidden="1">#REF!</definedName>
    <definedName name="BExIXGRJPVJMUDGSG7IHPXPNO69B" localSheetId="15" hidden="1">#REF!</definedName>
    <definedName name="BExIXGRJPVJMUDGSG7IHPXPNO69B" localSheetId="18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7" hidden="1">#REF!</definedName>
    <definedName name="BExIXGWVQ9WOO0NCJLXAU4PJPOPM" localSheetId="11" hidden="1">#REF!</definedName>
    <definedName name="BExIXGWVQ9WOO0NCJLXAU4PJPOPM" localSheetId="21" hidden="1">#REF!</definedName>
    <definedName name="BExIXGWVQ9WOO0NCJLXAU4PJPOPM" localSheetId="22" hidden="1">#REF!</definedName>
    <definedName name="BExIXGWVQ9WOO0NCJLXAU4PJPOPM" localSheetId="23" hidden="1">#REF!</definedName>
    <definedName name="BExIXGWVQ9WOO0NCJLXAU4PJPOPM" localSheetId="24" hidden="1">#REF!</definedName>
    <definedName name="BExIXGWVQ9WOO0NCJLXAU4PJPOPM" localSheetId="14" hidden="1">#REF!</definedName>
    <definedName name="BExIXGWVQ9WOO0NCJLXAU4PJPOPM" localSheetId="15" hidden="1">#REF!</definedName>
    <definedName name="BExIXGWVQ9WOO0NCJLXAU4PJPOPM" localSheetId="18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7" hidden="1">#REF!</definedName>
    <definedName name="BExIXLK6SEOTUWQVNLCH4SAKTVGQ" localSheetId="11" hidden="1">#REF!</definedName>
    <definedName name="BExIXLK6SEOTUWQVNLCH4SAKTVGQ" localSheetId="21" hidden="1">#REF!</definedName>
    <definedName name="BExIXLK6SEOTUWQVNLCH4SAKTVGQ" localSheetId="22" hidden="1">#REF!</definedName>
    <definedName name="BExIXLK6SEOTUWQVNLCH4SAKTVGQ" localSheetId="23" hidden="1">#REF!</definedName>
    <definedName name="BExIXLK6SEOTUWQVNLCH4SAKTVGQ" localSheetId="24" hidden="1">#REF!</definedName>
    <definedName name="BExIXLK6SEOTUWQVNLCH4SAKTVGQ" localSheetId="14" hidden="1">#REF!</definedName>
    <definedName name="BExIXLK6SEOTUWQVNLCH4SAKTVGQ" localSheetId="15" hidden="1">#REF!</definedName>
    <definedName name="BExIXLK6SEOTUWQVNLCH4SAKTVGQ" localSheetId="18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7" hidden="1">#REF!</definedName>
    <definedName name="BExIXM5R87ZL3FHALWZXYCPHGX3E" localSheetId="11" hidden="1">#REF!</definedName>
    <definedName name="BExIXM5R87ZL3FHALWZXYCPHGX3E" localSheetId="21" hidden="1">#REF!</definedName>
    <definedName name="BExIXM5R87ZL3FHALWZXYCPHGX3E" localSheetId="22" hidden="1">#REF!</definedName>
    <definedName name="BExIXM5R87ZL3FHALWZXYCPHGX3E" localSheetId="23" hidden="1">#REF!</definedName>
    <definedName name="BExIXM5R87ZL3FHALWZXYCPHGX3E" localSheetId="24" hidden="1">#REF!</definedName>
    <definedName name="BExIXM5R87ZL3FHALWZXYCPHGX3E" localSheetId="14" hidden="1">#REF!</definedName>
    <definedName name="BExIXM5R87ZL3FHALWZXYCPHGX3E" localSheetId="15" hidden="1">#REF!</definedName>
    <definedName name="BExIXM5R87ZL3FHALWZXYCPHGX3E" localSheetId="18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7" hidden="1">#REF!</definedName>
    <definedName name="BExIXN24YK8MIB3OZ905DHU9CDH1" localSheetId="11" hidden="1">#REF!</definedName>
    <definedName name="BExIXN24YK8MIB3OZ905DHU9CDH1" localSheetId="21" hidden="1">#REF!</definedName>
    <definedName name="BExIXN24YK8MIB3OZ905DHU9CDH1" localSheetId="22" hidden="1">#REF!</definedName>
    <definedName name="BExIXN24YK8MIB3OZ905DHU9CDH1" localSheetId="23" hidden="1">#REF!</definedName>
    <definedName name="BExIXN24YK8MIB3OZ905DHU9CDH1" localSheetId="24" hidden="1">#REF!</definedName>
    <definedName name="BExIXN24YK8MIB3OZ905DHU9CDH1" localSheetId="14" hidden="1">#REF!</definedName>
    <definedName name="BExIXN24YK8MIB3OZ905DHU9CDH1" localSheetId="15" hidden="1">#REF!</definedName>
    <definedName name="BExIXN24YK8MIB3OZ905DHU9CDH1" localSheetId="18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7" hidden="1">#REF!</definedName>
    <definedName name="BExIXS036ZCKT2Z8XZKLZ8PFWQGL" localSheetId="11" hidden="1">#REF!</definedName>
    <definedName name="BExIXS036ZCKT2Z8XZKLZ8PFWQGL" localSheetId="21" hidden="1">#REF!</definedName>
    <definedName name="BExIXS036ZCKT2Z8XZKLZ8PFWQGL" localSheetId="22" hidden="1">#REF!</definedName>
    <definedName name="BExIXS036ZCKT2Z8XZKLZ8PFWQGL" localSheetId="23" hidden="1">#REF!</definedName>
    <definedName name="BExIXS036ZCKT2Z8XZKLZ8PFWQGL" localSheetId="24" hidden="1">#REF!</definedName>
    <definedName name="BExIXS036ZCKT2Z8XZKLZ8PFWQGL" localSheetId="14" hidden="1">#REF!</definedName>
    <definedName name="BExIXS036ZCKT2Z8XZKLZ8PFWQGL" localSheetId="15" hidden="1">#REF!</definedName>
    <definedName name="BExIXS036ZCKT2Z8XZKLZ8PFWQGL" localSheetId="18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7" hidden="1">#REF!</definedName>
    <definedName name="BExIXY5CF9PFM0P40AZ4U51TMWV0" localSheetId="11" hidden="1">#REF!</definedName>
    <definedName name="BExIXY5CF9PFM0P40AZ4U51TMWV0" localSheetId="21" hidden="1">#REF!</definedName>
    <definedName name="BExIXY5CF9PFM0P40AZ4U51TMWV0" localSheetId="22" hidden="1">#REF!</definedName>
    <definedName name="BExIXY5CF9PFM0P40AZ4U51TMWV0" localSheetId="23" hidden="1">#REF!</definedName>
    <definedName name="BExIXY5CF9PFM0P40AZ4U51TMWV0" localSheetId="24" hidden="1">#REF!</definedName>
    <definedName name="BExIXY5CF9PFM0P40AZ4U51TMWV0" localSheetId="14" hidden="1">#REF!</definedName>
    <definedName name="BExIXY5CF9PFM0P40AZ4U51TMWV0" localSheetId="15" hidden="1">#REF!</definedName>
    <definedName name="BExIXY5CF9PFM0P40AZ4U51TMWV0" localSheetId="18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7" hidden="1">#REF!</definedName>
    <definedName name="BExIYEXJBK8JDWIRSVV4RJSKZVV1" localSheetId="11" hidden="1">#REF!</definedName>
    <definedName name="BExIYEXJBK8JDWIRSVV4RJSKZVV1" localSheetId="21" hidden="1">#REF!</definedName>
    <definedName name="BExIYEXJBK8JDWIRSVV4RJSKZVV1" localSheetId="22" hidden="1">#REF!</definedName>
    <definedName name="BExIYEXJBK8JDWIRSVV4RJSKZVV1" localSheetId="23" hidden="1">#REF!</definedName>
    <definedName name="BExIYEXJBK8JDWIRSVV4RJSKZVV1" localSheetId="24" hidden="1">#REF!</definedName>
    <definedName name="BExIYEXJBK8JDWIRSVV4RJSKZVV1" localSheetId="14" hidden="1">#REF!</definedName>
    <definedName name="BExIYEXJBK8JDWIRSVV4RJSKZVV1" localSheetId="15" hidden="1">#REF!</definedName>
    <definedName name="BExIYEXJBK8JDWIRSVV4RJSKZVV1" localSheetId="18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7" hidden="1">#REF!</definedName>
    <definedName name="BExIYFJ59KLIPRTGIHX9X07UVGT3" localSheetId="11" hidden="1">#REF!</definedName>
    <definedName name="BExIYFJ59KLIPRTGIHX9X07UVGT3" localSheetId="21" hidden="1">#REF!</definedName>
    <definedName name="BExIYFJ59KLIPRTGIHX9X07UVGT3" localSheetId="22" hidden="1">#REF!</definedName>
    <definedName name="BExIYFJ59KLIPRTGIHX9X07UVGT3" localSheetId="23" hidden="1">#REF!</definedName>
    <definedName name="BExIYFJ59KLIPRTGIHX9X07UVGT3" localSheetId="24" hidden="1">#REF!</definedName>
    <definedName name="BExIYFJ59KLIPRTGIHX9X07UVGT3" localSheetId="14" hidden="1">#REF!</definedName>
    <definedName name="BExIYFJ59KLIPRTGIHX9X07UVGT3" localSheetId="15" hidden="1">#REF!</definedName>
    <definedName name="BExIYFJ59KLIPRTGIHX9X07UVGT3" localSheetId="18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7" hidden="1">#REF!</definedName>
    <definedName name="BExIYHH7GZO6BU3DC4GRLH3FD3ZS" localSheetId="11" hidden="1">#REF!</definedName>
    <definedName name="BExIYHH7GZO6BU3DC4GRLH3FD3ZS" localSheetId="21" hidden="1">#REF!</definedName>
    <definedName name="BExIYHH7GZO6BU3DC4GRLH3FD3ZS" localSheetId="22" hidden="1">#REF!</definedName>
    <definedName name="BExIYHH7GZO6BU3DC4GRLH3FD3ZS" localSheetId="23" hidden="1">#REF!</definedName>
    <definedName name="BExIYHH7GZO6BU3DC4GRLH3FD3ZS" localSheetId="24" hidden="1">#REF!</definedName>
    <definedName name="BExIYHH7GZO6BU3DC4GRLH3FD3ZS" localSheetId="14" hidden="1">#REF!</definedName>
    <definedName name="BExIYHH7GZO6BU3DC4GRLH3FD3ZS" localSheetId="15" hidden="1">#REF!</definedName>
    <definedName name="BExIYHH7GZO6BU3DC4GRLH3FD3ZS" localSheetId="18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7" hidden="1">#REF!</definedName>
    <definedName name="BExIYHMPBTD67ZNUL9O76FZQHYPT" localSheetId="11" hidden="1">#REF!</definedName>
    <definedName name="BExIYHMPBTD67ZNUL9O76FZQHYPT" localSheetId="21" hidden="1">#REF!</definedName>
    <definedName name="BExIYHMPBTD67ZNUL9O76FZQHYPT" localSheetId="22" hidden="1">#REF!</definedName>
    <definedName name="BExIYHMPBTD67ZNUL9O76FZQHYPT" localSheetId="23" hidden="1">#REF!</definedName>
    <definedName name="BExIYHMPBTD67ZNUL9O76FZQHYPT" localSheetId="24" hidden="1">#REF!</definedName>
    <definedName name="BExIYHMPBTD67ZNUL9O76FZQHYPT" localSheetId="14" hidden="1">#REF!</definedName>
    <definedName name="BExIYHMPBTD67ZNUL9O76FZQHYPT" localSheetId="15" hidden="1">#REF!</definedName>
    <definedName name="BExIYHMPBTD67ZNUL9O76FZQHYPT" localSheetId="18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7" hidden="1">#REF!</definedName>
    <definedName name="BExIYI2RH0K4225XO970K2IQ1E79" localSheetId="11" hidden="1">#REF!</definedName>
    <definedName name="BExIYI2RH0K4225XO970K2IQ1E79" localSheetId="21" hidden="1">#REF!</definedName>
    <definedName name="BExIYI2RH0K4225XO970K2IQ1E79" localSheetId="22" hidden="1">#REF!</definedName>
    <definedName name="BExIYI2RH0K4225XO970K2IQ1E79" localSheetId="23" hidden="1">#REF!</definedName>
    <definedName name="BExIYI2RH0K4225XO970K2IQ1E79" localSheetId="24" hidden="1">#REF!</definedName>
    <definedName name="BExIYI2RH0K4225XO970K2IQ1E79" localSheetId="14" hidden="1">#REF!</definedName>
    <definedName name="BExIYI2RH0K4225XO970K2IQ1E79" localSheetId="15" hidden="1">#REF!</definedName>
    <definedName name="BExIYI2RH0K4225XO970K2IQ1E79" localSheetId="18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7" hidden="1">#REF!</definedName>
    <definedName name="BExIYMPZ0KS2KOJFQAUQJ77L7701" localSheetId="11" hidden="1">#REF!</definedName>
    <definedName name="BExIYMPZ0KS2KOJFQAUQJ77L7701" localSheetId="21" hidden="1">#REF!</definedName>
    <definedName name="BExIYMPZ0KS2KOJFQAUQJ77L7701" localSheetId="22" hidden="1">#REF!</definedName>
    <definedName name="BExIYMPZ0KS2KOJFQAUQJ77L7701" localSheetId="23" hidden="1">#REF!</definedName>
    <definedName name="BExIYMPZ0KS2KOJFQAUQJ77L7701" localSheetId="24" hidden="1">#REF!</definedName>
    <definedName name="BExIYMPZ0KS2KOJFQAUQJ77L7701" localSheetId="14" hidden="1">#REF!</definedName>
    <definedName name="BExIYMPZ0KS2KOJFQAUQJ77L7701" localSheetId="15" hidden="1">#REF!</definedName>
    <definedName name="BExIYMPZ0KS2KOJFQAUQJ77L7701" localSheetId="18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7" hidden="1">#REF!</definedName>
    <definedName name="BExIYP9Q6FV9T0R9G3UDKLS4TTYX" localSheetId="11" hidden="1">#REF!</definedName>
    <definedName name="BExIYP9Q6FV9T0R9G3UDKLS4TTYX" localSheetId="21" hidden="1">#REF!</definedName>
    <definedName name="BExIYP9Q6FV9T0R9G3UDKLS4TTYX" localSheetId="22" hidden="1">#REF!</definedName>
    <definedName name="BExIYP9Q6FV9T0R9G3UDKLS4TTYX" localSheetId="23" hidden="1">#REF!</definedName>
    <definedName name="BExIYP9Q6FV9T0R9G3UDKLS4TTYX" localSheetId="24" hidden="1">#REF!</definedName>
    <definedName name="BExIYP9Q6FV9T0R9G3UDKLS4TTYX" localSheetId="14" hidden="1">#REF!</definedName>
    <definedName name="BExIYP9Q6FV9T0R9G3UDKLS4TTYX" localSheetId="15" hidden="1">#REF!</definedName>
    <definedName name="BExIYP9Q6FV9T0R9G3UDKLS4TTYX" localSheetId="18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7" hidden="1">#REF!</definedName>
    <definedName name="BExIYZGLDQ1TN7BIIN4RLDP31GIM" localSheetId="11" hidden="1">#REF!</definedName>
    <definedName name="BExIYZGLDQ1TN7BIIN4RLDP31GIM" localSheetId="21" hidden="1">#REF!</definedName>
    <definedName name="BExIYZGLDQ1TN7BIIN4RLDP31GIM" localSheetId="22" hidden="1">#REF!</definedName>
    <definedName name="BExIYZGLDQ1TN7BIIN4RLDP31GIM" localSheetId="23" hidden="1">#REF!</definedName>
    <definedName name="BExIYZGLDQ1TN7BIIN4RLDP31GIM" localSheetId="24" hidden="1">#REF!</definedName>
    <definedName name="BExIYZGLDQ1TN7BIIN4RLDP31GIM" localSheetId="14" hidden="1">#REF!</definedName>
    <definedName name="BExIYZGLDQ1TN7BIIN4RLDP31GIM" localSheetId="15" hidden="1">#REF!</definedName>
    <definedName name="BExIYZGLDQ1TN7BIIN4RLDP31GIM" localSheetId="18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7" hidden="1">#REF!</definedName>
    <definedName name="BExIZ4K0EZJK6PW3L8SVKTJFSWW9" localSheetId="11" hidden="1">#REF!</definedName>
    <definedName name="BExIZ4K0EZJK6PW3L8SVKTJFSWW9" localSheetId="21" hidden="1">#REF!</definedName>
    <definedName name="BExIZ4K0EZJK6PW3L8SVKTJFSWW9" localSheetId="22" hidden="1">#REF!</definedName>
    <definedName name="BExIZ4K0EZJK6PW3L8SVKTJFSWW9" localSheetId="23" hidden="1">#REF!</definedName>
    <definedName name="BExIZ4K0EZJK6PW3L8SVKTJFSWW9" localSheetId="24" hidden="1">#REF!</definedName>
    <definedName name="BExIZ4K0EZJK6PW3L8SVKTJFSWW9" localSheetId="14" hidden="1">#REF!</definedName>
    <definedName name="BExIZ4K0EZJK6PW3L8SVKTJFSWW9" localSheetId="15" hidden="1">#REF!</definedName>
    <definedName name="BExIZ4K0EZJK6PW3L8SVKTJFSWW9" localSheetId="18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7" hidden="1">#REF!</definedName>
    <definedName name="BExIZAECOEZGBAO29QMV14E6XDIV" localSheetId="11" hidden="1">#REF!</definedName>
    <definedName name="BExIZAECOEZGBAO29QMV14E6XDIV" localSheetId="21" hidden="1">#REF!</definedName>
    <definedName name="BExIZAECOEZGBAO29QMV14E6XDIV" localSheetId="22" hidden="1">#REF!</definedName>
    <definedName name="BExIZAECOEZGBAO29QMV14E6XDIV" localSheetId="23" hidden="1">#REF!</definedName>
    <definedName name="BExIZAECOEZGBAO29QMV14E6XDIV" localSheetId="24" hidden="1">#REF!</definedName>
    <definedName name="BExIZAECOEZGBAO29QMV14E6XDIV" localSheetId="14" hidden="1">#REF!</definedName>
    <definedName name="BExIZAECOEZGBAO29QMV14E6XDIV" localSheetId="15" hidden="1">#REF!</definedName>
    <definedName name="BExIZAECOEZGBAO29QMV14E6XDIV" localSheetId="18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7" hidden="1">#REF!</definedName>
    <definedName name="BExIZHQR3N1546MQS83ZJ8I6SPZ3" localSheetId="11" hidden="1">#REF!</definedName>
    <definedName name="BExIZHQR3N1546MQS83ZJ8I6SPZ3" localSheetId="21" hidden="1">#REF!</definedName>
    <definedName name="BExIZHQR3N1546MQS83ZJ8I6SPZ3" localSheetId="22" hidden="1">#REF!</definedName>
    <definedName name="BExIZHQR3N1546MQS83ZJ8I6SPZ3" localSheetId="23" hidden="1">#REF!</definedName>
    <definedName name="BExIZHQR3N1546MQS83ZJ8I6SPZ3" localSheetId="24" hidden="1">#REF!</definedName>
    <definedName name="BExIZHQR3N1546MQS83ZJ8I6SPZ3" localSheetId="14" hidden="1">#REF!</definedName>
    <definedName name="BExIZHQR3N1546MQS83ZJ8I6SPZ3" localSheetId="15" hidden="1">#REF!</definedName>
    <definedName name="BExIZHQR3N1546MQS83ZJ8I6SPZ3" localSheetId="18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7" hidden="1">#REF!</definedName>
    <definedName name="BExIZKVXYD5O2JBU81F2UFJZLLSI" localSheetId="11" hidden="1">#REF!</definedName>
    <definedName name="BExIZKVXYD5O2JBU81F2UFJZLLSI" localSheetId="21" hidden="1">#REF!</definedName>
    <definedName name="BExIZKVXYD5O2JBU81F2UFJZLLSI" localSheetId="22" hidden="1">#REF!</definedName>
    <definedName name="BExIZKVXYD5O2JBU81F2UFJZLLSI" localSheetId="23" hidden="1">#REF!</definedName>
    <definedName name="BExIZKVXYD5O2JBU81F2UFJZLLSI" localSheetId="24" hidden="1">#REF!</definedName>
    <definedName name="BExIZKVXYD5O2JBU81F2UFJZLLSI" localSheetId="14" hidden="1">#REF!</definedName>
    <definedName name="BExIZKVXYD5O2JBU81F2UFJZLLSI" localSheetId="15" hidden="1">#REF!</definedName>
    <definedName name="BExIZKVXYD5O2JBU81F2UFJZLLSI" localSheetId="18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7" hidden="1">#REF!</definedName>
    <definedName name="BExIZPZDHC8HGER83WHCZAHOX7LK" localSheetId="11" hidden="1">#REF!</definedName>
    <definedName name="BExIZPZDHC8HGER83WHCZAHOX7LK" localSheetId="21" hidden="1">#REF!</definedName>
    <definedName name="BExIZPZDHC8HGER83WHCZAHOX7LK" localSheetId="22" hidden="1">#REF!</definedName>
    <definedName name="BExIZPZDHC8HGER83WHCZAHOX7LK" localSheetId="23" hidden="1">#REF!</definedName>
    <definedName name="BExIZPZDHC8HGER83WHCZAHOX7LK" localSheetId="24" hidden="1">#REF!</definedName>
    <definedName name="BExIZPZDHC8HGER83WHCZAHOX7LK" localSheetId="14" hidden="1">#REF!</definedName>
    <definedName name="BExIZPZDHC8HGER83WHCZAHOX7LK" localSheetId="15" hidden="1">#REF!</definedName>
    <definedName name="BExIZPZDHC8HGER83WHCZAHOX7LK" localSheetId="18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7" hidden="1">#REF!</definedName>
    <definedName name="BExIZQA5XCS39QKXMYR1MH2ZIGPS" localSheetId="11" hidden="1">#REF!</definedName>
    <definedName name="BExIZQA5XCS39QKXMYR1MH2ZIGPS" localSheetId="21" hidden="1">#REF!</definedName>
    <definedName name="BExIZQA5XCS39QKXMYR1MH2ZIGPS" localSheetId="22" hidden="1">#REF!</definedName>
    <definedName name="BExIZQA5XCS39QKXMYR1MH2ZIGPS" localSheetId="23" hidden="1">#REF!</definedName>
    <definedName name="BExIZQA5XCS39QKXMYR1MH2ZIGPS" localSheetId="24" hidden="1">#REF!</definedName>
    <definedName name="BExIZQA5XCS39QKXMYR1MH2ZIGPS" localSheetId="14" hidden="1">#REF!</definedName>
    <definedName name="BExIZQA5XCS39QKXMYR1MH2ZIGPS" localSheetId="15" hidden="1">#REF!</definedName>
    <definedName name="BExIZQA5XCS39QKXMYR1MH2ZIGPS" localSheetId="18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7" hidden="1">#REF!</definedName>
    <definedName name="BExIZVDLRUNAL32D9KO9X7Y4PB3O" localSheetId="11" hidden="1">#REF!</definedName>
    <definedName name="BExIZVDLRUNAL32D9KO9X7Y4PB3O" localSheetId="21" hidden="1">#REF!</definedName>
    <definedName name="BExIZVDLRUNAL32D9KO9X7Y4PB3O" localSheetId="22" hidden="1">#REF!</definedName>
    <definedName name="BExIZVDLRUNAL32D9KO9X7Y4PB3O" localSheetId="23" hidden="1">#REF!</definedName>
    <definedName name="BExIZVDLRUNAL32D9KO9X7Y4PB3O" localSheetId="24" hidden="1">#REF!</definedName>
    <definedName name="BExIZVDLRUNAL32D9KO9X7Y4PB3O" localSheetId="14" hidden="1">#REF!</definedName>
    <definedName name="BExIZVDLRUNAL32D9KO9X7Y4PB3O" localSheetId="15" hidden="1">#REF!</definedName>
    <definedName name="BExIZVDLRUNAL32D9KO9X7Y4PB3O" localSheetId="18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7" hidden="1">#REF!</definedName>
    <definedName name="BExIZY2PUZ0OF9YKK1B13IW0VS6G" localSheetId="11" hidden="1">#REF!</definedName>
    <definedName name="BExIZY2PUZ0OF9YKK1B13IW0VS6G" localSheetId="21" hidden="1">#REF!</definedName>
    <definedName name="BExIZY2PUZ0OF9YKK1B13IW0VS6G" localSheetId="22" hidden="1">#REF!</definedName>
    <definedName name="BExIZY2PUZ0OF9YKK1B13IW0VS6G" localSheetId="23" hidden="1">#REF!</definedName>
    <definedName name="BExIZY2PUZ0OF9YKK1B13IW0VS6G" localSheetId="24" hidden="1">#REF!</definedName>
    <definedName name="BExIZY2PUZ0OF9YKK1B13IW0VS6G" localSheetId="14" hidden="1">#REF!</definedName>
    <definedName name="BExIZY2PUZ0OF9YKK1B13IW0VS6G" localSheetId="15" hidden="1">#REF!</definedName>
    <definedName name="BExIZY2PUZ0OF9YKK1B13IW0VS6G" localSheetId="18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7" hidden="1">#REF!</definedName>
    <definedName name="BExJ08KBRR2XMWW3VZMPSQKXHZUH" localSheetId="11" hidden="1">#REF!</definedName>
    <definedName name="BExJ08KBRR2XMWW3VZMPSQKXHZUH" localSheetId="21" hidden="1">#REF!</definedName>
    <definedName name="BExJ08KBRR2XMWW3VZMPSQKXHZUH" localSheetId="22" hidden="1">#REF!</definedName>
    <definedName name="BExJ08KBRR2XMWW3VZMPSQKXHZUH" localSheetId="23" hidden="1">#REF!</definedName>
    <definedName name="BExJ08KBRR2XMWW3VZMPSQKXHZUH" localSheetId="24" hidden="1">#REF!</definedName>
    <definedName name="BExJ08KBRR2XMWW3VZMPSQKXHZUH" localSheetId="14" hidden="1">#REF!</definedName>
    <definedName name="BExJ08KBRR2XMWW3VZMPSQKXHZUH" localSheetId="15" hidden="1">#REF!</definedName>
    <definedName name="BExJ08KBRR2XMWW3VZMPSQKXHZUH" localSheetId="18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7" hidden="1">#REF!</definedName>
    <definedName name="BExJ0DYJWXGE7DA39PYL3WM05U9O" localSheetId="11" hidden="1">#REF!</definedName>
    <definedName name="BExJ0DYJWXGE7DA39PYL3WM05U9O" localSheetId="21" hidden="1">#REF!</definedName>
    <definedName name="BExJ0DYJWXGE7DA39PYL3WM05U9O" localSheetId="22" hidden="1">#REF!</definedName>
    <definedName name="BExJ0DYJWXGE7DA39PYL3WM05U9O" localSheetId="23" hidden="1">#REF!</definedName>
    <definedName name="BExJ0DYJWXGE7DA39PYL3WM05U9O" localSheetId="24" hidden="1">#REF!</definedName>
    <definedName name="BExJ0DYJWXGE7DA39PYL3WM05U9O" localSheetId="14" hidden="1">#REF!</definedName>
    <definedName name="BExJ0DYJWXGE7DA39PYL3WM05U9O" localSheetId="15" hidden="1">#REF!</definedName>
    <definedName name="BExJ0DYJWXGE7DA39PYL3WM05U9O" localSheetId="18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7" hidden="1">#REF!</definedName>
    <definedName name="BExJ0JYDEZPM2303TRBXOZ74M7N6" localSheetId="11" hidden="1">#REF!</definedName>
    <definedName name="BExJ0JYDEZPM2303TRBXOZ74M7N6" localSheetId="21" hidden="1">#REF!</definedName>
    <definedName name="BExJ0JYDEZPM2303TRBXOZ74M7N6" localSheetId="22" hidden="1">#REF!</definedName>
    <definedName name="BExJ0JYDEZPM2303TRBXOZ74M7N6" localSheetId="23" hidden="1">#REF!</definedName>
    <definedName name="BExJ0JYDEZPM2303TRBXOZ74M7N6" localSheetId="24" hidden="1">#REF!</definedName>
    <definedName name="BExJ0JYDEZPM2303TRBXOZ74M7N6" localSheetId="14" hidden="1">#REF!</definedName>
    <definedName name="BExJ0JYDEZPM2303TRBXOZ74M7N6" localSheetId="15" hidden="1">#REF!</definedName>
    <definedName name="BExJ0JYDEZPM2303TRBXOZ74M7N6" localSheetId="18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7" hidden="1">#REF!</definedName>
    <definedName name="BExJ0MY8SY5J5V50H3UKE78ODTVB" localSheetId="11" hidden="1">#REF!</definedName>
    <definedName name="BExJ0MY8SY5J5V50H3UKE78ODTVB" localSheetId="21" hidden="1">#REF!</definedName>
    <definedName name="BExJ0MY8SY5J5V50H3UKE78ODTVB" localSheetId="22" hidden="1">#REF!</definedName>
    <definedName name="BExJ0MY8SY5J5V50H3UKE78ODTVB" localSheetId="23" hidden="1">#REF!</definedName>
    <definedName name="BExJ0MY8SY5J5V50H3UKE78ODTVB" localSheetId="24" hidden="1">#REF!</definedName>
    <definedName name="BExJ0MY8SY5J5V50H3UKE78ODTVB" localSheetId="14" hidden="1">#REF!</definedName>
    <definedName name="BExJ0MY8SY5J5V50H3UKE78ODTVB" localSheetId="15" hidden="1">#REF!</definedName>
    <definedName name="BExJ0MY8SY5J5V50H3UKE78ODTVB" localSheetId="18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7" hidden="1">#REF!</definedName>
    <definedName name="BExJ0YC98G37ML4N8FLP8D95EFRF" localSheetId="11" hidden="1">#REF!</definedName>
    <definedName name="BExJ0YC98G37ML4N8FLP8D95EFRF" localSheetId="21" hidden="1">#REF!</definedName>
    <definedName name="BExJ0YC98G37ML4N8FLP8D95EFRF" localSheetId="22" hidden="1">#REF!</definedName>
    <definedName name="BExJ0YC98G37ML4N8FLP8D95EFRF" localSheetId="23" hidden="1">#REF!</definedName>
    <definedName name="BExJ0YC98G37ML4N8FLP8D95EFRF" localSheetId="24" hidden="1">#REF!</definedName>
    <definedName name="BExJ0YC98G37ML4N8FLP8D95EFRF" localSheetId="14" hidden="1">#REF!</definedName>
    <definedName name="BExJ0YC98G37ML4N8FLP8D95EFRF" localSheetId="15" hidden="1">#REF!</definedName>
    <definedName name="BExJ0YC98G37ML4N8FLP8D95EFRF" localSheetId="18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7" hidden="1">#REF!</definedName>
    <definedName name="BExKCDYKAEV45AFXHVHZZ62E5BM3" localSheetId="11" hidden="1">#REF!</definedName>
    <definedName name="BExKCDYKAEV45AFXHVHZZ62E5BM3" localSheetId="21" hidden="1">#REF!</definedName>
    <definedName name="BExKCDYKAEV45AFXHVHZZ62E5BM3" localSheetId="22" hidden="1">#REF!</definedName>
    <definedName name="BExKCDYKAEV45AFXHVHZZ62E5BM3" localSheetId="23" hidden="1">#REF!</definedName>
    <definedName name="BExKCDYKAEV45AFXHVHZZ62E5BM3" localSheetId="24" hidden="1">#REF!</definedName>
    <definedName name="BExKCDYKAEV45AFXHVHZZ62E5BM3" localSheetId="14" hidden="1">#REF!</definedName>
    <definedName name="BExKCDYKAEV45AFXHVHZZ62E5BM3" localSheetId="15" hidden="1">#REF!</definedName>
    <definedName name="BExKCDYKAEV45AFXHVHZZ62E5BM3" localSheetId="18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7" hidden="1">#REF!</definedName>
    <definedName name="BExKCYXU0W2VQVDI3N3N37K2598P" localSheetId="11" hidden="1">#REF!</definedName>
    <definedName name="BExKCYXU0W2VQVDI3N3N37K2598P" localSheetId="21" hidden="1">#REF!</definedName>
    <definedName name="BExKCYXU0W2VQVDI3N3N37K2598P" localSheetId="22" hidden="1">#REF!</definedName>
    <definedName name="BExKCYXU0W2VQVDI3N3N37K2598P" localSheetId="23" hidden="1">#REF!</definedName>
    <definedName name="BExKCYXU0W2VQVDI3N3N37K2598P" localSheetId="24" hidden="1">#REF!</definedName>
    <definedName name="BExKCYXU0W2VQVDI3N3N37K2598P" localSheetId="14" hidden="1">#REF!</definedName>
    <definedName name="BExKCYXU0W2VQVDI3N3N37K2598P" localSheetId="15" hidden="1">#REF!</definedName>
    <definedName name="BExKCYXU0W2VQVDI3N3N37K2598P" localSheetId="18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7" hidden="1">#REF!</definedName>
    <definedName name="BExKDJX3Z1TS0WFDD9EAO42JHL9G" localSheetId="11" hidden="1">#REF!</definedName>
    <definedName name="BExKDJX3Z1TS0WFDD9EAO42JHL9G" localSheetId="21" hidden="1">#REF!</definedName>
    <definedName name="BExKDJX3Z1TS0WFDD9EAO42JHL9G" localSheetId="22" hidden="1">#REF!</definedName>
    <definedName name="BExKDJX3Z1TS0WFDD9EAO42JHL9G" localSheetId="23" hidden="1">#REF!</definedName>
    <definedName name="BExKDJX3Z1TS0WFDD9EAO42JHL9G" localSheetId="24" hidden="1">#REF!</definedName>
    <definedName name="BExKDJX3Z1TS0WFDD9EAO42JHL9G" localSheetId="14" hidden="1">#REF!</definedName>
    <definedName name="BExKDJX3Z1TS0WFDD9EAO42JHL9G" localSheetId="15" hidden="1">#REF!</definedName>
    <definedName name="BExKDJX3Z1TS0WFDD9EAO42JHL9G" localSheetId="18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7" hidden="1">#REF!</definedName>
    <definedName name="BExKDK7WVA5I2WBACAZHAHN35D0I" localSheetId="11" hidden="1">#REF!</definedName>
    <definedName name="BExKDK7WVA5I2WBACAZHAHN35D0I" localSheetId="21" hidden="1">#REF!</definedName>
    <definedName name="BExKDK7WVA5I2WBACAZHAHN35D0I" localSheetId="22" hidden="1">#REF!</definedName>
    <definedName name="BExKDK7WVA5I2WBACAZHAHN35D0I" localSheetId="23" hidden="1">#REF!</definedName>
    <definedName name="BExKDK7WVA5I2WBACAZHAHN35D0I" localSheetId="24" hidden="1">#REF!</definedName>
    <definedName name="BExKDK7WVA5I2WBACAZHAHN35D0I" localSheetId="14" hidden="1">#REF!</definedName>
    <definedName name="BExKDK7WVA5I2WBACAZHAHN35D0I" localSheetId="15" hidden="1">#REF!</definedName>
    <definedName name="BExKDK7WVA5I2WBACAZHAHN35D0I" localSheetId="18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7" hidden="1">#REF!</definedName>
    <definedName name="BExKDKO0W4AGQO1V7K6Q4VM750FT" localSheetId="11" hidden="1">#REF!</definedName>
    <definedName name="BExKDKO0W4AGQO1V7K6Q4VM750FT" localSheetId="21" hidden="1">#REF!</definedName>
    <definedName name="BExKDKO0W4AGQO1V7K6Q4VM750FT" localSheetId="22" hidden="1">#REF!</definedName>
    <definedName name="BExKDKO0W4AGQO1V7K6Q4VM750FT" localSheetId="23" hidden="1">#REF!</definedName>
    <definedName name="BExKDKO0W4AGQO1V7K6Q4VM750FT" localSheetId="24" hidden="1">#REF!</definedName>
    <definedName name="BExKDKO0W4AGQO1V7K6Q4VM750FT" localSheetId="14" hidden="1">#REF!</definedName>
    <definedName name="BExKDKO0W4AGQO1V7K6Q4VM750FT" localSheetId="15" hidden="1">#REF!</definedName>
    <definedName name="BExKDKO0W4AGQO1V7K6Q4VM750FT" localSheetId="18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7" hidden="1">#REF!</definedName>
    <definedName name="BExKDLF10G7W77J87QWH3ZGLUCLW" localSheetId="11" hidden="1">#REF!</definedName>
    <definedName name="BExKDLF10G7W77J87QWH3ZGLUCLW" localSheetId="21" hidden="1">#REF!</definedName>
    <definedName name="BExKDLF10G7W77J87QWH3ZGLUCLW" localSheetId="22" hidden="1">#REF!</definedName>
    <definedName name="BExKDLF10G7W77J87QWH3ZGLUCLW" localSheetId="23" hidden="1">#REF!</definedName>
    <definedName name="BExKDLF10G7W77J87QWH3ZGLUCLW" localSheetId="24" hidden="1">#REF!</definedName>
    <definedName name="BExKDLF10G7W77J87QWH3ZGLUCLW" localSheetId="14" hidden="1">#REF!</definedName>
    <definedName name="BExKDLF10G7W77J87QWH3ZGLUCLW" localSheetId="15" hidden="1">#REF!</definedName>
    <definedName name="BExKDLF10G7W77J87QWH3ZGLUCLW" localSheetId="18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7" hidden="1">#REF!</definedName>
    <definedName name="BExKE2NDBQ14HOJH945N4W9ZZFJO" localSheetId="11" hidden="1">#REF!</definedName>
    <definedName name="BExKE2NDBQ14HOJH945N4W9ZZFJO" localSheetId="21" hidden="1">#REF!</definedName>
    <definedName name="BExKE2NDBQ14HOJH945N4W9ZZFJO" localSheetId="22" hidden="1">#REF!</definedName>
    <definedName name="BExKE2NDBQ14HOJH945N4W9ZZFJO" localSheetId="23" hidden="1">#REF!</definedName>
    <definedName name="BExKE2NDBQ14HOJH945N4W9ZZFJO" localSheetId="24" hidden="1">#REF!</definedName>
    <definedName name="BExKE2NDBQ14HOJH945N4W9ZZFJO" localSheetId="14" hidden="1">#REF!</definedName>
    <definedName name="BExKE2NDBQ14HOJH945N4W9ZZFJO" localSheetId="15" hidden="1">#REF!</definedName>
    <definedName name="BExKE2NDBQ14HOJH945N4W9ZZFJO" localSheetId="18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7" hidden="1">#REF!</definedName>
    <definedName name="BExKEFE0I3MT6ZLC4T1L9465HKTN" localSheetId="11" hidden="1">#REF!</definedName>
    <definedName name="BExKEFE0I3MT6ZLC4T1L9465HKTN" localSheetId="21" hidden="1">#REF!</definedName>
    <definedName name="BExKEFE0I3MT6ZLC4T1L9465HKTN" localSheetId="22" hidden="1">#REF!</definedName>
    <definedName name="BExKEFE0I3MT6ZLC4T1L9465HKTN" localSheetId="23" hidden="1">#REF!</definedName>
    <definedName name="BExKEFE0I3MT6ZLC4T1L9465HKTN" localSheetId="24" hidden="1">#REF!</definedName>
    <definedName name="BExKEFE0I3MT6ZLC4T1L9465HKTN" localSheetId="14" hidden="1">#REF!</definedName>
    <definedName name="BExKEFE0I3MT6ZLC4T1L9465HKTN" localSheetId="15" hidden="1">#REF!</definedName>
    <definedName name="BExKEFE0I3MT6ZLC4T1L9465HKTN" localSheetId="18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7" hidden="1">#REF!</definedName>
    <definedName name="BExKEK6O5BVJP4VY02FY7JNAZ6BT" localSheetId="11" hidden="1">#REF!</definedName>
    <definedName name="BExKEK6O5BVJP4VY02FY7JNAZ6BT" localSheetId="21" hidden="1">#REF!</definedName>
    <definedName name="BExKEK6O5BVJP4VY02FY7JNAZ6BT" localSheetId="22" hidden="1">#REF!</definedName>
    <definedName name="BExKEK6O5BVJP4VY02FY7JNAZ6BT" localSheetId="23" hidden="1">#REF!</definedName>
    <definedName name="BExKEK6O5BVJP4VY02FY7JNAZ6BT" localSheetId="24" hidden="1">#REF!</definedName>
    <definedName name="BExKEK6O5BVJP4VY02FY7JNAZ6BT" localSheetId="14" hidden="1">#REF!</definedName>
    <definedName name="BExKEK6O5BVJP4VY02FY7JNAZ6BT" localSheetId="15" hidden="1">#REF!</definedName>
    <definedName name="BExKEK6O5BVJP4VY02FY7JNAZ6BT" localSheetId="18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7" hidden="1">#REF!</definedName>
    <definedName name="BExKEKXK6E6QX339ELPXDIRZSJE0" localSheetId="11" hidden="1">#REF!</definedName>
    <definedName name="BExKEKXK6E6QX339ELPXDIRZSJE0" localSheetId="21" hidden="1">#REF!</definedName>
    <definedName name="BExKEKXK6E6QX339ELPXDIRZSJE0" localSheetId="22" hidden="1">#REF!</definedName>
    <definedName name="BExKEKXK6E6QX339ELPXDIRZSJE0" localSheetId="23" hidden="1">#REF!</definedName>
    <definedName name="BExKEKXK6E6QX339ELPXDIRZSJE0" localSheetId="24" hidden="1">#REF!</definedName>
    <definedName name="BExKEKXK6E6QX339ELPXDIRZSJE0" localSheetId="14" hidden="1">#REF!</definedName>
    <definedName name="BExKEKXK6E6QX339ELPXDIRZSJE0" localSheetId="15" hidden="1">#REF!</definedName>
    <definedName name="BExKEKXK6E6QX339ELPXDIRZSJE0" localSheetId="18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7" hidden="1">#REF!</definedName>
    <definedName name="BExKEMFI35R0D4WN4A59V9QH7I5S" localSheetId="11" hidden="1">#REF!</definedName>
    <definedName name="BExKEMFI35R0D4WN4A59V9QH7I5S" localSheetId="21" hidden="1">#REF!</definedName>
    <definedName name="BExKEMFI35R0D4WN4A59V9QH7I5S" localSheetId="22" hidden="1">#REF!</definedName>
    <definedName name="BExKEMFI35R0D4WN4A59V9QH7I5S" localSheetId="23" hidden="1">#REF!</definedName>
    <definedName name="BExKEMFI35R0D4WN4A59V9QH7I5S" localSheetId="24" hidden="1">#REF!</definedName>
    <definedName name="BExKEMFI35R0D4WN4A59V9QH7I5S" localSheetId="14" hidden="1">#REF!</definedName>
    <definedName name="BExKEMFI35R0D4WN4A59V9QH7I5S" localSheetId="15" hidden="1">#REF!</definedName>
    <definedName name="BExKEMFI35R0D4WN4A59V9QH7I5S" localSheetId="18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7" hidden="1">#REF!</definedName>
    <definedName name="BExKEOOIBMP7N8033EY2CJYCBX6H" localSheetId="11" hidden="1">#REF!</definedName>
    <definedName name="BExKEOOIBMP7N8033EY2CJYCBX6H" localSheetId="21" hidden="1">#REF!</definedName>
    <definedName name="BExKEOOIBMP7N8033EY2CJYCBX6H" localSheetId="22" hidden="1">#REF!</definedName>
    <definedName name="BExKEOOIBMP7N8033EY2CJYCBX6H" localSheetId="23" hidden="1">#REF!</definedName>
    <definedName name="BExKEOOIBMP7N8033EY2CJYCBX6H" localSheetId="24" hidden="1">#REF!</definedName>
    <definedName name="BExKEOOIBMP7N8033EY2CJYCBX6H" localSheetId="14" hidden="1">#REF!</definedName>
    <definedName name="BExKEOOIBMP7N8033EY2CJYCBX6H" localSheetId="15" hidden="1">#REF!</definedName>
    <definedName name="BExKEOOIBMP7N8033EY2CJYCBX6H" localSheetId="18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7" hidden="1">#REF!</definedName>
    <definedName name="BExKEW0RR5LA3VC46A2BEOOMQE56" localSheetId="11" hidden="1">#REF!</definedName>
    <definedName name="BExKEW0RR5LA3VC46A2BEOOMQE56" localSheetId="21" hidden="1">#REF!</definedName>
    <definedName name="BExKEW0RR5LA3VC46A2BEOOMQE56" localSheetId="22" hidden="1">#REF!</definedName>
    <definedName name="BExKEW0RR5LA3VC46A2BEOOMQE56" localSheetId="23" hidden="1">#REF!</definedName>
    <definedName name="BExKEW0RR5LA3VC46A2BEOOMQE56" localSheetId="24" hidden="1">#REF!</definedName>
    <definedName name="BExKEW0RR5LA3VC46A2BEOOMQE56" localSheetId="14" hidden="1">#REF!</definedName>
    <definedName name="BExKEW0RR5LA3VC46A2BEOOMQE56" localSheetId="15" hidden="1">#REF!</definedName>
    <definedName name="BExKEW0RR5LA3VC46A2BEOOMQE56" localSheetId="18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7" hidden="1">#REF!</definedName>
    <definedName name="BExKF37PTJB4PE1PUQWG20ASBX4E" localSheetId="11" hidden="1">#REF!</definedName>
    <definedName name="BExKF37PTJB4PE1PUQWG20ASBX4E" localSheetId="21" hidden="1">#REF!</definedName>
    <definedName name="BExKF37PTJB4PE1PUQWG20ASBX4E" localSheetId="22" hidden="1">#REF!</definedName>
    <definedName name="BExKF37PTJB4PE1PUQWG20ASBX4E" localSheetId="23" hidden="1">#REF!</definedName>
    <definedName name="BExKF37PTJB4PE1PUQWG20ASBX4E" localSheetId="24" hidden="1">#REF!</definedName>
    <definedName name="BExKF37PTJB4PE1PUQWG20ASBX4E" localSheetId="14" hidden="1">#REF!</definedName>
    <definedName name="BExKF37PTJB4PE1PUQWG20ASBX4E" localSheetId="15" hidden="1">#REF!</definedName>
    <definedName name="BExKF37PTJB4PE1PUQWG20ASBX4E" localSheetId="18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7" hidden="1">#REF!</definedName>
    <definedName name="BExKFA3VI1CZK21SM0N3LZWT9LA1" localSheetId="11" hidden="1">#REF!</definedName>
    <definedName name="BExKFA3VI1CZK21SM0N3LZWT9LA1" localSheetId="21" hidden="1">#REF!</definedName>
    <definedName name="BExKFA3VI1CZK21SM0N3LZWT9LA1" localSheetId="22" hidden="1">#REF!</definedName>
    <definedName name="BExKFA3VI1CZK21SM0N3LZWT9LA1" localSheetId="23" hidden="1">#REF!</definedName>
    <definedName name="BExKFA3VI1CZK21SM0N3LZWT9LA1" localSheetId="24" hidden="1">#REF!</definedName>
    <definedName name="BExKFA3VI1CZK21SM0N3LZWT9LA1" localSheetId="14" hidden="1">#REF!</definedName>
    <definedName name="BExKFA3VI1CZK21SM0N3LZWT9LA1" localSheetId="15" hidden="1">#REF!</definedName>
    <definedName name="BExKFA3VI1CZK21SM0N3LZWT9LA1" localSheetId="18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7" hidden="1">#REF!</definedName>
    <definedName name="BExKFBB29XXT9A2LVUXYSIVKPWGB" localSheetId="11" hidden="1">#REF!</definedName>
    <definedName name="BExKFBB29XXT9A2LVUXYSIVKPWGB" localSheetId="21" hidden="1">#REF!</definedName>
    <definedName name="BExKFBB29XXT9A2LVUXYSIVKPWGB" localSheetId="22" hidden="1">#REF!</definedName>
    <definedName name="BExKFBB29XXT9A2LVUXYSIVKPWGB" localSheetId="23" hidden="1">#REF!</definedName>
    <definedName name="BExKFBB29XXT9A2LVUXYSIVKPWGB" localSheetId="24" hidden="1">#REF!</definedName>
    <definedName name="BExKFBB29XXT9A2LVUXYSIVKPWGB" localSheetId="14" hidden="1">#REF!</definedName>
    <definedName name="BExKFBB29XXT9A2LVUXYSIVKPWGB" localSheetId="15" hidden="1">#REF!</definedName>
    <definedName name="BExKFBB29XXT9A2LVUXYSIVKPWGB" localSheetId="18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7" hidden="1">#REF!</definedName>
    <definedName name="BExKFINBFV5J2NFRCL4YUO3YF0ZE" localSheetId="11" hidden="1">#REF!</definedName>
    <definedName name="BExKFINBFV5J2NFRCL4YUO3YF0ZE" localSheetId="21" hidden="1">#REF!</definedName>
    <definedName name="BExKFINBFV5J2NFRCL4YUO3YF0ZE" localSheetId="22" hidden="1">#REF!</definedName>
    <definedName name="BExKFINBFV5J2NFRCL4YUO3YF0ZE" localSheetId="23" hidden="1">#REF!</definedName>
    <definedName name="BExKFINBFV5J2NFRCL4YUO3YF0ZE" localSheetId="24" hidden="1">#REF!</definedName>
    <definedName name="BExKFINBFV5J2NFRCL4YUO3YF0ZE" localSheetId="14" hidden="1">#REF!</definedName>
    <definedName name="BExKFINBFV5J2NFRCL4YUO3YF0ZE" localSheetId="15" hidden="1">#REF!</definedName>
    <definedName name="BExKFINBFV5J2NFRCL4YUO3YF0ZE" localSheetId="18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7" hidden="1">#REF!</definedName>
    <definedName name="BExKFISRBFACTAMJSALEYMY66F6X" localSheetId="11" hidden="1">#REF!</definedName>
    <definedName name="BExKFISRBFACTAMJSALEYMY66F6X" localSheetId="21" hidden="1">#REF!</definedName>
    <definedName name="BExKFISRBFACTAMJSALEYMY66F6X" localSheetId="22" hidden="1">#REF!</definedName>
    <definedName name="BExKFISRBFACTAMJSALEYMY66F6X" localSheetId="23" hidden="1">#REF!</definedName>
    <definedName name="BExKFISRBFACTAMJSALEYMY66F6X" localSheetId="24" hidden="1">#REF!</definedName>
    <definedName name="BExKFISRBFACTAMJSALEYMY66F6X" localSheetId="14" hidden="1">#REF!</definedName>
    <definedName name="BExKFISRBFACTAMJSALEYMY66F6X" localSheetId="15" hidden="1">#REF!</definedName>
    <definedName name="BExKFISRBFACTAMJSALEYMY66F6X" localSheetId="18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7" hidden="1">#REF!</definedName>
    <definedName name="BExKFOSK5DJ151C4E8544UWMYTOC" localSheetId="11" hidden="1">#REF!</definedName>
    <definedName name="BExKFOSK5DJ151C4E8544UWMYTOC" localSheetId="21" hidden="1">#REF!</definedName>
    <definedName name="BExKFOSK5DJ151C4E8544UWMYTOC" localSheetId="22" hidden="1">#REF!</definedName>
    <definedName name="BExKFOSK5DJ151C4E8544UWMYTOC" localSheetId="23" hidden="1">#REF!</definedName>
    <definedName name="BExKFOSK5DJ151C4E8544UWMYTOC" localSheetId="24" hidden="1">#REF!</definedName>
    <definedName name="BExKFOSK5DJ151C4E8544UWMYTOC" localSheetId="14" hidden="1">#REF!</definedName>
    <definedName name="BExKFOSK5DJ151C4E8544UWMYTOC" localSheetId="15" hidden="1">#REF!</definedName>
    <definedName name="BExKFOSK5DJ151C4E8544UWMYTOC" localSheetId="18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7" hidden="1">#REF!</definedName>
    <definedName name="BExKFWL3DE1V1VOVHAFYBE85QUB7" localSheetId="11" hidden="1">#REF!</definedName>
    <definedName name="BExKFWL3DE1V1VOVHAFYBE85QUB7" localSheetId="21" hidden="1">#REF!</definedName>
    <definedName name="BExKFWL3DE1V1VOVHAFYBE85QUB7" localSheetId="22" hidden="1">#REF!</definedName>
    <definedName name="BExKFWL3DE1V1VOVHAFYBE85QUB7" localSheetId="23" hidden="1">#REF!</definedName>
    <definedName name="BExKFWL3DE1V1VOVHAFYBE85QUB7" localSheetId="24" hidden="1">#REF!</definedName>
    <definedName name="BExKFWL3DE1V1VOVHAFYBE85QUB7" localSheetId="14" hidden="1">#REF!</definedName>
    <definedName name="BExKFWL3DE1V1VOVHAFYBE85QUB7" localSheetId="15" hidden="1">#REF!</definedName>
    <definedName name="BExKFWL3DE1V1VOVHAFYBE85QUB7" localSheetId="18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7" hidden="1">#REF!</definedName>
    <definedName name="BExKFXS9NDEWPZDVGLTMOM3CFO7N" localSheetId="11" hidden="1">#REF!</definedName>
    <definedName name="BExKFXS9NDEWPZDVGLTMOM3CFO7N" localSheetId="21" hidden="1">#REF!</definedName>
    <definedName name="BExKFXS9NDEWPZDVGLTMOM3CFO7N" localSheetId="22" hidden="1">#REF!</definedName>
    <definedName name="BExKFXS9NDEWPZDVGLTMOM3CFO7N" localSheetId="23" hidden="1">#REF!</definedName>
    <definedName name="BExKFXS9NDEWPZDVGLTMOM3CFO7N" localSheetId="24" hidden="1">#REF!</definedName>
    <definedName name="BExKFXS9NDEWPZDVGLTMOM3CFO7N" localSheetId="14" hidden="1">#REF!</definedName>
    <definedName name="BExKFXS9NDEWPZDVGLTMOM3CFO7N" localSheetId="15" hidden="1">#REF!</definedName>
    <definedName name="BExKFXS9NDEWPZDVGLTMOM3CFO7N" localSheetId="18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7" hidden="1">#REF!</definedName>
    <definedName name="BExKFYJC4EVEV54F82K6VKP7Q3OU" localSheetId="11" hidden="1">#REF!</definedName>
    <definedName name="BExKFYJC4EVEV54F82K6VKP7Q3OU" localSheetId="21" hidden="1">#REF!</definedName>
    <definedName name="BExKFYJC4EVEV54F82K6VKP7Q3OU" localSheetId="22" hidden="1">#REF!</definedName>
    <definedName name="BExKFYJC4EVEV54F82K6VKP7Q3OU" localSheetId="23" hidden="1">#REF!</definedName>
    <definedName name="BExKFYJC4EVEV54F82K6VKP7Q3OU" localSheetId="24" hidden="1">#REF!</definedName>
    <definedName name="BExKFYJC4EVEV54F82K6VKP7Q3OU" localSheetId="14" hidden="1">#REF!</definedName>
    <definedName name="BExKFYJC4EVEV54F82K6VKP7Q3OU" localSheetId="15" hidden="1">#REF!</definedName>
    <definedName name="BExKFYJC4EVEV54F82K6VKP7Q3OU" localSheetId="18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7" hidden="1">#REF!</definedName>
    <definedName name="BExKG4IYHBKQQ8J8FN10GB2IKO33" localSheetId="11" hidden="1">#REF!</definedName>
    <definedName name="BExKG4IYHBKQQ8J8FN10GB2IKO33" localSheetId="21" hidden="1">#REF!</definedName>
    <definedName name="BExKG4IYHBKQQ8J8FN10GB2IKO33" localSheetId="22" hidden="1">#REF!</definedName>
    <definedName name="BExKG4IYHBKQQ8J8FN10GB2IKO33" localSheetId="23" hidden="1">#REF!</definedName>
    <definedName name="BExKG4IYHBKQQ8J8FN10GB2IKO33" localSheetId="24" hidden="1">#REF!</definedName>
    <definedName name="BExKG4IYHBKQQ8J8FN10GB2IKO33" localSheetId="14" hidden="1">#REF!</definedName>
    <definedName name="BExKG4IYHBKQQ8J8FN10GB2IKO33" localSheetId="15" hidden="1">#REF!</definedName>
    <definedName name="BExKG4IYHBKQQ8J8FN10GB2IKO33" localSheetId="18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7" hidden="1">#REF!</definedName>
    <definedName name="BExKGBVDO2JNJUFOFQMF0RJG03ZK" localSheetId="11" hidden="1">#REF!</definedName>
    <definedName name="BExKGBVDO2JNJUFOFQMF0RJG03ZK" localSheetId="21" hidden="1">#REF!</definedName>
    <definedName name="BExKGBVDO2JNJUFOFQMF0RJG03ZK" localSheetId="22" hidden="1">#REF!</definedName>
    <definedName name="BExKGBVDO2JNJUFOFQMF0RJG03ZK" localSheetId="23" hidden="1">#REF!</definedName>
    <definedName name="BExKGBVDO2JNJUFOFQMF0RJG03ZK" localSheetId="24" hidden="1">#REF!</definedName>
    <definedName name="BExKGBVDO2JNJUFOFQMF0RJG03ZK" localSheetId="14" hidden="1">#REF!</definedName>
    <definedName name="BExKGBVDO2JNJUFOFQMF0RJG03ZK" localSheetId="15" hidden="1">#REF!</definedName>
    <definedName name="BExKGBVDO2JNJUFOFQMF0RJG03ZK" localSheetId="18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7" hidden="1">#REF!</definedName>
    <definedName name="BExKGF0L44S78D33WMQ1A75TRKB9" localSheetId="11" hidden="1">#REF!</definedName>
    <definedName name="BExKGF0L44S78D33WMQ1A75TRKB9" localSheetId="21" hidden="1">#REF!</definedName>
    <definedName name="BExKGF0L44S78D33WMQ1A75TRKB9" localSheetId="22" hidden="1">#REF!</definedName>
    <definedName name="BExKGF0L44S78D33WMQ1A75TRKB9" localSheetId="23" hidden="1">#REF!</definedName>
    <definedName name="BExKGF0L44S78D33WMQ1A75TRKB9" localSheetId="24" hidden="1">#REF!</definedName>
    <definedName name="BExKGF0L44S78D33WMQ1A75TRKB9" localSheetId="14" hidden="1">#REF!</definedName>
    <definedName name="BExKGF0L44S78D33WMQ1A75TRKB9" localSheetId="15" hidden="1">#REF!</definedName>
    <definedName name="BExKGF0L44S78D33WMQ1A75TRKB9" localSheetId="18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7" hidden="1">#REF!</definedName>
    <definedName name="BExKGFRN31B3G20LMQ4LRF879J68" localSheetId="11" hidden="1">#REF!</definedName>
    <definedName name="BExKGFRN31B3G20LMQ4LRF879J68" localSheetId="21" hidden="1">#REF!</definedName>
    <definedName name="BExKGFRN31B3G20LMQ4LRF879J68" localSheetId="22" hidden="1">#REF!</definedName>
    <definedName name="BExKGFRN31B3G20LMQ4LRF879J68" localSheetId="23" hidden="1">#REF!</definedName>
    <definedName name="BExKGFRN31B3G20LMQ4LRF879J68" localSheetId="24" hidden="1">#REF!</definedName>
    <definedName name="BExKGFRN31B3G20LMQ4LRF879J68" localSheetId="14" hidden="1">#REF!</definedName>
    <definedName name="BExKGFRN31B3G20LMQ4LRF879J68" localSheetId="15" hidden="1">#REF!</definedName>
    <definedName name="BExKGFRN31B3G20LMQ4LRF879J68" localSheetId="18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7" hidden="1">#REF!</definedName>
    <definedName name="BExKGJD3U3ADZILP20U3EURP0UQP" localSheetId="11" hidden="1">#REF!</definedName>
    <definedName name="BExKGJD3U3ADZILP20U3EURP0UQP" localSheetId="21" hidden="1">#REF!</definedName>
    <definedName name="BExKGJD3U3ADZILP20U3EURP0UQP" localSheetId="22" hidden="1">#REF!</definedName>
    <definedName name="BExKGJD3U3ADZILP20U3EURP0UQP" localSheetId="23" hidden="1">#REF!</definedName>
    <definedName name="BExKGJD3U3ADZILP20U3EURP0UQP" localSheetId="24" hidden="1">#REF!</definedName>
    <definedName name="BExKGJD3U3ADZILP20U3EURP0UQP" localSheetId="14" hidden="1">#REF!</definedName>
    <definedName name="BExKGJD3U3ADZILP20U3EURP0UQP" localSheetId="15" hidden="1">#REF!</definedName>
    <definedName name="BExKGJD3U3ADZILP20U3EURP0UQP" localSheetId="1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7" hidden="1">#REF!</definedName>
    <definedName name="BExKGNK5YGKP0YHHTAAOV17Z9EIM" localSheetId="11" hidden="1">#REF!</definedName>
    <definedName name="BExKGNK5YGKP0YHHTAAOV17Z9EIM" localSheetId="21" hidden="1">#REF!</definedName>
    <definedName name="BExKGNK5YGKP0YHHTAAOV17Z9EIM" localSheetId="22" hidden="1">#REF!</definedName>
    <definedName name="BExKGNK5YGKP0YHHTAAOV17Z9EIM" localSheetId="23" hidden="1">#REF!</definedName>
    <definedName name="BExKGNK5YGKP0YHHTAAOV17Z9EIM" localSheetId="24" hidden="1">#REF!</definedName>
    <definedName name="BExKGNK5YGKP0YHHTAAOV17Z9EIM" localSheetId="14" hidden="1">#REF!</definedName>
    <definedName name="BExKGNK5YGKP0YHHTAAOV17Z9EIM" localSheetId="15" hidden="1">#REF!</definedName>
    <definedName name="BExKGNK5YGKP0YHHTAAOV17Z9EIM" localSheetId="18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7" hidden="1">#REF!</definedName>
    <definedName name="BExKGQ3T3TWGZUSNVWJE1XWXHGRQ" localSheetId="11" hidden="1">#REF!</definedName>
    <definedName name="BExKGQ3T3TWGZUSNVWJE1XWXHGRQ" localSheetId="21" hidden="1">#REF!</definedName>
    <definedName name="BExKGQ3T3TWGZUSNVWJE1XWXHGRQ" localSheetId="22" hidden="1">#REF!</definedName>
    <definedName name="BExKGQ3T3TWGZUSNVWJE1XWXHGRQ" localSheetId="23" hidden="1">#REF!</definedName>
    <definedName name="BExKGQ3T3TWGZUSNVWJE1XWXHGRQ" localSheetId="24" hidden="1">#REF!</definedName>
    <definedName name="BExKGQ3T3TWGZUSNVWJE1XWXHGRQ" localSheetId="18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7" hidden="1">#REF!</definedName>
    <definedName name="BExKGV77YH9YXIQTRKK2331QGYKF" localSheetId="11" hidden="1">#REF!</definedName>
    <definedName name="BExKGV77YH9YXIQTRKK2331QGYKF" localSheetId="21" hidden="1">#REF!</definedName>
    <definedName name="BExKGV77YH9YXIQTRKK2331QGYKF" localSheetId="22" hidden="1">#REF!</definedName>
    <definedName name="BExKGV77YH9YXIQTRKK2331QGYKF" localSheetId="23" hidden="1">#REF!</definedName>
    <definedName name="BExKGV77YH9YXIQTRKK2331QGYKF" localSheetId="24" hidden="1">#REF!</definedName>
    <definedName name="BExKGV77YH9YXIQTRKK2331QGYKF" localSheetId="14" hidden="1">#REF!</definedName>
    <definedName name="BExKGV77YH9YXIQTRKK2331QGYKF" localSheetId="15" hidden="1">#REF!</definedName>
    <definedName name="BExKGV77YH9YXIQTRKK2331QGYKF" localSheetId="18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7" hidden="1">#REF!</definedName>
    <definedName name="BExKH3FTZ5VGTB86W9M4AB39R0G8" localSheetId="11" hidden="1">#REF!</definedName>
    <definedName name="BExKH3FTZ5VGTB86W9M4AB39R0G8" localSheetId="21" hidden="1">#REF!</definedName>
    <definedName name="BExKH3FTZ5VGTB86W9M4AB39R0G8" localSheetId="22" hidden="1">#REF!</definedName>
    <definedName name="BExKH3FTZ5VGTB86W9M4AB39R0G8" localSheetId="23" hidden="1">#REF!</definedName>
    <definedName name="BExKH3FTZ5VGTB86W9M4AB39R0G8" localSheetId="24" hidden="1">#REF!</definedName>
    <definedName name="BExKH3FTZ5VGTB86W9M4AB39R0G8" localSheetId="14" hidden="1">#REF!</definedName>
    <definedName name="BExKH3FTZ5VGTB86W9M4AB39R0G8" localSheetId="15" hidden="1">#REF!</definedName>
    <definedName name="BExKH3FTZ5VGTB86W9M4AB39R0G8" localSheetId="18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7" hidden="1">#REF!</definedName>
    <definedName name="BExKH3FV5U5O6XZM7STS3NZKQFGJ" localSheetId="11" hidden="1">#REF!</definedName>
    <definedName name="BExKH3FV5U5O6XZM7STS3NZKQFGJ" localSheetId="21" hidden="1">#REF!</definedName>
    <definedName name="BExKH3FV5U5O6XZM7STS3NZKQFGJ" localSheetId="22" hidden="1">#REF!</definedName>
    <definedName name="BExKH3FV5U5O6XZM7STS3NZKQFGJ" localSheetId="23" hidden="1">#REF!</definedName>
    <definedName name="BExKH3FV5U5O6XZM7STS3NZKQFGJ" localSheetId="24" hidden="1">#REF!</definedName>
    <definedName name="BExKH3FV5U5O6XZM7STS3NZKQFGJ" localSheetId="14" hidden="1">#REF!</definedName>
    <definedName name="BExKH3FV5U5O6XZM7STS3NZKQFGJ" localSheetId="15" hidden="1">#REF!</definedName>
    <definedName name="BExKH3FV5U5O6XZM7STS3NZKQFGJ" localSheetId="1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7" hidden="1">#REF!</definedName>
    <definedName name="BExKH3W5435VN8DZ68OCKI93SEO4" localSheetId="11" hidden="1">#REF!</definedName>
    <definedName name="BExKH3W5435VN8DZ68OCKI93SEO4" localSheetId="21" hidden="1">#REF!</definedName>
    <definedName name="BExKH3W5435VN8DZ68OCKI93SEO4" localSheetId="22" hidden="1">#REF!</definedName>
    <definedName name="BExKH3W5435VN8DZ68OCKI93SEO4" localSheetId="23" hidden="1">#REF!</definedName>
    <definedName name="BExKH3W5435VN8DZ68OCKI93SEO4" localSheetId="24" hidden="1">#REF!</definedName>
    <definedName name="BExKH3W5435VN8DZ68OCKI93SEO4" localSheetId="14" hidden="1">#REF!</definedName>
    <definedName name="BExKH3W5435VN8DZ68OCKI93SEO4" localSheetId="15" hidden="1">#REF!</definedName>
    <definedName name="BExKH3W5435VN8DZ68OCKI93SEO4" localSheetId="18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7" hidden="1">#REF!</definedName>
    <definedName name="BExKH9L4L5ZUAA98QAZ7DB7YH4QE" localSheetId="11" hidden="1">#REF!</definedName>
    <definedName name="BExKH9L4L5ZUAA98QAZ7DB7YH4QE" localSheetId="21" hidden="1">#REF!</definedName>
    <definedName name="BExKH9L4L5ZUAA98QAZ7DB7YH4QE" localSheetId="22" hidden="1">#REF!</definedName>
    <definedName name="BExKH9L4L5ZUAA98QAZ7DB7YH4QE" localSheetId="23" hidden="1">#REF!</definedName>
    <definedName name="BExKH9L4L5ZUAA98QAZ7DB7YH4QE" localSheetId="24" hidden="1">#REF!</definedName>
    <definedName name="BExKH9L4L5ZUAA98QAZ7DB7YH4QE" localSheetId="14" hidden="1">#REF!</definedName>
    <definedName name="BExKH9L4L5ZUAA98QAZ7DB7YH4QE" localSheetId="15" hidden="1">#REF!</definedName>
    <definedName name="BExKH9L4L5ZUAA98QAZ7DB7YH4QE" localSheetId="18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7" hidden="1">#REF!</definedName>
    <definedName name="BExKHAMUH8NR3HRV0V6FHJE3ROLN" localSheetId="11" hidden="1">#REF!</definedName>
    <definedName name="BExKHAMUH8NR3HRV0V6FHJE3ROLN" localSheetId="21" hidden="1">#REF!</definedName>
    <definedName name="BExKHAMUH8NR3HRV0V6FHJE3ROLN" localSheetId="22" hidden="1">#REF!</definedName>
    <definedName name="BExKHAMUH8NR3HRV0V6FHJE3ROLN" localSheetId="23" hidden="1">#REF!</definedName>
    <definedName name="BExKHAMUH8NR3HRV0V6FHJE3ROLN" localSheetId="24" hidden="1">#REF!</definedName>
    <definedName name="BExKHAMUH8NR3HRV0V6FHJE3ROLN" localSheetId="14" hidden="1">#REF!</definedName>
    <definedName name="BExKHAMUH8NR3HRV0V6FHJE3ROLN" localSheetId="15" hidden="1">#REF!</definedName>
    <definedName name="BExKHAMUH8NR3HRV0V6FHJE3ROLN" localSheetId="18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7" hidden="1">#REF!</definedName>
    <definedName name="BExKHCFKOWFHO2WW0N7Y5XDXEWAO" localSheetId="11" hidden="1">#REF!</definedName>
    <definedName name="BExKHCFKOWFHO2WW0N7Y5XDXEWAO" localSheetId="21" hidden="1">#REF!</definedName>
    <definedName name="BExKHCFKOWFHO2WW0N7Y5XDXEWAO" localSheetId="22" hidden="1">#REF!</definedName>
    <definedName name="BExKHCFKOWFHO2WW0N7Y5XDXEWAO" localSheetId="23" hidden="1">#REF!</definedName>
    <definedName name="BExKHCFKOWFHO2WW0N7Y5XDXEWAO" localSheetId="24" hidden="1">#REF!</definedName>
    <definedName name="BExKHCFKOWFHO2WW0N7Y5XDXEWAO" localSheetId="14" hidden="1">#REF!</definedName>
    <definedName name="BExKHCFKOWFHO2WW0N7Y5XDXEWAO" localSheetId="15" hidden="1">#REF!</definedName>
    <definedName name="BExKHCFKOWFHO2WW0N7Y5XDXEWAO" localSheetId="18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7" hidden="1">#REF!</definedName>
    <definedName name="BExKHIVLONZ46HLMR50DEXKEUNEP" localSheetId="11" hidden="1">#REF!</definedName>
    <definedName name="BExKHIVLONZ46HLMR50DEXKEUNEP" localSheetId="21" hidden="1">#REF!</definedName>
    <definedName name="BExKHIVLONZ46HLMR50DEXKEUNEP" localSheetId="22" hidden="1">#REF!</definedName>
    <definedName name="BExKHIVLONZ46HLMR50DEXKEUNEP" localSheetId="23" hidden="1">#REF!</definedName>
    <definedName name="BExKHIVLONZ46HLMR50DEXKEUNEP" localSheetId="24" hidden="1">#REF!</definedName>
    <definedName name="BExKHIVLONZ46HLMR50DEXKEUNEP" localSheetId="14" hidden="1">#REF!</definedName>
    <definedName name="BExKHIVLONZ46HLMR50DEXKEUNEP" localSheetId="15" hidden="1">#REF!</definedName>
    <definedName name="BExKHIVLONZ46HLMR50DEXKEUNEP" localSheetId="18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7" hidden="1">#REF!</definedName>
    <definedName name="BExKHPM9XA0ADDK7TUR0N38EXWEP" localSheetId="11" hidden="1">#REF!</definedName>
    <definedName name="BExKHPM9XA0ADDK7TUR0N38EXWEP" localSheetId="21" hidden="1">#REF!</definedName>
    <definedName name="BExKHPM9XA0ADDK7TUR0N38EXWEP" localSheetId="22" hidden="1">#REF!</definedName>
    <definedName name="BExKHPM9XA0ADDK7TUR0N38EXWEP" localSheetId="23" hidden="1">#REF!</definedName>
    <definedName name="BExKHPM9XA0ADDK7TUR0N38EXWEP" localSheetId="24" hidden="1">#REF!</definedName>
    <definedName name="BExKHPM9XA0ADDK7TUR0N38EXWEP" localSheetId="14" hidden="1">#REF!</definedName>
    <definedName name="BExKHPM9XA0ADDK7TUR0N38EXWEP" localSheetId="15" hidden="1">#REF!</definedName>
    <definedName name="BExKHPM9XA0ADDK7TUR0N38EXWEP" localSheetId="18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7" hidden="1">#REF!</definedName>
    <definedName name="BExKHQYXEM47TMIQRQVHE4T5LT8K" localSheetId="11" hidden="1">#REF!</definedName>
    <definedName name="BExKHQYXEM47TMIQRQVHE4T5LT8K" localSheetId="21" hidden="1">#REF!</definedName>
    <definedName name="BExKHQYXEM47TMIQRQVHE4T5LT8K" localSheetId="22" hidden="1">#REF!</definedName>
    <definedName name="BExKHQYXEM47TMIQRQVHE4T5LT8K" localSheetId="23" hidden="1">#REF!</definedName>
    <definedName name="BExKHQYXEM47TMIQRQVHE4T5LT8K" localSheetId="24" hidden="1">#REF!</definedName>
    <definedName name="BExKHQYXEM47TMIQRQVHE4T5LT8K" localSheetId="14" hidden="1">#REF!</definedName>
    <definedName name="BExKHQYXEM47TMIQRQVHE4T5LT8K" localSheetId="15" hidden="1">#REF!</definedName>
    <definedName name="BExKHQYXEM47TMIQRQVHE4T5LT8K" localSheetId="18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7" hidden="1">#REF!</definedName>
    <definedName name="BExKI4076KXCDE5KXL79KT36OKLO" localSheetId="11" hidden="1">#REF!</definedName>
    <definedName name="BExKI4076KXCDE5KXL79KT36OKLO" localSheetId="21" hidden="1">#REF!</definedName>
    <definedName name="BExKI4076KXCDE5KXL79KT36OKLO" localSheetId="22" hidden="1">#REF!</definedName>
    <definedName name="BExKI4076KXCDE5KXL79KT36OKLO" localSheetId="23" hidden="1">#REF!</definedName>
    <definedName name="BExKI4076KXCDE5KXL79KT36OKLO" localSheetId="24" hidden="1">#REF!</definedName>
    <definedName name="BExKI4076KXCDE5KXL79KT36OKLO" localSheetId="14" hidden="1">#REF!</definedName>
    <definedName name="BExKI4076KXCDE5KXL79KT36OKLO" localSheetId="15" hidden="1">#REF!</definedName>
    <definedName name="BExKI4076KXCDE5KXL79KT36OKLO" localSheetId="18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7" hidden="1">#REF!</definedName>
    <definedName name="BExKI7AUWXBP1WBLFRIYSNQZDWCY" localSheetId="11" hidden="1">#REF!</definedName>
    <definedName name="BExKI7AUWXBP1WBLFRIYSNQZDWCY" localSheetId="21" hidden="1">#REF!</definedName>
    <definedName name="BExKI7AUWXBP1WBLFRIYSNQZDWCY" localSheetId="22" hidden="1">#REF!</definedName>
    <definedName name="BExKI7AUWXBP1WBLFRIYSNQZDWCY" localSheetId="23" hidden="1">#REF!</definedName>
    <definedName name="BExKI7AUWXBP1WBLFRIYSNQZDWCY" localSheetId="24" hidden="1">#REF!</definedName>
    <definedName name="BExKI7AUWXBP1WBLFRIYSNQZDWCY" localSheetId="14" hidden="1">#REF!</definedName>
    <definedName name="BExKI7AUWXBP1WBLFRIYSNQZDWCY" localSheetId="15" hidden="1">#REF!</definedName>
    <definedName name="BExKI7AUWXBP1WBLFRIYSNQZDWCY" localSheetId="18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7" hidden="1">#REF!</definedName>
    <definedName name="BExKI7LO70WYISR7Q0Y1ZDWO9M3B" localSheetId="11" hidden="1">#REF!</definedName>
    <definedName name="BExKI7LO70WYISR7Q0Y1ZDWO9M3B" localSheetId="21" hidden="1">#REF!</definedName>
    <definedName name="BExKI7LO70WYISR7Q0Y1ZDWO9M3B" localSheetId="22" hidden="1">#REF!</definedName>
    <definedName name="BExKI7LO70WYISR7Q0Y1ZDWO9M3B" localSheetId="23" hidden="1">#REF!</definedName>
    <definedName name="BExKI7LO70WYISR7Q0Y1ZDWO9M3B" localSheetId="24" hidden="1">#REF!</definedName>
    <definedName name="BExKI7LO70WYISR7Q0Y1ZDWO9M3B" localSheetId="14" hidden="1">#REF!</definedName>
    <definedName name="BExKI7LO70WYISR7Q0Y1ZDWO9M3B" localSheetId="15" hidden="1">#REF!</definedName>
    <definedName name="BExKI7LO70WYISR7Q0Y1ZDWO9M3B" localSheetId="18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7" hidden="1">#REF!</definedName>
    <definedName name="BExKIF3EIT434ZQKMDXUBJCRLMK8" localSheetId="11" hidden="1">#REF!</definedName>
    <definedName name="BExKIF3EIT434ZQKMDXUBJCRLMK8" localSheetId="21" hidden="1">#REF!</definedName>
    <definedName name="BExKIF3EIT434ZQKMDXUBJCRLMK8" localSheetId="22" hidden="1">#REF!</definedName>
    <definedName name="BExKIF3EIT434ZQKMDXUBJCRLMK8" localSheetId="23" hidden="1">#REF!</definedName>
    <definedName name="BExKIF3EIT434ZQKMDXUBJCRLMK8" localSheetId="24" hidden="1">#REF!</definedName>
    <definedName name="BExKIF3EIT434ZQKMDXUBJCRLMK8" localSheetId="14" hidden="1">#REF!</definedName>
    <definedName name="BExKIF3EIT434ZQKMDXUBJCRLMK8" localSheetId="15" hidden="1">#REF!</definedName>
    <definedName name="BExKIF3EIT434ZQKMDXUBJCRLMK8" localSheetId="18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7" hidden="1">#REF!</definedName>
    <definedName name="BExKIGQV6TXIZG039HBOJU62WP2U" localSheetId="11" hidden="1">#REF!</definedName>
    <definedName name="BExKIGQV6TXIZG039HBOJU62WP2U" localSheetId="21" hidden="1">#REF!</definedName>
    <definedName name="BExKIGQV6TXIZG039HBOJU62WP2U" localSheetId="22" hidden="1">#REF!</definedName>
    <definedName name="BExKIGQV6TXIZG039HBOJU62WP2U" localSheetId="23" hidden="1">#REF!</definedName>
    <definedName name="BExKIGQV6TXIZG039HBOJU62WP2U" localSheetId="24" hidden="1">#REF!</definedName>
    <definedName name="BExKIGQV6TXIZG039HBOJU62WP2U" localSheetId="14" hidden="1">#REF!</definedName>
    <definedName name="BExKIGQV6TXIZG039HBOJU62WP2U" localSheetId="15" hidden="1">#REF!</definedName>
    <definedName name="BExKIGQV6TXIZG039HBOJU62WP2U" localSheetId="1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7" hidden="1">#REF!</definedName>
    <definedName name="BExKILE008SF3KTAN8WML3XKI1NZ" localSheetId="11" hidden="1">#REF!</definedName>
    <definedName name="BExKILE008SF3KTAN8WML3XKI1NZ" localSheetId="21" hidden="1">#REF!</definedName>
    <definedName name="BExKILE008SF3KTAN8WML3XKI1NZ" localSheetId="22" hidden="1">#REF!</definedName>
    <definedName name="BExKILE008SF3KTAN8WML3XKI1NZ" localSheetId="23" hidden="1">#REF!</definedName>
    <definedName name="BExKILE008SF3KTAN8WML3XKI1NZ" localSheetId="24" hidden="1">#REF!</definedName>
    <definedName name="BExKILE008SF3KTAN8WML3XKI1NZ" localSheetId="14" hidden="1">#REF!</definedName>
    <definedName name="BExKILE008SF3KTAN8WML3XKI1NZ" localSheetId="15" hidden="1">#REF!</definedName>
    <definedName name="BExKILE008SF3KTAN8WML3XKI1NZ" localSheetId="18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7" hidden="1">#REF!</definedName>
    <definedName name="BExKINSBB6RS7I489QHMCOMU4Z2X" localSheetId="11" hidden="1">#REF!</definedName>
    <definedName name="BExKINSBB6RS7I489QHMCOMU4Z2X" localSheetId="21" hidden="1">#REF!</definedName>
    <definedName name="BExKINSBB6RS7I489QHMCOMU4Z2X" localSheetId="22" hidden="1">#REF!</definedName>
    <definedName name="BExKINSBB6RS7I489QHMCOMU4Z2X" localSheetId="23" hidden="1">#REF!</definedName>
    <definedName name="BExKINSBB6RS7I489QHMCOMU4Z2X" localSheetId="24" hidden="1">#REF!</definedName>
    <definedName name="BExKINSBB6RS7I489QHMCOMU4Z2X" localSheetId="14" hidden="1">#REF!</definedName>
    <definedName name="BExKINSBB6RS7I489QHMCOMU4Z2X" localSheetId="15" hidden="1">#REF!</definedName>
    <definedName name="BExKINSBB6RS7I489QHMCOMU4Z2X" localSheetId="18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7" hidden="1">#REF!</definedName>
    <definedName name="BExKINXMPEA03CETGL1VOW1XRJIR" localSheetId="11" hidden="1">#REF!</definedName>
    <definedName name="BExKINXMPEA03CETGL1VOW1XRJIR" localSheetId="21" hidden="1">#REF!</definedName>
    <definedName name="BExKINXMPEA03CETGL1VOW1XRJIR" localSheetId="22" hidden="1">#REF!</definedName>
    <definedName name="BExKINXMPEA03CETGL1VOW1XRJIR" localSheetId="23" hidden="1">#REF!</definedName>
    <definedName name="BExKINXMPEA03CETGL1VOW1XRJIR" localSheetId="24" hidden="1">#REF!</definedName>
    <definedName name="BExKINXMPEA03CETGL1VOW1XRJIR" localSheetId="14" hidden="1">#REF!</definedName>
    <definedName name="BExKINXMPEA03CETGL1VOW1XRJIR" localSheetId="15" hidden="1">#REF!</definedName>
    <definedName name="BExKINXMPEA03CETGL1VOW1XRJIR" localSheetId="18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7" hidden="1">#REF!</definedName>
    <definedName name="BExKITBU5LXLZYDJS3D3BAVWEY3U" localSheetId="11" hidden="1">#REF!</definedName>
    <definedName name="BExKITBU5LXLZYDJS3D3BAVWEY3U" localSheetId="21" hidden="1">#REF!</definedName>
    <definedName name="BExKITBU5LXLZYDJS3D3BAVWEY3U" localSheetId="22" hidden="1">#REF!</definedName>
    <definedName name="BExKITBU5LXLZYDJS3D3BAVWEY3U" localSheetId="23" hidden="1">#REF!</definedName>
    <definedName name="BExKITBU5LXLZYDJS3D3BAVWEY3U" localSheetId="24" hidden="1">#REF!</definedName>
    <definedName name="BExKITBU5LXLZYDJS3D3BAVWEY3U" localSheetId="14" hidden="1">#REF!</definedName>
    <definedName name="BExKITBU5LXLZYDJS3D3BAVWEY3U" localSheetId="15" hidden="1">#REF!</definedName>
    <definedName name="BExKITBU5LXLZYDJS3D3BAVWEY3U" localSheetId="18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7" hidden="1">#REF!</definedName>
    <definedName name="BExKIU87ZKSOC2DYZWFK6SAK9I8E" localSheetId="11" hidden="1">#REF!</definedName>
    <definedName name="BExKIU87ZKSOC2DYZWFK6SAK9I8E" localSheetId="21" hidden="1">#REF!</definedName>
    <definedName name="BExKIU87ZKSOC2DYZWFK6SAK9I8E" localSheetId="22" hidden="1">#REF!</definedName>
    <definedName name="BExKIU87ZKSOC2DYZWFK6SAK9I8E" localSheetId="23" hidden="1">#REF!</definedName>
    <definedName name="BExKIU87ZKSOC2DYZWFK6SAK9I8E" localSheetId="24" hidden="1">#REF!</definedName>
    <definedName name="BExKIU87ZKSOC2DYZWFK6SAK9I8E" localSheetId="14" hidden="1">#REF!</definedName>
    <definedName name="BExKIU87ZKSOC2DYZWFK6SAK9I8E" localSheetId="15" hidden="1">#REF!</definedName>
    <definedName name="BExKIU87ZKSOC2DYZWFK6SAK9I8E" localSheetId="18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7" hidden="1">#REF!</definedName>
    <definedName name="BExKJ449HLYX2DJ9UF0H9GTPSQ73" localSheetId="11" hidden="1">#REF!</definedName>
    <definedName name="BExKJ449HLYX2DJ9UF0H9GTPSQ73" localSheetId="21" hidden="1">#REF!</definedName>
    <definedName name="BExKJ449HLYX2DJ9UF0H9GTPSQ73" localSheetId="22" hidden="1">#REF!</definedName>
    <definedName name="BExKJ449HLYX2DJ9UF0H9GTPSQ73" localSheetId="23" hidden="1">#REF!</definedName>
    <definedName name="BExKJ449HLYX2DJ9UF0H9GTPSQ73" localSheetId="24" hidden="1">#REF!</definedName>
    <definedName name="BExKJ449HLYX2DJ9UF0H9GTPSQ73" localSheetId="14" hidden="1">#REF!</definedName>
    <definedName name="BExKJ449HLYX2DJ9UF0H9GTPSQ73" localSheetId="15" hidden="1">#REF!</definedName>
    <definedName name="BExKJ449HLYX2DJ9UF0H9GTPSQ73" localSheetId="18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7" hidden="1">#REF!</definedName>
    <definedName name="BExKJ5649R9IC0GKQD6QI2G7C99Q" localSheetId="11" hidden="1">#REF!</definedName>
    <definedName name="BExKJ5649R9IC0GKQD6QI2G7C99Q" localSheetId="21" hidden="1">#REF!</definedName>
    <definedName name="BExKJ5649R9IC0GKQD6QI2G7C99Q" localSheetId="22" hidden="1">#REF!</definedName>
    <definedName name="BExKJ5649R9IC0GKQD6QI2G7C99Q" localSheetId="23" hidden="1">#REF!</definedName>
    <definedName name="BExKJ5649R9IC0GKQD6QI2G7C99Q" localSheetId="24" hidden="1">#REF!</definedName>
    <definedName name="BExKJ5649R9IC0GKQD6QI2G7C99Q" localSheetId="14" hidden="1">#REF!</definedName>
    <definedName name="BExKJ5649R9IC0GKQD6QI2G7C99Q" localSheetId="15" hidden="1">#REF!</definedName>
    <definedName name="BExKJ5649R9IC0GKQD6QI2G7C99Q" localSheetId="18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7" hidden="1">#REF!</definedName>
    <definedName name="BExKJEB4FXIMV2AAE9S3FCGRK1R0" localSheetId="11" hidden="1">#REF!</definedName>
    <definedName name="BExKJEB4FXIMV2AAE9S3FCGRK1R0" localSheetId="21" hidden="1">#REF!</definedName>
    <definedName name="BExKJEB4FXIMV2AAE9S3FCGRK1R0" localSheetId="22" hidden="1">#REF!</definedName>
    <definedName name="BExKJEB4FXIMV2AAE9S3FCGRK1R0" localSheetId="23" hidden="1">#REF!</definedName>
    <definedName name="BExKJEB4FXIMV2AAE9S3FCGRK1R0" localSheetId="24" hidden="1">#REF!</definedName>
    <definedName name="BExKJEB4FXIMV2AAE9S3FCGRK1R0" localSheetId="14" hidden="1">#REF!</definedName>
    <definedName name="BExKJEB4FXIMV2AAE9S3FCGRK1R0" localSheetId="15" hidden="1">#REF!</definedName>
    <definedName name="BExKJEB4FXIMV2AAE9S3FCGRK1R0" localSheetId="18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7" hidden="1">#REF!</definedName>
    <definedName name="BExKJELX2RUC8UEC56IZPYYZXHA7" localSheetId="11" hidden="1">#REF!</definedName>
    <definedName name="BExKJELX2RUC8UEC56IZPYYZXHA7" localSheetId="21" hidden="1">#REF!</definedName>
    <definedName name="BExKJELX2RUC8UEC56IZPYYZXHA7" localSheetId="22" hidden="1">#REF!</definedName>
    <definedName name="BExKJELX2RUC8UEC56IZPYYZXHA7" localSheetId="23" hidden="1">#REF!</definedName>
    <definedName name="BExKJELX2RUC8UEC56IZPYYZXHA7" localSheetId="24" hidden="1">#REF!</definedName>
    <definedName name="BExKJELX2RUC8UEC56IZPYYZXHA7" localSheetId="14" hidden="1">#REF!</definedName>
    <definedName name="BExKJELX2RUC8UEC56IZPYYZXHA7" localSheetId="15" hidden="1">#REF!</definedName>
    <definedName name="BExKJELX2RUC8UEC56IZPYYZXHA7" localSheetId="18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7" hidden="1">#REF!</definedName>
    <definedName name="BExKJI7CV9I6ILFIZ3SVO4DGK64J" localSheetId="11" hidden="1">#REF!</definedName>
    <definedName name="BExKJI7CV9I6ILFIZ3SVO4DGK64J" localSheetId="21" hidden="1">#REF!</definedName>
    <definedName name="BExKJI7CV9I6ILFIZ3SVO4DGK64J" localSheetId="22" hidden="1">#REF!</definedName>
    <definedName name="BExKJI7CV9I6ILFIZ3SVO4DGK64J" localSheetId="23" hidden="1">#REF!</definedName>
    <definedName name="BExKJI7CV9I6ILFIZ3SVO4DGK64J" localSheetId="24" hidden="1">#REF!</definedName>
    <definedName name="BExKJI7CV9I6ILFIZ3SVO4DGK64J" localSheetId="14" hidden="1">#REF!</definedName>
    <definedName name="BExKJI7CV9I6ILFIZ3SVO4DGK64J" localSheetId="15" hidden="1">#REF!</definedName>
    <definedName name="BExKJI7CV9I6ILFIZ3SVO4DGK64J" localSheetId="18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7" hidden="1">#REF!</definedName>
    <definedName name="BExKJINMXS61G2TZEXCJAWVV4F57" localSheetId="11" hidden="1">#REF!</definedName>
    <definedName name="BExKJINMXS61G2TZEXCJAWVV4F57" localSheetId="21" hidden="1">#REF!</definedName>
    <definedName name="BExKJINMXS61G2TZEXCJAWVV4F57" localSheetId="22" hidden="1">#REF!</definedName>
    <definedName name="BExKJINMXS61G2TZEXCJAWVV4F57" localSheetId="23" hidden="1">#REF!</definedName>
    <definedName name="BExKJINMXS61G2TZEXCJAWVV4F57" localSheetId="24" hidden="1">#REF!</definedName>
    <definedName name="BExKJINMXS61G2TZEXCJAWVV4F57" localSheetId="14" hidden="1">#REF!</definedName>
    <definedName name="BExKJINMXS61G2TZEXCJAWVV4F57" localSheetId="15" hidden="1">#REF!</definedName>
    <definedName name="BExKJINMXS61G2TZEXCJAWVV4F57" localSheetId="18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7" hidden="1">#REF!</definedName>
    <definedName name="BExKJK5ME8KB7HA0180L7OUZDDGV" localSheetId="11" hidden="1">#REF!</definedName>
    <definedName name="BExKJK5ME8KB7HA0180L7OUZDDGV" localSheetId="21" hidden="1">#REF!</definedName>
    <definedName name="BExKJK5ME8KB7HA0180L7OUZDDGV" localSheetId="22" hidden="1">#REF!</definedName>
    <definedName name="BExKJK5ME8KB7HA0180L7OUZDDGV" localSheetId="23" hidden="1">#REF!</definedName>
    <definedName name="BExKJK5ME8KB7HA0180L7OUZDDGV" localSheetId="24" hidden="1">#REF!</definedName>
    <definedName name="BExKJK5ME8KB7HA0180L7OUZDDGV" localSheetId="14" hidden="1">#REF!</definedName>
    <definedName name="BExKJK5ME8KB7HA0180L7OUZDDGV" localSheetId="15" hidden="1">#REF!</definedName>
    <definedName name="BExKJK5ME8KB7HA0180L7OUZDDGV" localSheetId="18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7" hidden="1">#REF!</definedName>
    <definedName name="BExKJLY652HI5GNEEWQXOB08K2C1" localSheetId="11" hidden="1">#REF!</definedName>
    <definedName name="BExKJLY652HI5GNEEWQXOB08K2C1" localSheetId="21" hidden="1">#REF!</definedName>
    <definedName name="BExKJLY652HI5GNEEWQXOB08K2C1" localSheetId="22" hidden="1">#REF!</definedName>
    <definedName name="BExKJLY652HI5GNEEWQXOB08K2C1" localSheetId="23" hidden="1">#REF!</definedName>
    <definedName name="BExKJLY652HI5GNEEWQXOB08K2C1" localSheetId="24" hidden="1">#REF!</definedName>
    <definedName name="BExKJLY652HI5GNEEWQXOB08K2C1" localSheetId="14" hidden="1">#REF!</definedName>
    <definedName name="BExKJLY652HI5GNEEWQXOB08K2C1" localSheetId="15" hidden="1">#REF!</definedName>
    <definedName name="BExKJLY652HI5GNEEWQXOB08K2C1" localSheetId="18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7" hidden="1">#REF!</definedName>
    <definedName name="BExKJN5IF0VMDILJ5K8ZENF2QYV1" localSheetId="11" hidden="1">#REF!</definedName>
    <definedName name="BExKJN5IF0VMDILJ5K8ZENF2QYV1" localSheetId="21" hidden="1">#REF!</definedName>
    <definedName name="BExKJN5IF0VMDILJ5K8ZENF2QYV1" localSheetId="22" hidden="1">#REF!</definedName>
    <definedName name="BExKJN5IF0VMDILJ5K8ZENF2QYV1" localSheetId="23" hidden="1">#REF!</definedName>
    <definedName name="BExKJN5IF0VMDILJ5K8ZENF2QYV1" localSheetId="24" hidden="1">#REF!</definedName>
    <definedName name="BExKJN5IF0VMDILJ5K8ZENF2QYV1" localSheetId="14" hidden="1">#REF!</definedName>
    <definedName name="BExKJN5IF0VMDILJ5K8ZENF2QYV1" localSheetId="15" hidden="1">#REF!</definedName>
    <definedName name="BExKJN5IF0VMDILJ5K8ZENF2QYV1" localSheetId="18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7" hidden="1">#REF!</definedName>
    <definedName name="BExKJUSJPFUIK20FTVAFJWR2OUYX" localSheetId="11" hidden="1">#REF!</definedName>
    <definedName name="BExKJUSJPFUIK20FTVAFJWR2OUYX" localSheetId="21" hidden="1">#REF!</definedName>
    <definedName name="BExKJUSJPFUIK20FTVAFJWR2OUYX" localSheetId="22" hidden="1">#REF!</definedName>
    <definedName name="BExKJUSJPFUIK20FTVAFJWR2OUYX" localSheetId="23" hidden="1">#REF!</definedName>
    <definedName name="BExKJUSJPFUIK20FTVAFJWR2OUYX" localSheetId="24" hidden="1">#REF!</definedName>
    <definedName name="BExKJUSJPFUIK20FTVAFJWR2OUYX" localSheetId="14" hidden="1">#REF!</definedName>
    <definedName name="BExKJUSJPFUIK20FTVAFJWR2OUYX" localSheetId="15" hidden="1">#REF!</definedName>
    <definedName name="BExKJUSJPFUIK20FTVAFJWR2OUYX" localSheetId="18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7" hidden="1">#REF!</definedName>
    <definedName name="BExKJXHNZTE5OMRQ1KTVM1DIQE9I" localSheetId="11" hidden="1">#REF!</definedName>
    <definedName name="BExKJXHNZTE5OMRQ1KTVM1DIQE9I" localSheetId="21" hidden="1">#REF!</definedName>
    <definedName name="BExKJXHNZTE5OMRQ1KTVM1DIQE9I" localSheetId="22" hidden="1">#REF!</definedName>
    <definedName name="BExKJXHNZTE5OMRQ1KTVM1DIQE9I" localSheetId="23" hidden="1">#REF!</definedName>
    <definedName name="BExKJXHNZTE5OMRQ1KTVM1DIQE9I" localSheetId="24" hidden="1">#REF!</definedName>
    <definedName name="BExKJXHNZTE5OMRQ1KTVM1DIQE9I" localSheetId="14" hidden="1">#REF!</definedName>
    <definedName name="BExKJXHNZTE5OMRQ1KTVM1DIQE9I" localSheetId="15" hidden="1">#REF!</definedName>
    <definedName name="BExKJXHNZTE5OMRQ1KTVM1DIQE9I" localSheetId="18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7" hidden="1">#REF!</definedName>
    <definedName name="BExKK8VP5RS3D0UXZVKA37C4SYBP" localSheetId="11" hidden="1">#REF!</definedName>
    <definedName name="BExKK8VP5RS3D0UXZVKA37C4SYBP" localSheetId="21" hidden="1">#REF!</definedName>
    <definedName name="BExKK8VP5RS3D0UXZVKA37C4SYBP" localSheetId="22" hidden="1">#REF!</definedName>
    <definedName name="BExKK8VP5RS3D0UXZVKA37C4SYBP" localSheetId="23" hidden="1">#REF!</definedName>
    <definedName name="BExKK8VP5RS3D0UXZVKA37C4SYBP" localSheetId="24" hidden="1">#REF!</definedName>
    <definedName name="BExKK8VP5RS3D0UXZVKA37C4SYBP" localSheetId="14" hidden="1">#REF!</definedName>
    <definedName name="BExKK8VP5RS3D0UXZVKA37C4SYBP" localSheetId="15" hidden="1">#REF!</definedName>
    <definedName name="BExKK8VP5RS3D0UXZVKA37C4SYBP" localSheetId="18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7" hidden="1">#REF!</definedName>
    <definedName name="BExKKIM9NPF6B3SPMPIQB27HQME4" localSheetId="11" hidden="1">#REF!</definedName>
    <definedName name="BExKKIM9NPF6B3SPMPIQB27HQME4" localSheetId="21" hidden="1">#REF!</definedName>
    <definedName name="BExKKIM9NPF6B3SPMPIQB27HQME4" localSheetId="22" hidden="1">#REF!</definedName>
    <definedName name="BExKKIM9NPF6B3SPMPIQB27HQME4" localSheetId="23" hidden="1">#REF!</definedName>
    <definedName name="BExKKIM9NPF6B3SPMPIQB27HQME4" localSheetId="24" hidden="1">#REF!</definedName>
    <definedName name="BExKKIM9NPF6B3SPMPIQB27HQME4" localSheetId="14" hidden="1">#REF!</definedName>
    <definedName name="BExKKIM9NPF6B3SPMPIQB27HQME4" localSheetId="15" hidden="1">#REF!</definedName>
    <definedName name="BExKKIM9NPF6B3SPMPIQB27HQME4" localSheetId="18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7" hidden="1">#REF!</definedName>
    <definedName name="BExKKIX1BCBQ4R3K41QD8NTV0OV0" localSheetId="11" hidden="1">#REF!</definedName>
    <definedName name="BExKKIX1BCBQ4R3K41QD8NTV0OV0" localSheetId="21" hidden="1">#REF!</definedName>
    <definedName name="BExKKIX1BCBQ4R3K41QD8NTV0OV0" localSheetId="22" hidden="1">#REF!</definedName>
    <definedName name="BExKKIX1BCBQ4R3K41QD8NTV0OV0" localSheetId="23" hidden="1">#REF!</definedName>
    <definedName name="BExKKIX1BCBQ4R3K41QD8NTV0OV0" localSheetId="24" hidden="1">#REF!</definedName>
    <definedName name="BExKKIX1BCBQ4R3K41QD8NTV0OV0" localSheetId="14" hidden="1">#REF!</definedName>
    <definedName name="BExKKIX1BCBQ4R3K41QD8NTV0OV0" localSheetId="15" hidden="1">#REF!</definedName>
    <definedName name="BExKKIX1BCBQ4R3K41QD8NTV0OV0" localSheetId="18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7" hidden="1">#REF!</definedName>
    <definedName name="BExKKJ2IHMOO66DQ0V2YABR4GV05" localSheetId="11" hidden="1">#REF!</definedName>
    <definedName name="BExKKJ2IHMOO66DQ0V2YABR4GV05" localSheetId="21" hidden="1">#REF!</definedName>
    <definedName name="BExKKJ2IHMOO66DQ0V2YABR4GV05" localSheetId="22" hidden="1">#REF!</definedName>
    <definedName name="BExKKJ2IHMOO66DQ0V2YABR4GV05" localSheetId="23" hidden="1">#REF!</definedName>
    <definedName name="BExKKJ2IHMOO66DQ0V2YABR4GV05" localSheetId="24" hidden="1">#REF!</definedName>
    <definedName name="BExKKJ2IHMOO66DQ0V2YABR4GV05" localSheetId="14" hidden="1">#REF!</definedName>
    <definedName name="BExKKJ2IHMOO66DQ0V2YABR4GV05" localSheetId="15" hidden="1">#REF!</definedName>
    <definedName name="BExKKJ2IHMOO66DQ0V2YABR4GV05" localSheetId="18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7" hidden="1">#REF!</definedName>
    <definedName name="BExKKQ3ZWADYV03YHMXDOAMU90EB" localSheetId="11" hidden="1">#REF!</definedName>
    <definedName name="BExKKQ3ZWADYV03YHMXDOAMU90EB" localSheetId="21" hidden="1">#REF!</definedName>
    <definedName name="BExKKQ3ZWADYV03YHMXDOAMU90EB" localSheetId="22" hidden="1">#REF!</definedName>
    <definedName name="BExKKQ3ZWADYV03YHMXDOAMU90EB" localSheetId="23" hidden="1">#REF!</definedName>
    <definedName name="BExKKQ3ZWADYV03YHMXDOAMU90EB" localSheetId="24" hidden="1">#REF!</definedName>
    <definedName name="BExKKQ3ZWADYV03YHMXDOAMU90EB" localSheetId="14" hidden="1">#REF!</definedName>
    <definedName name="BExKKQ3ZWADYV03YHMXDOAMU90EB" localSheetId="15" hidden="1">#REF!</definedName>
    <definedName name="BExKKQ3ZWADYV03YHMXDOAMU90EB" localSheetId="18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7" hidden="1">#REF!</definedName>
    <definedName name="BExKKUGD2HMJWQEYZ8H3X1BMXFS9" localSheetId="11" hidden="1">#REF!</definedName>
    <definedName name="BExKKUGD2HMJWQEYZ8H3X1BMXFS9" localSheetId="21" hidden="1">#REF!</definedName>
    <definedName name="BExKKUGD2HMJWQEYZ8H3X1BMXFS9" localSheetId="22" hidden="1">#REF!</definedName>
    <definedName name="BExKKUGD2HMJWQEYZ8H3X1BMXFS9" localSheetId="23" hidden="1">#REF!</definedName>
    <definedName name="BExKKUGD2HMJWQEYZ8H3X1BMXFS9" localSheetId="24" hidden="1">#REF!</definedName>
    <definedName name="BExKKUGD2HMJWQEYZ8H3X1BMXFS9" localSheetId="14" hidden="1">#REF!</definedName>
    <definedName name="BExKKUGD2HMJWQEYZ8H3X1BMXFS9" localSheetId="15" hidden="1">#REF!</definedName>
    <definedName name="BExKKUGD2HMJWQEYZ8H3X1BMXFS9" localSheetId="18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7" hidden="1">#REF!</definedName>
    <definedName name="BExKKX05KCZZZPKOR1NE5A8RGVT4" localSheetId="11" hidden="1">#REF!</definedName>
    <definedName name="BExKKX05KCZZZPKOR1NE5A8RGVT4" localSheetId="21" hidden="1">#REF!</definedName>
    <definedName name="BExKKX05KCZZZPKOR1NE5A8RGVT4" localSheetId="22" hidden="1">#REF!</definedName>
    <definedName name="BExKKX05KCZZZPKOR1NE5A8RGVT4" localSheetId="23" hidden="1">#REF!</definedName>
    <definedName name="BExKKX05KCZZZPKOR1NE5A8RGVT4" localSheetId="24" hidden="1">#REF!</definedName>
    <definedName name="BExKKX05KCZZZPKOR1NE5A8RGVT4" localSheetId="14" hidden="1">#REF!</definedName>
    <definedName name="BExKKX05KCZZZPKOR1NE5A8RGVT4" localSheetId="15" hidden="1">#REF!</definedName>
    <definedName name="BExKKX05KCZZZPKOR1NE5A8RGVT4" localSheetId="18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7" hidden="1">#REF!</definedName>
    <definedName name="BExKL3QUCLQLECGZM555PRF8EN56" localSheetId="11" hidden="1">#REF!</definedName>
    <definedName name="BExKL3QUCLQLECGZM555PRF8EN56" localSheetId="21" hidden="1">#REF!</definedName>
    <definedName name="BExKL3QUCLQLECGZM555PRF8EN56" localSheetId="22" hidden="1">#REF!</definedName>
    <definedName name="BExKL3QUCLQLECGZM555PRF8EN56" localSheetId="23" hidden="1">#REF!</definedName>
    <definedName name="BExKL3QUCLQLECGZM555PRF8EN56" localSheetId="24" hidden="1">#REF!</definedName>
    <definedName name="BExKL3QUCLQLECGZM555PRF8EN56" localSheetId="14" hidden="1">#REF!</definedName>
    <definedName name="BExKL3QUCLQLECGZM555PRF8EN56" localSheetId="15" hidden="1">#REF!</definedName>
    <definedName name="BExKL3QUCLQLECGZM555PRF8EN56" localSheetId="18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7" hidden="1">#REF!</definedName>
    <definedName name="BExKL7CGLA62V9UQH9ZDEHIK8W4O" localSheetId="11" hidden="1">#REF!</definedName>
    <definedName name="BExKL7CGLA62V9UQH9ZDEHIK8W4O" localSheetId="21" hidden="1">#REF!</definedName>
    <definedName name="BExKL7CGLA62V9UQH9ZDEHIK8W4O" localSheetId="22" hidden="1">#REF!</definedName>
    <definedName name="BExKL7CGLA62V9UQH9ZDEHIK8W4O" localSheetId="23" hidden="1">#REF!</definedName>
    <definedName name="BExKL7CGLA62V9UQH9ZDEHIK8W4O" localSheetId="24" hidden="1">#REF!</definedName>
    <definedName name="BExKL7CGLA62V9UQH9ZDEHIK8W4O" localSheetId="14" hidden="1">#REF!</definedName>
    <definedName name="BExKL7CGLA62V9UQH9ZDEHIK8W4O" localSheetId="15" hidden="1">#REF!</definedName>
    <definedName name="BExKL7CGLA62V9UQH9ZDEHIK8W4O" localSheetId="18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7" hidden="1">#REF!</definedName>
    <definedName name="BExKLD6S9L66QYREYHBE5J44OK7X" localSheetId="11" hidden="1">#REF!</definedName>
    <definedName name="BExKLD6S9L66QYREYHBE5J44OK7X" localSheetId="21" hidden="1">#REF!</definedName>
    <definedName name="BExKLD6S9L66QYREYHBE5J44OK7X" localSheetId="22" hidden="1">#REF!</definedName>
    <definedName name="BExKLD6S9L66QYREYHBE5J44OK7X" localSheetId="23" hidden="1">#REF!</definedName>
    <definedName name="BExKLD6S9L66QYREYHBE5J44OK7X" localSheetId="24" hidden="1">#REF!</definedName>
    <definedName name="BExKLD6S9L66QYREYHBE5J44OK7X" localSheetId="14" hidden="1">#REF!</definedName>
    <definedName name="BExKLD6S9L66QYREYHBE5J44OK7X" localSheetId="15" hidden="1">#REF!</definedName>
    <definedName name="BExKLD6S9L66QYREYHBE5J44OK7X" localSheetId="18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7" hidden="1">#REF!</definedName>
    <definedName name="BExKLEZK32L28GYJWVO63BZ5E1JD" localSheetId="11" hidden="1">#REF!</definedName>
    <definedName name="BExKLEZK32L28GYJWVO63BZ5E1JD" localSheetId="21" hidden="1">#REF!</definedName>
    <definedName name="BExKLEZK32L28GYJWVO63BZ5E1JD" localSheetId="22" hidden="1">#REF!</definedName>
    <definedName name="BExKLEZK32L28GYJWVO63BZ5E1JD" localSheetId="23" hidden="1">#REF!</definedName>
    <definedName name="BExKLEZK32L28GYJWVO63BZ5E1JD" localSheetId="24" hidden="1">#REF!</definedName>
    <definedName name="BExKLEZK32L28GYJWVO63BZ5E1JD" localSheetId="14" hidden="1">#REF!</definedName>
    <definedName name="BExKLEZK32L28GYJWVO63BZ5E1JD" localSheetId="15" hidden="1">#REF!</definedName>
    <definedName name="BExKLEZK32L28GYJWVO63BZ5E1JD" localSheetId="18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7" hidden="1">#REF!</definedName>
    <definedName name="BExKLLKVVHT06LA55JB2FC871DC5" localSheetId="11" hidden="1">#REF!</definedName>
    <definedName name="BExKLLKVVHT06LA55JB2FC871DC5" localSheetId="21" hidden="1">#REF!</definedName>
    <definedName name="BExKLLKVVHT06LA55JB2FC871DC5" localSheetId="22" hidden="1">#REF!</definedName>
    <definedName name="BExKLLKVVHT06LA55JB2FC871DC5" localSheetId="23" hidden="1">#REF!</definedName>
    <definedName name="BExKLLKVVHT06LA55JB2FC871DC5" localSheetId="24" hidden="1">#REF!</definedName>
    <definedName name="BExKLLKVVHT06LA55JB2FC871DC5" localSheetId="14" hidden="1">#REF!</definedName>
    <definedName name="BExKLLKVVHT06LA55JB2FC871DC5" localSheetId="15" hidden="1">#REF!</definedName>
    <definedName name="BExKLLKVVHT06LA55JB2FC871DC5" localSheetId="18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7" hidden="1">#REF!</definedName>
    <definedName name="BExKMKNALVJRCZS69GFJA4M1J08O" localSheetId="11" hidden="1">#REF!</definedName>
    <definedName name="BExKMKNALVJRCZS69GFJA4M1J08O" localSheetId="21" hidden="1">#REF!</definedName>
    <definedName name="BExKMKNALVJRCZS69GFJA4M1J08O" localSheetId="22" hidden="1">#REF!</definedName>
    <definedName name="BExKMKNALVJRCZS69GFJA4M1J08O" localSheetId="23" hidden="1">#REF!</definedName>
    <definedName name="BExKMKNALVJRCZS69GFJA4M1J08O" localSheetId="24" hidden="1">#REF!</definedName>
    <definedName name="BExKMKNALVJRCZS69GFJA4M1J08O" localSheetId="14" hidden="1">#REF!</definedName>
    <definedName name="BExKMKNALVJRCZS69GFJA4M1J08O" localSheetId="15" hidden="1">#REF!</definedName>
    <definedName name="BExKMKNALVJRCZS69GFJA4M1J08O" localSheetId="18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7" hidden="1">#REF!</definedName>
    <definedName name="BExKMMFZIDRFNSBCWVADJ4S2JE52" localSheetId="11" hidden="1">#REF!</definedName>
    <definedName name="BExKMMFZIDRFNSBCWVADJ4S2JE52" localSheetId="21" hidden="1">#REF!</definedName>
    <definedName name="BExKMMFZIDRFNSBCWVADJ4S2JE52" localSheetId="22" hidden="1">#REF!</definedName>
    <definedName name="BExKMMFZIDRFNSBCWVADJ4S2JE52" localSheetId="23" hidden="1">#REF!</definedName>
    <definedName name="BExKMMFZIDRFNSBCWVADJ4S2JE52" localSheetId="24" hidden="1">#REF!</definedName>
    <definedName name="BExKMMFZIDRFNSBCWVADJ4S2JE52" localSheetId="14" hidden="1">#REF!</definedName>
    <definedName name="BExKMMFZIDRFNSBCWVADJ4S2JE52" localSheetId="15" hidden="1">#REF!</definedName>
    <definedName name="BExKMMFZIDRFNSBCWVADJ4S2JE52" localSheetId="18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7" hidden="1">#REF!</definedName>
    <definedName name="BExKMRZJS845FERFW6HUXLFAOMYD" localSheetId="11" hidden="1">#REF!</definedName>
    <definedName name="BExKMRZJS845FERFW6HUXLFAOMYD" localSheetId="21" hidden="1">#REF!</definedName>
    <definedName name="BExKMRZJS845FERFW6HUXLFAOMYD" localSheetId="22" hidden="1">#REF!</definedName>
    <definedName name="BExKMRZJS845FERFW6HUXLFAOMYD" localSheetId="23" hidden="1">#REF!</definedName>
    <definedName name="BExKMRZJS845FERFW6HUXLFAOMYD" localSheetId="24" hidden="1">#REF!</definedName>
    <definedName name="BExKMRZJS845FERFW6HUXLFAOMYD" localSheetId="14" hidden="1">#REF!</definedName>
    <definedName name="BExKMRZJS845FERFW6HUXLFAOMYD" localSheetId="15" hidden="1">#REF!</definedName>
    <definedName name="BExKMRZJS845FERFW6HUXLFAOMYD" localSheetId="18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7" hidden="1">#REF!</definedName>
    <definedName name="BExKMS514WWPGUGRYGTH6XU97T8B" localSheetId="11" hidden="1">#REF!</definedName>
    <definedName name="BExKMS514WWPGUGRYGTH6XU97T8B" localSheetId="21" hidden="1">#REF!</definedName>
    <definedName name="BExKMS514WWPGUGRYGTH6XU97T8B" localSheetId="22" hidden="1">#REF!</definedName>
    <definedName name="BExKMS514WWPGUGRYGTH6XU97T8B" localSheetId="23" hidden="1">#REF!</definedName>
    <definedName name="BExKMS514WWPGUGRYGTH6XU97T8B" localSheetId="24" hidden="1">#REF!</definedName>
    <definedName name="BExKMS514WWPGUGRYGTH6XU97T8B" localSheetId="14" hidden="1">#REF!</definedName>
    <definedName name="BExKMS514WWPGUGRYGTH6XU97T8B" localSheetId="15" hidden="1">#REF!</definedName>
    <definedName name="BExKMS514WWPGUGRYGTH6XU97T8B" localSheetId="18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7" hidden="1">#REF!</definedName>
    <definedName name="BExKMUDV8AH8HQAD5HJVUW7GFDWU" localSheetId="11" hidden="1">#REF!</definedName>
    <definedName name="BExKMUDV8AH8HQAD5HJVUW7GFDWU" localSheetId="21" hidden="1">#REF!</definedName>
    <definedName name="BExKMUDV8AH8HQAD5HJVUW7GFDWU" localSheetId="22" hidden="1">#REF!</definedName>
    <definedName name="BExKMUDV8AH8HQAD5HJVUW7GFDWU" localSheetId="23" hidden="1">#REF!</definedName>
    <definedName name="BExKMUDV8AH8HQAD5HJVUW7GFDWU" localSheetId="24" hidden="1">#REF!</definedName>
    <definedName name="BExKMUDV8AH8HQAD5HJVUW7GFDWU" localSheetId="14" hidden="1">#REF!</definedName>
    <definedName name="BExKMUDV8AH8HQAD5HJVUW7GFDWU" localSheetId="15" hidden="1">#REF!</definedName>
    <definedName name="BExKMUDV8AH8HQAD5HJVUW7GFDWU" localSheetId="18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7" hidden="1">#REF!</definedName>
    <definedName name="BExKMWBX4EH3EYJ07UFEM08NB40Z" localSheetId="11" hidden="1">#REF!</definedName>
    <definedName name="BExKMWBX4EH3EYJ07UFEM08NB40Z" localSheetId="21" hidden="1">#REF!</definedName>
    <definedName name="BExKMWBX4EH3EYJ07UFEM08NB40Z" localSheetId="22" hidden="1">#REF!</definedName>
    <definedName name="BExKMWBX4EH3EYJ07UFEM08NB40Z" localSheetId="23" hidden="1">#REF!</definedName>
    <definedName name="BExKMWBX4EH3EYJ07UFEM08NB40Z" localSheetId="24" hidden="1">#REF!</definedName>
    <definedName name="BExKMWBX4EH3EYJ07UFEM08NB40Z" localSheetId="14" hidden="1">#REF!</definedName>
    <definedName name="BExKMWBX4EH3EYJ07UFEM08NB40Z" localSheetId="15" hidden="1">#REF!</definedName>
    <definedName name="BExKMWBX4EH3EYJ07UFEM08NB40Z" localSheetId="18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7" hidden="1">#REF!</definedName>
    <definedName name="BExKN4Q70IU9OY91QRUSK3044MQD" localSheetId="11" hidden="1">#REF!</definedName>
    <definedName name="BExKN4Q70IU9OY91QRUSK3044MQD" localSheetId="21" hidden="1">#REF!</definedName>
    <definedName name="BExKN4Q70IU9OY91QRUSK3044MQD" localSheetId="22" hidden="1">#REF!</definedName>
    <definedName name="BExKN4Q70IU9OY91QRUSK3044MQD" localSheetId="23" hidden="1">#REF!</definedName>
    <definedName name="BExKN4Q70IU9OY91QRUSK3044MQD" localSheetId="24" hidden="1">#REF!</definedName>
    <definedName name="BExKN4Q70IU9OY91QRUSK3044MQD" localSheetId="14" hidden="1">#REF!</definedName>
    <definedName name="BExKN4Q70IU9OY91QRUSK3044MQD" localSheetId="15" hidden="1">#REF!</definedName>
    <definedName name="BExKN4Q70IU9OY91QRUSK3044MQD" localSheetId="18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7" hidden="1">#REF!</definedName>
    <definedName name="BExKNBGV2IR3S7M0BX4810KZB4V3" localSheetId="11" hidden="1">#REF!</definedName>
    <definedName name="BExKNBGV2IR3S7M0BX4810KZB4V3" localSheetId="21" hidden="1">#REF!</definedName>
    <definedName name="BExKNBGV2IR3S7M0BX4810KZB4V3" localSheetId="22" hidden="1">#REF!</definedName>
    <definedName name="BExKNBGV2IR3S7M0BX4810KZB4V3" localSheetId="23" hidden="1">#REF!</definedName>
    <definedName name="BExKNBGV2IR3S7M0BX4810KZB4V3" localSheetId="24" hidden="1">#REF!</definedName>
    <definedName name="BExKNBGV2IR3S7M0BX4810KZB4V3" localSheetId="14" hidden="1">#REF!</definedName>
    <definedName name="BExKNBGV2IR3S7M0BX4810KZB4V3" localSheetId="15" hidden="1">#REF!</definedName>
    <definedName name="BExKNBGV2IR3S7M0BX4810KZB4V3" localSheetId="18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7" hidden="1">#REF!</definedName>
    <definedName name="BExKNCTBZTSY3MO42VU5PLV6YUHZ" localSheetId="11" hidden="1">#REF!</definedName>
    <definedName name="BExKNCTBZTSY3MO42VU5PLV6YUHZ" localSheetId="21" hidden="1">#REF!</definedName>
    <definedName name="BExKNCTBZTSY3MO42VU5PLV6YUHZ" localSheetId="22" hidden="1">#REF!</definedName>
    <definedName name="BExKNCTBZTSY3MO42VU5PLV6YUHZ" localSheetId="23" hidden="1">#REF!</definedName>
    <definedName name="BExKNCTBZTSY3MO42VU5PLV6YUHZ" localSheetId="24" hidden="1">#REF!</definedName>
    <definedName name="BExKNCTBZTSY3MO42VU5PLV6YUHZ" localSheetId="14" hidden="1">#REF!</definedName>
    <definedName name="BExKNCTBZTSY3MO42VU5PLV6YUHZ" localSheetId="15" hidden="1">#REF!</definedName>
    <definedName name="BExKNCTBZTSY3MO42VU5PLV6YUHZ" localSheetId="18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7" hidden="1">#REF!</definedName>
    <definedName name="BExKNGV2YY749C42AQ2T9QNIE5C3" localSheetId="11" hidden="1">#REF!</definedName>
    <definedName name="BExKNGV2YY749C42AQ2T9QNIE5C3" localSheetId="21" hidden="1">#REF!</definedName>
    <definedName name="BExKNGV2YY749C42AQ2T9QNIE5C3" localSheetId="22" hidden="1">#REF!</definedName>
    <definedName name="BExKNGV2YY749C42AQ2T9QNIE5C3" localSheetId="23" hidden="1">#REF!</definedName>
    <definedName name="BExKNGV2YY749C42AQ2T9QNIE5C3" localSheetId="24" hidden="1">#REF!</definedName>
    <definedName name="BExKNGV2YY749C42AQ2T9QNIE5C3" localSheetId="14" hidden="1">#REF!</definedName>
    <definedName name="BExKNGV2YY749C42AQ2T9QNIE5C3" localSheetId="15" hidden="1">#REF!</definedName>
    <definedName name="BExKNGV2YY749C42AQ2T9QNIE5C3" localSheetId="18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7" hidden="1">#REF!</definedName>
    <definedName name="BExKNH0F1WPNUEQITIUN5T4NDX9H" localSheetId="11" hidden="1">#REF!</definedName>
    <definedName name="BExKNH0F1WPNUEQITIUN5T4NDX9H" localSheetId="21" hidden="1">#REF!</definedName>
    <definedName name="BExKNH0F1WPNUEQITIUN5T4NDX9H" localSheetId="22" hidden="1">#REF!</definedName>
    <definedName name="BExKNH0F1WPNUEQITIUN5T4NDX9H" localSheetId="23" hidden="1">#REF!</definedName>
    <definedName name="BExKNH0F1WPNUEQITIUN5T4NDX9H" localSheetId="24" hidden="1">#REF!</definedName>
    <definedName name="BExKNH0F1WPNUEQITIUN5T4NDX9H" localSheetId="14" hidden="1">#REF!</definedName>
    <definedName name="BExKNH0F1WPNUEQITIUN5T4NDX9H" localSheetId="15" hidden="1">#REF!</definedName>
    <definedName name="BExKNH0F1WPNUEQITIUN5T4NDX9H" localSheetId="18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7" hidden="1">#REF!</definedName>
    <definedName name="BExKNV8UOHVWEHDJWI2WMJ9X6QHZ" localSheetId="11" hidden="1">#REF!</definedName>
    <definedName name="BExKNV8UOHVWEHDJWI2WMJ9X6QHZ" localSheetId="21" hidden="1">#REF!</definedName>
    <definedName name="BExKNV8UOHVWEHDJWI2WMJ9X6QHZ" localSheetId="22" hidden="1">#REF!</definedName>
    <definedName name="BExKNV8UOHVWEHDJWI2WMJ9X6QHZ" localSheetId="23" hidden="1">#REF!</definedName>
    <definedName name="BExKNV8UOHVWEHDJWI2WMJ9X6QHZ" localSheetId="24" hidden="1">#REF!</definedName>
    <definedName name="BExKNV8UOHVWEHDJWI2WMJ9X6QHZ" localSheetId="14" hidden="1">#REF!</definedName>
    <definedName name="BExKNV8UOHVWEHDJWI2WMJ9X6QHZ" localSheetId="15" hidden="1">#REF!</definedName>
    <definedName name="BExKNV8UOHVWEHDJWI2WMJ9X6QHZ" localSheetId="18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7" hidden="1">#REF!</definedName>
    <definedName name="BExKNZLD7UATC1MYRNJD8H2NH4KU" localSheetId="11" hidden="1">#REF!</definedName>
    <definedName name="BExKNZLD7UATC1MYRNJD8H2NH4KU" localSheetId="21" hidden="1">#REF!</definedName>
    <definedName name="BExKNZLD7UATC1MYRNJD8H2NH4KU" localSheetId="22" hidden="1">#REF!</definedName>
    <definedName name="BExKNZLD7UATC1MYRNJD8H2NH4KU" localSheetId="23" hidden="1">#REF!</definedName>
    <definedName name="BExKNZLD7UATC1MYRNJD8H2NH4KU" localSheetId="24" hidden="1">#REF!</definedName>
    <definedName name="BExKNZLD7UATC1MYRNJD8H2NH4KU" localSheetId="14" hidden="1">#REF!</definedName>
    <definedName name="BExKNZLD7UATC1MYRNJD8H2NH4KU" localSheetId="15" hidden="1">#REF!</definedName>
    <definedName name="BExKNZLD7UATC1MYRNJD8H2NH4KU" localSheetId="18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7" hidden="1">#REF!</definedName>
    <definedName name="BExKNZQUKQQG2Y97R74G4O4BJP1L" localSheetId="11" hidden="1">#REF!</definedName>
    <definedName name="BExKNZQUKQQG2Y97R74G4O4BJP1L" localSheetId="21" hidden="1">#REF!</definedName>
    <definedName name="BExKNZQUKQQG2Y97R74G4O4BJP1L" localSheetId="22" hidden="1">#REF!</definedName>
    <definedName name="BExKNZQUKQQG2Y97R74G4O4BJP1L" localSheetId="23" hidden="1">#REF!</definedName>
    <definedName name="BExKNZQUKQQG2Y97R74G4O4BJP1L" localSheetId="24" hidden="1">#REF!</definedName>
    <definedName name="BExKNZQUKQQG2Y97R74G4O4BJP1L" localSheetId="14" hidden="1">#REF!</definedName>
    <definedName name="BExKNZQUKQQG2Y97R74G4O4BJP1L" localSheetId="15" hidden="1">#REF!</definedName>
    <definedName name="BExKNZQUKQQG2Y97R74G4O4BJP1L" localSheetId="18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7" hidden="1">#REF!</definedName>
    <definedName name="BExKO06X0EAD3ABEG1E8PWLDWHBA" localSheetId="11" hidden="1">#REF!</definedName>
    <definedName name="BExKO06X0EAD3ABEG1E8PWLDWHBA" localSheetId="21" hidden="1">#REF!</definedName>
    <definedName name="BExKO06X0EAD3ABEG1E8PWLDWHBA" localSheetId="22" hidden="1">#REF!</definedName>
    <definedName name="BExKO06X0EAD3ABEG1E8PWLDWHBA" localSheetId="23" hidden="1">#REF!</definedName>
    <definedName name="BExKO06X0EAD3ABEG1E8PWLDWHBA" localSheetId="24" hidden="1">#REF!</definedName>
    <definedName name="BExKO06X0EAD3ABEG1E8PWLDWHBA" localSheetId="14" hidden="1">#REF!</definedName>
    <definedName name="BExKO06X0EAD3ABEG1E8PWLDWHBA" localSheetId="15" hidden="1">#REF!</definedName>
    <definedName name="BExKO06X0EAD3ABEG1E8PWLDWHBA" localSheetId="18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7" hidden="1">#REF!</definedName>
    <definedName name="BExKO2AHHSGNI1AZOIOW21KPXKPE" localSheetId="11" hidden="1">#REF!</definedName>
    <definedName name="BExKO2AHHSGNI1AZOIOW21KPXKPE" localSheetId="21" hidden="1">#REF!</definedName>
    <definedName name="BExKO2AHHSGNI1AZOIOW21KPXKPE" localSheetId="22" hidden="1">#REF!</definedName>
    <definedName name="BExKO2AHHSGNI1AZOIOW21KPXKPE" localSheetId="23" hidden="1">#REF!</definedName>
    <definedName name="BExKO2AHHSGNI1AZOIOW21KPXKPE" localSheetId="24" hidden="1">#REF!</definedName>
    <definedName name="BExKO2AHHSGNI1AZOIOW21KPXKPE" localSheetId="14" hidden="1">#REF!</definedName>
    <definedName name="BExKO2AHHSGNI1AZOIOW21KPXKPE" localSheetId="15" hidden="1">#REF!</definedName>
    <definedName name="BExKO2AHHSGNI1AZOIOW21KPXKPE" localSheetId="18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7" hidden="1">#REF!</definedName>
    <definedName name="BExKO2FXWJWC5IZLDN8JHYILQJ2N" localSheetId="11" hidden="1">#REF!</definedName>
    <definedName name="BExKO2FXWJWC5IZLDN8JHYILQJ2N" localSheetId="21" hidden="1">#REF!</definedName>
    <definedName name="BExKO2FXWJWC5IZLDN8JHYILQJ2N" localSheetId="22" hidden="1">#REF!</definedName>
    <definedName name="BExKO2FXWJWC5IZLDN8JHYILQJ2N" localSheetId="23" hidden="1">#REF!</definedName>
    <definedName name="BExKO2FXWJWC5IZLDN8JHYILQJ2N" localSheetId="24" hidden="1">#REF!</definedName>
    <definedName name="BExKO2FXWJWC5IZLDN8JHYILQJ2N" localSheetId="14" hidden="1">#REF!</definedName>
    <definedName name="BExKO2FXWJWC5IZLDN8JHYILQJ2N" localSheetId="15" hidden="1">#REF!</definedName>
    <definedName name="BExKO2FXWJWC5IZLDN8JHYILQJ2N" localSheetId="18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7" hidden="1">#REF!</definedName>
    <definedName name="BExKO438WZ8FKOU00NURGFMOYXWN" localSheetId="11" hidden="1">#REF!</definedName>
    <definedName name="BExKO438WZ8FKOU00NURGFMOYXWN" localSheetId="21" hidden="1">#REF!</definedName>
    <definedName name="BExKO438WZ8FKOU00NURGFMOYXWN" localSheetId="22" hidden="1">#REF!</definedName>
    <definedName name="BExKO438WZ8FKOU00NURGFMOYXWN" localSheetId="23" hidden="1">#REF!</definedName>
    <definedName name="BExKO438WZ8FKOU00NURGFMOYXWN" localSheetId="24" hidden="1">#REF!</definedName>
    <definedName name="BExKO438WZ8FKOU00NURGFMOYXWN" localSheetId="14" hidden="1">#REF!</definedName>
    <definedName name="BExKO438WZ8FKOU00NURGFMOYXWN" localSheetId="15" hidden="1">#REF!</definedName>
    <definedName name="BExKO438WZ8FKOU00NURGFMOYXWN" localSheetId="18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7" hidden="1">#REF!</definedName>
    <definedName name="BExKO551EZ73M80UFHBQE7BQVU4L" localSheetId="11" hidden="1">#REF!</definedName>
    <definedName name="BExKO551EZ73M80UFHBQE7BQVU4L" localSheetId="21" hidden="1">#REF!</definedName>
    <definedName name="BExKO551EZ73M80UFHBQE7BQVU4L" localSheetId="22" hidden="1">#REF!</definedName>
    <definedName name="BExKO551EZ73M80UFHBQE7BQVU4L" localSheetId="23" hidden="1">#REF!</definedName>
    <definedName name="BExKO551EZ73M80UFHBQE7BQVU4L" localSheetId="24" hidden="1">#REF!</definedName>
    <definedName name="BExKO551EZ73M80UFHBQE7BQVU4L" localSheetId="14" hidden="1">#REF!</definedName>
    <definedName name="BExKO551EZ73M80UFHBQE7BQVU4L" localSheetId="15" hidden="1">#REF!</definedName>
    <definedName name="BExKO551EZ73M80UFHBQE7BQVU4L" localSheetId="18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7" hidden="1">#REF!</definedName>
    <definedName name="BExKOBA4VTRV9YG31IM1PDDO3J9M" localSheetId="11" hidden="1">#REF!</definedName>
    <definedName name="BExKOBA4VTRV9YG31IM1PDDO3J9M" localSheetId="21" hidden="1">#REF!</definedName>
    <definedName name="BExKOBA4VTRV9YG31IM1PDDO3J9M" localSheetId="22" hidden="1">#REF!</definedName>
    <definedName name="BExKOBA4VTRV9YG31IM1PDDO3J9M" localSheetId="23" hidden="1">#REF!</definedName>
    <definedName name="BExKOBA4VTRV9YG31IM1PDDO3J9M" localSheetId="24" hidden="1">#REF!</definedName>
    <definedName name="BExKOBA4VTRV9YG31IM1PDDO3J9M" localSheetId="14" hidden="1">#REF!</definedName>
    <definedName name="BExKOBA4VTRV9YG31IM1PDDO3J9M" localSheetId="15" hidden="1">#REF!</definedName>
    <definedName name="BExKOBA4VTRV9YG31IM1PDDO3J9M" localSheetId="18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7" hidden="1">#REF!</definedName>
    <definedName name="BExKODIZGWW2EQD0FEYW6WK6XLCM" localSheetId="11" hidden="1">#REF!</definedName>
    <definedName name="BExKODIZGWW2EQD0FEYW6WK6XLCM" localSheetId="21" hidden="1">#REF!</definedName>
    <definedName name="BExKODIZGWW2EQD0FEYW6WK6XLCM" localSheetId="22" hidden="1">#REF!</definedName>
    <definedName name="BExKODIZGWW2EQD0FEYW6WK6XLCM" localSheetId="23" hidden="1">#REF!</definedName>
    <definedName name="BExKODIZGWW2EQD0FEYW6WK6XLCM" localSheetId="24" hidden="1">#REF!</definedName>
    <definedName name="BExKODIZGWW2EQD0FEYW6WK6XLCM" localSheetId="14" hidden="1">#REF!</definedName>
    <definedName name="BExKODIZGWW2EQD0FEYW6WK6XLCM" localSheetId="15" hidden="1">#REF!</definedName>
    <definedName name="BExKODIZGWW2EQD0FEYW6WK6XLCM" localSheetId="18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7" hidden="1">#REF!</definedName>
    <definedName name="BExKOPO2HPWVQGAKW8LOZMPIDEFG" localSheetId="11" hidden="1">#REF!</definedName>
    <definedName name="BExKOPO2HPWVQGAKW8LOZMPIDEFG" localSheetId="21" hidden="1">#REF!</definedName>
    <definedName name="BExKOPO2HPWVQGAKW8LOZMPIDEFG" localSheetId="22" hidden="1">#REF!</definedName>
    <definedName name="BExKOPO2HPWVQGAKW8LOZMPIDEFG" localSheetId="23" hidden="1">#REF!</definedName>
    <definedName name="BExKOPO2HPWVQGAKW8LOZMPIDEFG" localSheetId="24" hidden="1">#REF!</definedName>
    <definedName name="BExKOPO2HPWVQGAKW8LOZMPIDEFG" localSheetId="14" hidden="1">#REF!</definedName>
    <definedName name="BExKOPO2HPWVQGAKW8LOZMPIDEFG" localSheetId="15" hidden="1">#REF!</definedName>
    <definedName name="BExKOPO2HPWVQGAKW8LOZMPIDEFG" localSheetId="18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7" hidden="1">#REF!</definedName>
    <definedName name="BExKP7SRQ3MN5BDYXV2XMBQNUH23" localSheetId="11" hidden="1">#REF!</definedName>
    <definedName name="BExKP7SRQ3MN5BDYXV2XMBQNUH23" localSheetId="21" hidden="1">#REF!</definedName>
    <definedName name="BExKP7SRQ3MN5BDYXV2XMBQNUH23" localSheetId="22" hidden="1">#REF!</definedName>
    <definedName name="BExKP7SRQ3MN5BDYXV2XMBQNUH23" localSheetId="23" hidden="1">#REF!</definedName>
    <definedName name="BExKP7SRQ3MN5BDYXV2XMBQNUH23" localSheetId="24" hidden="1">#REF!</definedName>
    <definedName name="BExKP7SRQ3MN5BDYXV2XMBQNUH23" localSheetId="14" hidden="1">#REF!</definedName>
    <definedName name="BExKP7SRQ3MN5BDYXV2XMBQNUH23" localSheetId="15" hidden="1">#REF!</definedName>
    <definedName name="BExKP7SRQ3MN5BDYXV2XMBQNUH23" localSheetId="18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7" hidden="1">#REF!</definedName>
    <definedName name="BExKPEZP0QTKOTLIMMIFSVTHQEEK" localSheetId="11" hidden="1">#REF!</definedName>
    <definedName name="BExKPEZP0QTKOTLIMMIFSVTHQEEK" localSheetId="21" hidden="1">#REF!</definedName>
    <definedName name="BExKPEZP0QTKOTLIMMIFSVTHQEEK" localSheetId="22" hidden="1">#REF!</definedName>
    <definedName name="BExKPEZP0QTKOTLIMMIFSVTHQEEK" localSheetId="23" hidden="1">#REF!</definedName>
    <definedName name="BExKPEZP0QTKOTLIMMIFSVTHQEEK" localSheetId="24" hidden="1">#REF!</definedName>
    <definedName name="BExKPEZP0QTKOTLIMMIFSVTHQEEK" localSheetId="14" hidden="1">#REF!</definedName>
    <definedName name="BExKPEZP0QTKOTLIMMIFSVTHQEEK" localSheetId="15" hidden="1">#REF!</definedName>
    <definedName name="BExKPEZP0QTKOTLIMMIFSVTHQEEK" localSheetId="18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7" hidden="1">#REF!</definedName>
    <definedName name="BExKPFFSVTL757PNITV8R9RN4452" localSheetId="11" hidden="1">#REF!</definedName>
    <definedName name="BExKPFFSVTL757PNITV8R9RN4452" localSheetId="21" hidden="1">#REF!</definedName>
    <definedName name="BExKPFFSVTL757PNITV8R9RN4452" localSheetId="22" hidden="1">#REF!</definedName>
    <definedName name="BExKPFFSVTL757PNITV8R9RN4452" localSheetId="23" hidden="1">#REF!</definedName>
    <definedName name="BExKPFFSVTL757PNITV8R9RN4452" localSheetId="24" hidden="1">#REF!</definedName>
    <definedName name="BExKPFFSVTL757PNITV8R9RN4452" localSheetId="14" hidden="1">#REF!</definedName>
    <definedName name="BExKPFFSVTL757PNITV8R9RN4452" localSheetId="15" hidden="1">#REF!</definedName>
    <definedName name="BExKPFFSVTL757PNITV8R9RN4452" localSheetId="18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7" hidden="1">#REF!</definedName>
    <definedName name="BExKPIL5ZWOXQAENH3VP3ZHA2N7N" localSheetId="11" hidden="1">#REF!</definedName>
    <definedName name="BExKPIL5ZWOXQAENH3VP3ZHA2N7N" localSheetId="21" hidden="1">#REF!</definedName>
    <definedName name="BExKPIL5ZWOXQAENH3VP3ZHA2N7N" localSheetId="22" hidden="1">#REF!</definedName>
    <definedName name="BExKPIL5ZWOXQAENH3VP3ZHA2N7N" localSheetId="23" hidden="1">#REF!</definedName>
    <definedName name="BExKPIL5ZWOXQAENH3VP3ZHA2N7N" localSheetId="24" hidden="1">#REF!</definedName>
    <definedName name="BExKPIL5ZWOXQAENH3VP3ZHA2N7N" localSheetId="18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7" hidden="1">#REF!</definedName>
    <definedName name="BExKPJHKPVROP9QX9BMBZMU2HEZ1" localSheetId="11" hidden="1">#REF!</definedName>
    <definedName name="BExKPJHKPVROP9QX9BMBZMU2HEZ1" localSheetId="21" hidden="1">#REF!</definedName>
    <definedName name="BExKPJHKPVROP9QX9BMBZMU2HEZ1" localSheetId="22" hidden="1">#REF!</definedName>
    <definedName name="BExKPJHKPVROP9QX9BMBZMU2HEZ1" localSheetId="23" hidden="1">#REF!</definedName>
    <definedName name="BExKPJHKPVROP9QX9BMBZMU2HEZ1" localSheetId="24" hidden="1">#REF!</definedName>
    <definedName name="BExKPJHKPVROP9QX9BMBZMU2HEZ1" localSheetId="14" hidden="1">#REF!</definedName>
    <definedName name="BExKPJHKPVROP9QX9BMBZMU2HEZ1" localSheetId="15" hidden="1">#REF!</definedName>
    <definedName name="BExKPJHKPVROP9QX9BMBZMU2HEZ1" localSheetId="18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7" hidden="1">#REF!</definedName>
    <definedName name="BExKPLQJX0HJ8OTXBXH9IC9J2V0W" localSheetId="11" hidden="1">#REF!</definedName>
    <definedName name="BExKPLQJX0HJ8OTXBXH9IC9J2V0W" localSheetId="21" hidden="1">#REF!</definedName>
    <definedName name="BExKPLQJX0HJ8OTXBXH9IC9J2V0W" localSheetId="22" hidden="1">#REF!</definedName>
    <definedName name="BExKPLQJX0HJ8OTXBXH9IC9J2V0W" localSheetId="23" hidden="1">#REF!</definedName>
    <definedName name="BExKPLQJX0HJ8OTXBXH9IC9J2V0W" localSheetId="24" hidden="1">#REF!</definedName>
    <definedName name="BExKPLQJX0HJ8OTXBXH9IC9J2V0W" localSheetId="14" hidden="1">#REF!</definedName>
    <definedName name="BExKPLQJX0HJ8OTXBXH9IC9J2V0W" localSheetId="15" hidden="1">#REF!</definedName>
    <definedName name="BExKPLQJX0HJ8OTXBXH9IC9J2V0W" localSheetId="18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7" hidden="1">#REF!</definedName>
    <definedName name="BExKPN8C7GN36ZJZHLOB74LU6KT0" localSheetId="11" hidden="1">#REF!</definedName>
    <definedName name="BExKPN8C7GN36ZJZHLOB74LU6KT0" localSheetId="21" hidden="1">#REF!</definedName>
    <definedName name="BExKPN8C7GN36ZJZHLOB74LU6KT0" localSheetId="22" hidden="1">#REF!</definedName>
    <definedName name="BExKPN8C7GN36ZJZHLOB74LU6KT0" localSheetId="23" hidden="1">#REF!</definedName>
    <definedName name="BExKPN8C7GN36ZJZHLOB74LU6KT0" localSheetId="24" hidden="1">#REF!</definedName>
    <definedName name="BExKPN8C7GN36ZJZHLOB74LU6KT0" localSheetId="14" hidden="1">#REF!</definedName>
    <definedName name="BExKPN8C7GN36ZJZHLOB74LU6KT0" localSheetId="15" hidden="1">#REF!</definedName>
    <definedName name="BExKPN8C7GN36ZJZHLOB74LU6KT0" localSheetId="18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7" hidden="1">#REF!</definedName>
    <definedName name="BExKPX9VZ1J5021Q98K60HMPJU58" localSheetId="11" hidden="1">#REF!</definedName>
    <definedName name="BExKPX9VZ1J5021Q98K60HMPJU58" localSheetId="21" hidden="1">#REF!</definedName>
    <definedName name="BExKPX9VZ1J5021Q98K60HMPJU58" localSheetId="22" hidden="1">#REF!</definedName>
    <definedName name="BExKPX9VZ1J5021Q98K60HMPJU58" localSheetId="23" hidden="1">#REF!</definedName>
    <definedName name="BExKPX9VZ1J5021Q98K60HMPJU58" localSheetId="24" hidden="1">#REF!</definedName>
    <definedName name="BExKPX9VZ1J5021Q98K60HMPJU58" localSheetId="14" hidden="1">#REF!</definedName>
    <definedName name="BExKPX9VZ1J5021Q98K60HMPJU58" localSheetId="15" hidden="1">#REF!</definedName>
    <definedName name="BExKPX9VZ1J5021Q98K60HMPJU58" localSheetId="18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7" hidden="1">#REF!</definedName>
    <definedName name="BExKQGGEP203MUWSJVORTY7RFOFT" localSheetId="11" hidden="1">#REF!</definedName>
    <definedName name="BExKQGGEP203MUWSJVORTY7RFOFT" localSheetId="21" hidden="1">#REF!</definedName>
    <definedName name="BExKQGGEP203MUWSJVORTY7RFOFT" localSheetId="22" hidden="1">#REF!</definedName>
    <definedName name="BExKQGGEP203MUWSJVORTY7RFOFT" localSheetId="23" hidden="1">#REF!</definedName>
    <definedName name="BExKQGGEP203MUWSJVORTY7RFOFT" localSheetId="24" hidden="1">#REF!</definedName>
    <definedName name="BExKQGGEP203MUWSJVORTY7RFOFT" localSheetId="14" hidden="1">#REF!</definedName>
    <definedName name="BExKQGGEP203MUWSJVORTY7RFOFT" localSheetId="15" hidden="1">#REF!</definedName>
    <definedName name="BExKQGGEP203MUWSJVORTY7RFOFT" localSheetId="1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7" hidden="1">#REF!</definedName>
    <definedName name="BExKQJGAAWNM3NT19E9I0CQDBTU0" localSheetId="11" hidden="1">#REF!</definedName>
    <definedName name="BExKQJGAAWNM3NT19E9I0CQDBTU0" localSheetId="21" hidden="1">#REF!</definedName>
    <definedName name="BExKQJGAAWNM3NT19E9I0CQDBTU0" localSheetId="22" hidden="1">#REF!</definedName>
    <definedName name="BExKQJGAAWNM3NT19E9I0CQDBTU0" localSheetId="23" hidden="1">#REF!</definedName>
    <definedName name="BExKQJGAAWNM3NT19E9I0CQDBTU0" localSheetId="24" hidden="1">#REF!</definedName>
    <definedName name="BExKQJGAAWNM3NT19E9I0CQDBTU0" localSheetId="14" hidden="1">#REF!</definedName>
    <definedName name="BExKQJGAAWNM3NT19E9I0CQDBTU0" localSheetId="15" hidden="1">#REF!</definedName>
    <definedName name="BExKQJGAAWNM3NT19E9I0CQDBTU0" localSheetId="18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7" hidden="1">#REF!</definedName>
    <definedName name="BExKQM5GJ1ZN5REKFE7YVBQ0KXWF" localSheetId="11" hidden="1">#REF!</definedName>
    <definedName name="BExKQM5GJ1ZN5REKFE7YVBQ0KXWF" localSheetId="21" hidden="1">#REF!</definedName>
    <definedName name="BExKQM5GJ1ZN5REKFE7YVBQ0KXWF" localSheetId="22" hidden="1">#REF!</definedName>
    <definedName name="BExKQM5GJ1ZN5REKFE7YVBQ0KXWF" localSheetId="23" hidden="1">#REF!</definedName>
    <definedName name="BExKQM5GJ1ZN5REKFE7YVBQ0KXWF" localSheetId="24" hidden="1">#REF!</definedName>
    <definedName name="BExKQM5GJ1ZN5REKFE7YVBQ0KXWF" localSheetId="14" hidden="1">#REF!</definedName>
    <definedName name="BExKQM5GJ1ZN5REKFE7YVBQ0KXWF" localSheetId="15" hidden="1">#REF!</definedName>
    <definedName name="BExKQM5GJ1ZN5REKFE7YVBQ0KXWF" localSheetId="18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7" hidden="1">#REF!</definedName>
    <definedName name="BExKQQ71278061G7ZFYGPWOMOMY2" localSheetId="11" hidden="1">#REF!</definedName>
    <definedName name="BExKQQ71278061G7ZFYGPWOMOMY2" localSheetId="21" hidden="1">#REF!</definedName>
    <definedName name="BExKQQ71278061G7ZFYGPWOMOMY2" localSheetId="22" hidden="1">#REF!</definedName>
    <definedName name="BExKQQ71278061G7ZFYGPWOMOMY2" localSheetId="23" hidden="1">#REF!</definedName>
    <definedName name="BExKQQ71278061G7ZFYGPWOMOMY2" localSheetId="24" hidden="1">#REF!</definedName>
    <definedName name="BExKQQ71278061G7ZFYGPWOMOMY2" localSheetId="14" hidden="1">#REF!</definedName>
    <definedName name="BExKQQ71278061G7ZFYGPWOMOMY2" localSheetId="15" hidden="1">#REF!</definedName>
    <definedName name="BExKQQ71278061G7ZFYGPWOMOMY2" localSheetId="18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7" hidden="1">#REF!</definedName>
    <definedName name="BExKQTXRG3ECU8NT47UR7643LO5G" localSheetId="11" hidden="1">#REF!</definedName>
    <definedName name="BExKQTXRG3ECU8NT47UR7643LO5G" localSheetId="21" hidden="1">#REF!</definedName>
    <definedName name="BExKQTXRG3ECU8NT47UR7643LO5G" localSheetId="22" hidden="1">#REF!</definedName>
    <definedName name="BExKQTXRG3ECU8NT47UR7643LO5G" localSheetId="23" hidden="1">#REF!</definedName>
    <definedName name="BExKQTXRG3ECU8NT47UR7643LO5G" localSheetId="24" hidden="1">#REF!</definedName>
    <definedName name="BExKQTXRG3ECU8NT47UR7643LO5G" localSheetId="14" hidden="1">#REF!</definedName>
    <definedName name="BExKQTXRG3ECU8NT47UR7643LO5G" localSheetId="15" hidden="1">#REF!</definedName>
    <definedName name="BExKQTXRG3ECU8NT47UR7643LO5G" localSheetId="18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7" hidden="1">#REF!</definedName>
    <definedName name="BExKQVL7HPOIZ4FHANDFMVOJLEPR" localSheetId="11" hidden="1">#REF!</definedName>
    <definedName name="BExKQVL7HPOIZ4FHANDFMVOJLEPR" localSheetId="21" hidden="1">#REF!</definedName>
    <definedName name="BExKQVL7HPOIZ4FHANDFMVOJLEPR" localSheetId="22" hidden="1">#REF!</definedName>
    <definedName name="BExKQVL7HPOIZ4FHANDFMVOJLEPR" localSheetId="23" hidden="1">#REF!</definedName>
    <definedName name="BExKQVL7HPOIZ4FHANDFMVOJLEPR" localSheetId="24" hidden="1">#REF!</definedName>
    <definedName name="BExKQVL7HPOIZ4FHANDFMVOJLEPR" localSheetId="14" hidden="1">#REF!</definedName>
    <definedName name="BExKQVL7HPOIZ4FHANDFMVOJLEPR" localSheetId="15" hidden="1">#REF!</definedName>
    <definedName name="BExKQVL7HPOIZ4FHANDFMVOJLEPR" localSheetId="18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7" hidden="1">#REF!</definedName>
    <definedName name="BExKR3ZAJRYXZB4M7XZPK0I7E55W" localSheetId="11" hidden="1">#REF!</definedName>
    <definedName name="BExKR3ZAJRYXZB4M7XZPK0I7E55W" localSheetId="21" hidden="1">#REF!</definedName>
    <definedName name="BExKR3ZAJRYXZB4M7XZPK0I7E55W" localSheetId="22" hidden="1">#REF!</definedName>
    <definedName name="BExKR3ZAJRYXZB4M7XZPK0I7E55W" localSheetId="23" hidden="1">#REF!</definedName>
    <definedName name="BExKR3ZAJRYXZB4M7XZPK0I7E55W" localSheetId="24" hidden="1">#REF!</definedName>
    <definedName name="BExKR3ZAJRYXZB4M7XZPK0I7E55W" localSheetId="14" hidden="1">#REF!</definedName>
    <definedName name="BExKR3ZAJRYXZB4M7XZPK0I7E55W" localSheetId="15" hidden="1">#REF!</definedName>
    <definedName name="BExKR3ZAJRYXZB4M7XZPK0I7E55W" localSheetId="18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7" hidden="1">#REF!</definedName>
    <definedName name="BExKR8RZSEHW184G0Z56B4EGNU72" localSheetId="11" hidden="1">#REF!</definedName>
    <definedName name="BExKR8RZSEHW184G0Z56B4EGNU72" localSheetId="21" hidden="1">#REF!</definedName>
    <definedName name="BExKR8RZSEHW184G0Z56B4EGNU72" localSheetId="22" hidden="1">#REF!</definedName>
    <definedName name="BExKR8RZSEHW184G0Z56B4EGNU72" localSheetId="23" hidden="1">#REF!</definedName>
    <definedName name="BExKR8RZSEHW184G0Z56B4EGNU72" localSheetId="24" hidden="1">#REF!</definedName>
    <definedName name="BExKR8RZSEHW184G0Z56B4EGNU72" localSheetId="14" hidden="1">#REF!</definedName>
    <definedName name="BExKR8RZSEHW184G0Z56B4EGNU72" localSheetId="15" hidden="1">#REF!</definedName>
    <definedName name="BExKR8RZSEHW184G0Z56B4EGNU72" localSheetId="18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7" hidden="1">#REF!</definedName>
    <definedName name="BExKRHM60KUPM7RGAAFRSKX4TMS5" localSheetId="11" hidden="1">#REF!</definedName>
    <definedName name="BExKRHM60KUPM7RGAAFRSKX4TMS5" localSheetId="21" hidden="1">#REF!</definedName>
    <definedName name="BExKRHM60KUPM7RGAAFRSKX4TMS5" localSheetId="22" hidden="1">#REF!</definedName>
    <definedName name="BExKRHM60KUPM7RGAAFRSKX4TMS5" localSheetId="23" hidden="1">#REF!</definedName>
    <definedName name="BExKRHM60KUPM7RGAAFRSKX4TMS5" localSheetId="24" hidden="1">#REF!</definedName>
    <definedName name="BExKRHM60KUPM7RGAAFRSKX4TMS5" localSheetId="14" hidden="1">#REF!</definedName>
    <definedName name="BExKRHM60KUPM7RGAAFRSKX4TMS5" localSheetId="15" hidden="1">#REF!</definedName>
    <definedName name="BExKRHM60KUPM7RGAAFRSKX4TMS5" localSheetId="18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7" hidden="1">#REF!</definedName>
    <definedName name="BExKRQB2LX164R610N3VXJPD3C1W" localSheetId="11" hidden="1">#REF!</definedName>
    <definedName name="BExKRQB2LX164R610N3VXJPD3C1W" localSheetId="21" hidden="1">#REF!</definedName>
    <definedName name="BExKRQB2LX164R610N3VXJPD3C1W" localSheetId="22" hidden="1">#REF!</definedName>
    <definedName name="BExKRQB2LX164R610N3VXJPD3C1W" localSheetId="23" hidden="1">#REF!</definedName>
    <definedName name="BExKRQB2LX164R610N3VXJPD3C1W" localSheetId="24" hidden="1">#REF!</definedName>
    <definedName name="BExKRQB2LX164R610N3VXJPD3C1W" localSheetId="14" hidden="1">#REF!</definedName>
    <definedName name="BExKRQB2LX164R610N3VXJPD3C1W" localSheetId="15" hidden="1">#REF!</definedName>
    <definedName name="BExKRQB2LX164R610N3VXJPD3C1W" localSheetId="18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7" hidden="1">#REF!</definedName>
    <definedName name="BExKRVUSQ6PA7ZYQSTEQL3X7PB9P" localSheetId="11" hidden="1">#REF!</definedName>
    <definedName name="BExKRVUSQ6PA7ZYQSTEQL3X7PB9P" localSheetId="21" hidden="1">#REF!</definedName>
    <definedName name="BExKRVUSQ6PA7ZYQSTEQL3X7PB9P" localSheetId="22" hidden="1">#REF!</definedName>
    <definedName name="BExKRVUSQ6PA7ZYQSTEQL3X7PB9P" localSheetId="23" hidden="1">#REF!</definedName>
    <definedName name="BExKRVUSQ6PA7ZYQSTEQL3X7PB9P" localSheetId="24" hidden="1">#REF!</definedName>
    <definedName name="BExKRVUSQ6PA7ZYQSTEQL3X7PB9P" localSheetId="14" hidden="1">#REF!</definedName>
    <definedName name="BExKRVUSQ6PA7ZYQSTEQL3X7PB9P" localSheetId="15" hidden="1">#REF!</definedName>
    <definedName name="BExKRVUSQ6PA7ZYQSTEQL3X7PB9P" localSheetId="18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7" hidden="1">#REF!</definedName>
    <definedName name="BExKRY3KZ7F7RB2KH8HXSQ85IEQO" localSheetId="11" hidden="1">#REF!</definedName>
    <definedName name="BExKRY3KZ7F7RB2KH8HXSQ85IEQO" localSheetId="21" hidden="1">#REF!</definedName>
    <definedName name="BExKRY3KZ7F7RB2KH8HXSQ85IEQO" localSheetId="22" hidden="1">#REF!</definedName>
    <definedName name="BExKRY3KZ7F7RB2KH8HXSQ85IEQO" localSheetId="23" hidden="1">#REF!</definedName>
    <definedName name="BExKRY3KZ7F7RB2KH8HXSQ85IEQO" localSheetId="24" hidden="1">#REF!</definedName>
    <definedName name="BExKRY3KZ7F7RB2KH8HXSQ85IEQO" localSheetId="14" hidden="1">#REF!</definedName>
    <definedName name="BExKRY3KZ7F7RB2KH8HXSQ85IEQO" localSheetId="15" hidden="1">#REF!</definedName>
    <definedName name="BExKRY3KZ7F7RB2KH8HXSQ85IEQO" localSheetId="18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7" hidden="1">#REF!</definedName>
    <definedName name="BExKS91CCVW1YKNE1EQ4MCE1E9JX" localSheetId="11" hidden="1">#REF!</definedName>
    <definedName name="BExKS91CCVW1YKNE1EQ4MCE1E9JX" localSheetId="21" hidden="1">#REF!</definedName>
    <definedName name="BExKS91CCVW1YKNE1EQ4MCE1E9JX" localSheetId="22" hidden="1">#REF!</definedName>
    <definedName name="BExKS91CCVW1YKNE1EQ4MCE1E9JX" localSheetId="23" hidden="1">#REF!</definedName>
    <definedName name="BExKS91CCVW1YKNE1EQ4MCE1E9JX" localSheetId="24" hidden="1">#REF!</definedName>
    <definedName name="BExKS91CCVW1YKNE1EQ4MCE1E9JX" localSheetId="14" hidden="1">#REF!</definedName>
    <definedName name="BExKS91CCVW1YKNE1EQ4MCE1E9JX" localSheetId="15" hidden="1">#REF!</definedName>
    <definedName name="BExKS91CCVW1YKNE1EQ4MCE1E9JX" localSheetId="18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7" hidden="1">#REF!</definedName>
    <definedName name="BExKSA37DZTCK6H13HPIKR0ZFVL8" localSheetId="11" hidden="1">#REF!</definedName>
    <definedName name="BExKSA37DZTCK6H13HPIKR0ZFVL8" localSheetId="21" hidden="1">#REF!</definedName>
    <definedName name="BExKSA37DZTCK6H13HPIKR0ZFVL8" localSheetId="22" hidden="1">#REF!</definedName>
    <definedName name="BExKSA37DZTCK6H13HPIKR0ZFVL8" localSheetId="23" hidden="1">#REF!</definedName>
    <definedName name="BExKSA37DZTCK6H13HPIKR0ZFVL8" localSheetId="24" hidden="1">#REF!</definedName>
    <definedName name="BExKSA37DZTCK6H13HPIKR0ZFVL8" localSheetId="14" hidden="1">#REF!</definedName>
    <definedName name="BExKSA37DZTCK6H13HPIKR0ZFVL8" localSheetId="15" hidden="1">#REF!</definedName>
    <definedName name="BExKSA37DZTCK6H13HPIKR0ZFVL8" localSheetId="18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7" hidden="1">#REF!</definedName>
    <definedName name="BExKSB51O073JLM4PEU353GBBSMI" localSheetId="11" hidden="1">#REF!</definedName>
    <definedName name="BExKSB51O073JLM4PEU353GBBSMI" localSheetId="21" hidden="1">#REF!</definedName>
    <definedName name="BExKSB51O073JLM4PEU353GBBSMI" localSheetId="22" hidden="1">#REF!</definedName>
    <definedName name="BExKSB51O073JLM4PEU353GBBSMI" localSheetId="23" hidden="1">#REF!</definedName>
    <definedName name="BExKSB51O073JLM4PEU353GBBSMI" localSheetId="24" hidden="1">#REF!</definedName>
    <definedName name="BExKSB51O073JLM4PEU353GBBSMI" localSheetId="14" hidden="1">#REF!</definedName>
    <definedName name="BExKSB51O073JLM4PEU353GBBSMI" localSheetId="15" hidden="1">#REF!</definedName>
    <definedName name="BExKSB51O073JLM4PEU353GBBSMI" localSheetId="1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7" hidden="1">#REF!</definedName>
    <definedName name="BExKSC1EDUXA6RM44LZV6HMMHKLX" localSheetId="11" hidden="1">#REF!</definedName>
    <definedName name="BExKSC1EDUXA6RM44LZV6HMMHKLX" localSheetId="21" hidden="1">#REF!</definedName>
    <definedName name="BExKSC1EDUXA6RM44LZV6HMMHKLX" localSheetId="22" hidden="1">#REF!</definedName>
    <definedName name="BExKSC1EDUXA6RM44LZV6HMMHKLX" localSheetId="23" hidden="1">#REF!</definedName>
    <definedName name="BExKSC1EDUXA6RM44LZV6HMMHKLX" localSheetId="24" hidden="1">#REF!</definedName>
    <definedName name="BExKSC1EDUXA6RM44LZV6HMMHKLX" localSheetId="14" hidden="1">#REF!</definedName>
    <definedName name="BExKSC1EDUXA6RM44LZV6HMMHKLX" localSheetId="15" hidden="1">#REF!</definedName>
    <definedName name="BExKSC1EDUXA6RM44LZV6HMMHKLX" localSheetId="18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7" hidden="1">#REF!</definedName>
    <definedName name="BExKSFMOMSZYDE0WNC94F40S6636" localSheetId="11" hidden="1">#REF!</definedName>
    <definedName name="BExKSFMOMSZYDE0WNC94F40S6636" localSheetId="21" hidden="1">#REF!</definedName>
    <definedName name="BExKSFMOMSZYDE0WNC94F40S6636" localSheetId="22" hidden="1">#REF!</definedName>
    <definedName name="BExKSFMOMSZYDE0WNC94F40S6636" localSheetId="23" hidden="1">#REF!</definedName>
    <definedName name="BExKSFMOMSZYDE0WNC94F40S6636" localSheetId="24" hidden="1">#REF!</definedName>
    <definedName name="BExKSFMOMSZYDE0WNC94F40S6636" localSheetId="14" hidden="1">#REF!</definedName>
    <definedName name="BExKSFMOMSZYDE0WNC94F40S6636" localSheetId="15" hidden="1">#REF!</definedName>
    <definedName name="BExKSFMOMSZYDE0WNC94F40S6636" localSheetId="18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7" hidden="1">#REF!</definedName>
    <definedName name="BExKSHQ9K79S8KYUWIV5M5LAHHF1" localSheetId="11" hidden="1">#REF!</definedName>
    <definedName name="BExKSHQ9K79S8KYUWIV5M5LAHHF1" localSheetId="21" hidden="1">#REF!</definedName>
    <definedName name="BExKSHQ9K79S8KYUWIV5M5LAHHF1" localSheetId="22" hidden="1">#REF!</definedName>
    <definedName name="BExKSHQ9K79S8KYUWIV5M5LAHHF1" localSheetId="23" hidden="1">#REF!</definedName>
    <definedName name="BExKSHQ9K79S8KYUWIV5M5LAHHF1" localSheetId="24" hidden="1">#REF!</definedName>
    <definedName name="BExKSHQ9K79S8KYUWIV5M5LAHHF1" localSheetId="14" hidden="1">#REF!</definedName>
    <definedName name="BExKSHQ9K79S8KYUWIV5M5LAHHF1" localSheetId="15" hidden="1">#REF!</definedName>
    <definedName name="BExKSHQ9K79S8KYUWIV5M5LAHHF1" localSheetId="18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7" hidden="1">#REF!</definedName>
    <definedName name="BExKSJTWG9L3FCX8FLK4EMUJMF27" localSheetId="11" hidden="1">#REF!</definedName>
    <definedName name="BExKSJTWG9L3FCX8FLK4EMUJMF27" localSheetId="21" hidden="1">#REF!</definedName>
    <definedName name="BExKSJTWG9L3FCX8FLK4EMUJMF27" localSheetId="22" hidden="1">#REF!</definedName>
    <definedName name="BExKSJTWG9L3FCX8FLK4EMUJMF27" localSheetId="23" hidden="1">#REF!</definedName>
    <definedName name="BExKSJTWG9L3FCX8FLK4EMUJMF27" localSheetId="24" hidden="1">#REF!</definedName>
    <definedName name="BExKSJTWG9L3FCX8FLK4EMUJMF27" localSheetId="14" hidden="1">#REF!</definedName>
    <definedName name="BExKSJTWG9L3FCX8FLK4EMUJMF27" localSheetId="15" hidden="1">#REF!</definedName>
    <definedName name="BExKSJTWG9L3FCX8FLK4EMUJMF27" localSheetId="18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7" hidden="1">#REF!</definedName>
    <definedName name="BExKSU0MKNAVZYYPKCYTZDWQX4R8" localSheetId="11" hidden="1">#REF!</definedName>
    <definedName name="BExKSU0MKNAVZYYPKCYTZDWQX4R8" localSheetId="21" hidden="1">#REF!</definedName>
    <definedName name="BExKSU0MKNAVZYYPKCYTZDWQX4R8" localSheetId="22" hidden="1">#REF!</definedName>
    <definedName name="BExKSU0MKNAVZYYPKCYTZDWQX4R8" localSheetId="23" hidden="1">#REF!</definedName>
    <definedName name="BExKSU0MKNAVZYYPKCYTZDWQX4R8" localSheetId="24" hidden="1">#REF!</definedName>
    <definedName name="BExKSU0MKNAVZYYPKCYTZDWQX4R8" localSheetId="14" hidden="1">#REF!</definedName>
    <definedName name="BExKSU0MKNAVZYYPKCYTZDWQX4R8" localSheetId="15" hidden="1">#REF!</definedName>
    <definedName name="BExKSU0MKNAVZYYPKCYTZDWQX4R8" localSheetId="18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7" hidden="1">#REF!</definedName>
    <definedName name="BExKSX60G1MUS689FXIGYP2F7C62" localSheetId="11" hidden="1">#REF!</definedName>
    <definedName name="BExKSX60G1MUS689FXIGYP2F7C62" localSheetId="21" hidden="1">#REF!</definedName>
    <definedName name="BExKSX60G1MUS689FXIGYP2F7C62" localSheetId="22" hidden="1">#REF!</definedName>
    <definedName name="BExKSX60G1MUS689FXIGYP2F7C62" localSheetId="23" hidden="1">#REF!</definedName>
    <definedName name="BExKSX60G1MUS689FXIGYP2F7C62" localSheetId="24" hidden="1">#REF!</definedName>
    <definedName name="BExKSX60G1MUS689FXIGYP2F7C62" localSheetId="14" hidden="1">#REF!</definedName>
    <definedName name="BExKSX60G1MUS689FXIGYP2F7C62" localSheetId="15" hidden="1">#REF!</definedName>
    <definedName name="BExKSX60G1MUS689FXIGYP2F7C62" localSheetId="1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7" hidden="1">#REF!</definedName>
    <definedName name="BExKT2UZ7Y2VWF5NQE18SJRLD2RN" localSheetId="11" hidden="1">#REF!</definedName>
    <definedName name="BExKT2UZ7Y2VWF5NQE18SJRLD2RN" localSheetId="21" hidden="1">#REF!</definedName>
    <definedName name="BExKT2UZ7Y2VWF5NQE18SJRLD2RN" localSheetId="22" hidden="1">#REF!</definedName>
    <definedName name="BExKT2UZ7Y2VWF5NQE18SJRLD2RN" localSheetId="23" hidden="1">#REF!</definedName>
    <definedName name="BExKT2UZ7Y2VWF5NQE18SJRLD2RN" localSheetId="24" hidden="1">#REF!</definedName>
    <definedName name="BExKT2UZ7Y2VWF5NQE18SJRLD2RN" localSheetId="14" hidden="1">#REF!</definedName>
    <definedName name="BExKT2UZ7Y2VWF5NQE18SJRLD2RN" localSheetId="15" hidden="1">#REF!</definedName>
    <definedName name="BExKT2UZ7Y2VWF5NQE18SJRLD2RN" localSheetId="18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7" hidden="1">#REF!</definedName>
    <definedName name="BExKT3GJFNGAM09H5F615E36A38C" localSheetId="11" hidden="1">#REF!</definedName>
    <definedName name="BExKT3GJFNGAM09H5F615E36A38C" localSheetId="21" hidden="1">#REF!</definedName>
    <definedName name="BExKT3GJFNGAM09H5F615E36A38C" localSheetId="22" hidden="1">#REF!</definedName>
    <definedName name="BExKT3GJFNGAM09H5F615E36A38C" localSheetId="23" hidden="1">#REF!</definedName>
    <definedName name="BExKT3GJFNGAM09H5F615E36A38C" localSheetId="24" hidden="1">#REF!</definedName>
    <definedName name="BExKT3GJFNGAM09H5F615E36A38C" localSheetId="14" hidden="1">#REF!</definedName>
    <definedName name="BExKT3GJFNGAM09H5F615E36A38C" localSheetId="15" hidden="1">#REF!</definedName>
    <definedName name="BExKT3GJFNGAM09H5F615E36A38C" localSheetId="18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7" hidden="1">#REF!</definedName>
    <definedName name="BExKTD1UM9PTLYETG1RM502XDNC0" localSheetId="11" hidden="1">#REF!</definedName>
    <definedName name="BExKTD1UM9PTLYETG1RM502XDNC0" localSheetId="21" hidden="1">#REF!</definedName>
    <definedName name="BExKTD1UM9PTLYETG1RM502XDNC0" localSheetId="22" hidden="1">#REF!</definedName>
    <definedName name="BExKTD1UM9PTLYETG1RM502XDNC0" localSheetId="23" hidden="1">#REF!</definedName>
    <definedName name="BExKTD1UM9PTLYETG1RM502XDNC0" localSheetId="24" hidden="1">#REF!</definedName>
    <definedName name="BExKTD1UM9PTLYETG1RM502XDNC0" localSheetId="14" hidden="1">#REF!</definedName>
    <definedName name="BExKTD1UM9PTLYETG1RM502XDNC0" localSheetId="15" hidden="1">#REF!</definedName>
    <definedName name="BExKTD1UM9PTLYETG1RM502XDNC0" localSheetId="18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7" hidden="1">#REF!</definedName>
    <definedName name="BExKTJN26AY45CE6JUAX3OIL48F7" localSheetId="11" hidden="1">#REF!</definedName>
    <definedName name="BExKTJN26AY45CE6JUAX3OIL48F7" localSheetId="21" hidden="1">#REF!</definedName>
    <definedName name="BExKTJN26AY45CE6JUAX3OIL48F7" localSheetId="22" hidden="1">#REF!</definedName>
    <definedName name="BExKTJN26AY45CE6JUAX3OIL48F7" localSheetId="23" hidden="1">#REF!</definedName>
    <definedName name="BExKTJN26AY45CE6JUAX3OIL48F7" localSheetId="24" hidden="1">#REF!</definedName>
    <definedName name="BExKTJN26AY45CE6JUAX3OIL48F7" localSheetId="14" hidden="1">#REF!</definedName>
    <definedName name="BExKTJN26AY45CE6JUAX3OIL48F7" localSheetId="15" hidden="1">#REF!</definedName>
    <definedName name="BExKTJN26AY45CE6JUAX3OIL48F7" localSheetId="18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7" hidden="1">#REF!</definedName>
    <definedName name="BExKTQZGN8GI3XGSEXMPCCA3S19H" localSheetId="11" hidden="1">#REF!</definedName>
    <definedName name="BExKTQZGN8GI3XGSEXMPCCA3S19H" localSheetId="21" hidden="1">#REF!</definedName>
    <definedName name="BExKTQZGN8GI3XGSEXMPCCA3S19H" localSheetId="22" hidden="1">#REF!</definedName>
    <definedName name="BExKTQZGN8GI3XGSEXMPCCA3S19H" localSheetId="23" hidden="1">#REF!</definedName>
    <definedName name="BExKTQZGN8GI3XGSEXMPCCA3S19H" localSheetId="24" hidden="1">#REF!</definedName>
    <definedName name="BExKTQZGN8GI3XGSEXMPCCA3S19H" localSheetId="14" hidden="1">#REF!</definedName>
    <definedName name="BExKTQZGN8GI3XGSEXMPCCA3S19H" localSheetId="15" hidden="1">#REF!</definedName>
    <definedName name="BExKTQZGN8GI3XGSEXMPCCA3S19H" localSheetId="18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7" hidden="1">#REF!</definedName>
    <definedName name="BExKTUKYYU0F6TUW1RXV24LRAZFE" localSheetId="11" hidden="1">#REF!</definedName>
    <definedName name="BExKTUKYYU0F6TUW1RXV24LRAZFE" localSheetId="21" hidden="1">#REF!</definedName>
    <definedName name="BExKTUKYYU0F6TUW1RXV24LRAZFE" localSheetId="22" hidden="1">#REF!</definedName>
    <definedName name="BExKTUKYYU0F6TUW1RXV24LRAZFE" localSheetId="23" hidden="1">#REF!</definedName>
    <definedName name="BExKTUKYYU0F6TUW1RXV24LRAZFE" localSheetId="24" hidden="1">#REF!</definedName>
    <definedName name="BExKTUKYYU0F6TUW1RXV24LRAZFE" localSheetId="14" hidden="1">#REF!</definedName>
    <definedName name="BExKTUKYYU0F6TUW1RXV24LRAZFE" localSheetId="15" hidden="1">#REF!</definedName>
    <definedName name="BExKTUKYYU0F6TUW1RXV24LRAZFE" localSheetId="18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7" hidden="1">#REF!</definedName>
    <definedName name="BExKU3FBLHQBIUTN6XEZW5GC9OG1" localSheetId="11" hidden="1">#REF!</definedName>
    <definedName name="BExKU3FBLHQBIUTN6XEZW5GC9OG1" localSheetId="21" hidden="1">#REF!</definedName>
    <definedName name="BExKU3FBLHQBIUTN6XEZW5GC9OG1" localSheetId="22" hidden="1">#REF!</definedName>
    <definedName name="BExKU3FBLHQBIUTN6XEZW5GC9OG1" localSheetId="23" hidden="1">#REF!</definedName>
    <definedName name="BExKU3FBLHQBIUTN6XEZW5GC9OG1" localSheetId="24" hidden="1">#REF!</definedName>
    <definedName name="BExKU3FBLHQBIUTN6XEZW5GC9OG1" localSheetId="14" hidden="1">#REF!</definedName>
    <definedName name="BExKU3FBLHQBIUTN6XEZW5GC9OG1" localSheetId="15" hidden="1">#REF!</definedName>
    <definedName name="BExKU3FBLHQBIUTN6XEZW5GC9OG1" localSheetId="18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7" hidden="1">#REF!</definedName>
    <definedName name="BExKU82I99FEUIZLODXJDOJC96CQ" localSheetId="11" hidden="1">#REF!</definedName>
    <definedName name="BExKU82I99FEUIZLODXJDOJC96CQ" localSheetId="21" hidden="1">#REF!</definedName>
    <definedName name="BExKU82I99FEUIZLODXJDOJC96CQ" localSheetId="22" hidden="1">#REF!</definedName>
    <definedName name="BExKU82I99FEUIZLODXJDOJC96CQ" localSheetId="23" hidden="1">#REF!</definedName>
    <definedName name="BExKU82I99FEUIZLODXJDOJC96CQ" localSheetId="24" hidden="1">#REF!</definedName>
    <definedName name="BExKU82I99FEUIZLODXJDOJC96CQ" localSheetId="14" hidden="1">#REF!</definedName>
    <definedName name="BExKU82I99FEUIZLODXJDOJC96CQ" localSheetId="15" hidden="1">#REF!</definedName>
    <definedName name="BExKU82I99FEUIZLODXJDOJC96CQ" localSheetId="18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7" hidden="1">#REF!</definedName>
    <definedName name="BExKUDM0DFSCM3D91SH0XLXJSL18" localSheetId="11" hidden="1">#REF!</definedName>
    <definedName name="BExKUDM0DFSCM3D91SH0XLXJSL18" localSheetId="21" hidden="1">#REF!</definedName>
    <definedName name="BExKUDM0DFSCM3D91SH0XLXJSL18" localSheetId="22" hidden="1">#REF!</definedName>
    <definedName name="BExKUDM0DFSCM3D91SH0XLXJSL18" localSheetId="23" hidden="1">#REF!</definedName>
    <definedName name="BExKUDM0DFSCM3D91SH0XLXJSL18" localSheetId="24" hidden="1">#REF!</definedName>
    <definedName name="BExKUDM0DFSCM3D91SH0XLXJSL18" localSheetId="14" hidden="1">#REF!</definedName>
    <definedName name="BExKUDM0DFSCM3D91SH0XLXJSL18" localSheetId="15" hidden="1">#REF!</definedName>
    <definedName name="BExKUDM0DFSCM3D91SH0XLXJSL18" localSheetId="18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7" hidden="1">#REF!</definedName>
    <definedName name="BExKUHYKD9TJTMQOOBS4EX04FCEZ" localSheetId="11" hidden="1">#REF!</definedName>
    <definedName name="BExKUHYKD9TJTMQOOBS4EX04FCEZ" localSheetId="21" hidden="1">#REF!</definedName>
    <definedName name="BExKUHYKD9TJTMQOOBS4EX04FCEZ" localSheetId="22" hidden="1">#REF!</definedName>
    <definedName name="BExKUHYKD9TJTMQOOBS4EX04FCEZ" localSheetId="23" hidden="1">#REF!</definedName>
    <definedName name="BExKUHYKD9TJTMQOOBS4EX04FCEZ" localSheetId="24" hidden="1">#REF!</definedName>
    <definedName name="BExKUHYKD9TJTMQOOBS4EX04FCEZ" localSheetId="14" hidden="1">#REF!</definedName>
    <definedName name="BExKUHYKD9TJTMQOOBS4EX04FCEZ" localSheetId="15" hidden="1">#REF!</definedName>
    <definedName name="BExKUHYKD9TJTMQOOBS4EX04FCEZ" localSheetId="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7" hidden="1">#REF!</definedName>
    <definedName name="BExKULEKJLA77AUQPDUHSM94Y76Z" localSheetId="11" hidden="1">#REF!</definedName>
    <definedName name="BExKULEKJLA77AUQPDUHSM94Y76Z" localSheetId="21" hidden="1">#REF!</definedName>
    <definedName name="BExKULEKJLA77AUQPDUHSM94Y76Z" localSheetId="22" hidden="1">#REF!</definedName>
    <definedName name="BExKULEKJLA77AUQPDUHSM94Y76Z" localSheetId="23" hidden="1">#REF!</definedName>
    <definedName name="BExKULEKJLA77AUQPDUHSM94Y76Z" localSheetId="24" hidden="1">#REF!</definedName>
    <definedName name="BExKULEKJLA77AUQPDUHSM94Y76Z" localSheetId="14" hidden="1">#REF!</definedName>
    <definedName name="BExKULEKJLA77AUQPDUHSM94Y76Z" localSheetId="15" hidden="1">#REF!</definedName>
    <definedName name="BExKULEKJLA77AUQPDUHSM94Y76Z" localSheetId="18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7" hidden="1">#REF!</definedName>
    <definedName name="BExKUXE506JSYMR4CV866RHRDYR9" localSheetId="11" hidden="1">#REF!</definedName>
    <definedName name="BExKUXE506JSYMR4CV866RHRDYR9" localSheetId="21" hidden="1">#REF!</definedName>
    <definedName name="BExKUXE506JSYMR4CV866RHRDYR9" localSheetId="22" hidden="1">#REF!</definedName>
    <definedName name="BExKUXE506JSYMR4CV866RHRDYR9" localSheetId="23" hidden="1">#REF!</definedName>
    <definedName name="BExKUXE506JSYMR4CV866RHRDYR9" localSheetId="24" hidden="1">#REF!</definedName>
    <definedName name="BExKUXE506JSYMR4CV866RHRDYR9" localSheetId="14" hidden="1">#REF!</definedName>
    <definedName name="BExKUXE506JSYMR4CV866RHRDYR9" localSheetId="15" hidden="1">#REF!</definedName>
    <definedName name="BExKUXE506JSYMR4CV866RHRDYR9" localSheetId="18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7" hidden="1">#REF!</definedName>
    <definedName name="BExKV08R85MKI3MAX9E2HERNQUNL" localSheetId="11" hidden="1">#REF!</definedName>
    <definedName name="BExKV08R85MKI3MAX9E2HERNQUNL" localSheetId="21" hidden="1">#REF!</definedName>
    <definedName name="BExKV08R85MKI3MAX9E2HERNQUNL" localSheetId="22" hidden="1">#REF!</definedName>
    <definedName name="BExKV08R85MKI3MAX9E2HERNQUNL" localSheetId="23" hidden="1">#REF!</definedName>
    <definedName name="BExKV08R85MKI3MAX9E2HERNQUNL" localSheetId="24" hidden="1">#REF!</definedName>
    <definedName name="BExKV08R85MKI3MAX9E2HERNQUNL" localSheetId="14" hidden="1">#REF!</definedName>
    <definedName name="BExKV08R85MKI3MAX9E2HERNQUNL" localSheetId="15" hidden="1">#REF!</definedName>
    <definedName name="BExKV08R85MKI3MAX9E2HERNQUNL" localSheetId="18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7" hidden="1">#REF!</definedName>
    <definedName name="BExKV4AAUNNJL5JWD7PX6BFKVS6O" localSheetId="11" hidden="1">#REF!</definedName>
    <definedName name="BExKV4AAUNNJL5JWD7PX6BFKVS6O" localSheetId="21" hidden="1">#REF!</definedName>
    <definedName name="BExKV4AAUNNJL5JWD7PX6BFKVS6O" localSheetId="22" hidden="1">#REF!</definedName>
    <definedName name="BExKV4AAUNNJL5JWD7PX6BFKVS6O" localSheetId="23" hidden="1">#REF!</definedName>
    <definedName name="BExKV4AAUNNJL5JWD7PX6BFKVS6O" localSheetId="24" hidden="1">#REF!</definedName>
    <definedName name="BExKV4AAUNNJL5JWD7PX6BFKVS6O" localSheetId="14" hidden="1">#REF!</definedName>
    <definedName name="BExKV4AAUNNJL5JWD7PX6BFKVS6O" localSheetId="15" hidden="1">#REF!</definedName>
    <definedName name="BExKV4AAUNNJL5JWD7PX6BFKVS6O" localSheetId="18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7" hidden="1">#REF!</definedName>
    <definedName name="BExKVDVK6HN74GQPTXICP9BFC8CF" localSheetId="11" hidden="1">#REF!</definedName>
    <definedName name="BExKVDVK6HN74GQPTXICP9BFC8CF" localSheetId="21" hidden="1">#REF!</definedName>
    <definedName name="BExKVDVK6HN74GQPTXICP9BFC8CF" localSheetId="22" hidden="1">#REF!</definedName>
    <definedName name="BExKVDVK6HN74GQPTXICP9BFC8CF" localSheetId="23" hidden="1">#REF!</definedName>
    <definedName name="BExKVDVK6HN74GQPTXICP9BFC8CF" localSheetId="24" hidden="1">#REF!</definedName>
    <definedName name="BExKVDVK6HN74GQPTXICP9BFC8CF" localSheetId="14" hidden="1">#REF!</definedName>
    <definedName name="BExKVDVK6HN74GQPTXICP9BFC8CF" localSheetId="15" hidden="1">#REF!</definedName>
    <definedName name="BExKVDVK6HN74GQPTXICP9BFC8CF" localSheetId="18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7" hidden="1">#REF!</definedName>
    <definedName name="BExKVFZ3ZZGIC1QI8XN6BYFWN0ZY" localSheetId="11" hidden="1">#REF!</definedName>
    <definedName name="BExKVFZ3ZZGIC1QI8XN6BYFWN0ZY" localSheetId="21" hidden="1">#REF!</definedName>
    <definedName name="BExKVFZ3ZZGIC1QI8XN6BYFWN0ZY" localSheetId="22" hidden="1">#REF!</definedName>
    <definedName name="BExKVFZ3ZZGIC1QI8XN6BYFWN0ZY" localSheetId="23" hidden="1">#REF!</definedName>
    <definedName name="BExKVFZ3ZZGIC1QI8XN6BYFWN0ZY" localSheetId="24" hidden="1">#REF!</definedName>
    <definedName name="BExKVFZ3ZZGIC1QI8XN6BYFWN0ZY" localSheetId="14" hidden="1">#REF!</definedName>
    <definedName name="BExKVFZ3ZZGIC1QI8XN6BYFWN0ZY" localSheetId="15" hidden="1">#REF!</definedName>
    <definedName name="BExKVFZ3ZZGIC1QI8XN6BYFWN0ZY" localSheetId="18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7" hidden="1">#REF!</definedName>
    <definedName name="BExKVG4KGO28KPGTAFL1R8TTZ10N" localSheetId="11" hidden="1">#REF!</definedName>
    <definedName name="BExKVG4KGO28KPGTAFL1R8TTZ10N" localSheetId="21" hidden="1">#REF!</definedName>
    <definedName name="BExKVG4KGO28KPGTAFL1R8TTZ10N" localSheetId="22" hidden="1">#REF!</definedName>
    <definedName name="BExKVG4KGO28KPGTAFL1R8TTZ10N" localSheetId="23" hidden="1">#REF!</definedName>
    <definedName name="BExKVG4KGO28KPGTAFL1R8TTZ10N" localSheetId="24" hidden="1">#REF!</definedName>
    <definedName name="BExKVG4KGO28KPGTAFL1R8TTZ10N" localSheetId="14" hidden="1">#REF!</definedName>
    <definedName name="BExKVG4KGO28KPGTAFL1R8TTZ10N" localSheetId="15" hidden="1">#REF!</definedName>
    <definedName name="BExKVG4KGO28KPGTAFL1R8TTZ10N" localSheetId="18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7" hidden="1">#REF!</definedName>
    <definedName name="BExKW0CSH7DA02YSNV64PSEIXB2P" localSheetId="11" hidden="1">#REF!</definedName>
    <definedName name="BExKW0CSH7DA02YSNV64PSEIXB2P" localSheetId="21" hidden="1">#REF!</definedName>
    <definedName name="BExKW0CSH7DA02YSNV64PSEIXB2P" localSheetId="22" hidden="1">#REF!</definedName>
    <definedName name="BExKW0CSH7DA02YSNV64PSEIXB2P" localSheetId="23" hidden="1">#REF!</definedName>
    <definedName name="BExKW0CSH7DA02YSNV64PSEIXB2P" localSheetId="24" hidden="1">#REF!</definedName>
    <definedName name="BExKW0CSH7DA02YSNV64PSEIXB2P" localSheetId="14" hidden="1">#REF!</definedName>
    <definedName name="BExKW0CSH7DA02YSNV64PSEIXB2P" localSheetId="15" hidden="1">#REF!</definedName>
    <definedName name="BExKW0CSH7DA02YSNV64PSEIXB2P" localSheetId="18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7" hidden="1">#REF!</definedName>
    <definedName name="BExM9NUG3Q31X01AI9ZJCZIX25CS" localSheetId="11" hidden="1">#REF!</definedName>
    <definedName name="BExM9NUG3Q31X01AI9ZJCZIX25CS" localSheetId="21" hidden="1">#REF!</definedName>
    <definedName name="BExM9NUG3Q31X01AI9ZJCZIX25CS" localSheetId="22" hidden="1">#REF!</definedName>
    <definedName name="BExM9NUG3Q31X01AI9ZJCZIX25CS" localSheetId="23" hidden="1">#REF!</definedName>
    <definedName name="BExM9NUG3Q31X01AI9ZJCZIX25CS" localSheetId="24" hidden="1">#REF!</definedName>
    <definedName name="BExM9NUG3Q31X01AI9ZJCZIX25CS" localSheetId="14" hidden="1">#REF!</definedName>
    <definedName name="BExM9NUG3Q31X01AI9ZJCZIX25CS" localSheetId="15" hidden="1">#REF!</definedName>
    <definedName name="BExM9NUG3Q31X01AI9ZJCZIX25CS" localSheetId="18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7" hidden="1">#REF!</definedName>
    <definedName name="BExM9OG182RP30MY23PG49LVPZ1C" localSheetId="11" hidden="1">#REF!</definedName>
    <definedName name="BExM9OG182RP30MY23PG49LVPZ1C" localSheetId="21" hidden="1">#REF!</definedName>
    <definedName name="BExM9OG182RP30MY23PG49LVPZ1C" localSheetId="22" hidden="1">#REF!</definedName>
    <definedName name="BExM9OG182RP30MY23PG49LVPZ1C" localSheetId="23" hidden="1">#REF!</definedName>
    <definedName name="BExM9OG182RP30MY23PG49LVPZ1C" localSheetId="24" hidden="1">#REF!</definedName>
    <definedName name="BExM9OG182RP30MY23PG49LVPZ1C" localSheetId="14" hidden="1">#REF!</definedName>
    <definedName name="BExM9OG182RP30MY23PG49LVPZ1C" localSheetId="15" hidden="1">#REF!</definedName>
    <definedName name="BExM9OG182RP30MY23PG49LVPZ1C" localSheetId="18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7" hidden="1">#REF!</definedName>
    <definedName name="BExMA64MW1S18NH8DCKPCCEI5KCB" localSheetId="11" hidden="1">#REF!</definedName>
    <definedName name="BExMA64MW1S18NH8DCKPCCEI5KCB" localSheetId="21" hidden="1">#REF!</definedName>
    <definedName name="BExMA64MW1S18NH8DCKPCCEI5KCB" localSheetId="22" hidden="1">#REF!</definedName>
    <definedName name="BExMA64MW1S18NH8DCKPCCEI5KCB" localSheetId="23" hidden="1">#REF!</definedName>
    <definedName name="BExMA64MW1S18NH8DCKPCCEI5KCB" localSheetId="24" hidden="1">#REF!</definedName>
    <definedName name="BExMA64MW1S18NH8DCKPCCEI5KCB" localSheetId="14" hidden="1">#REF!</definedName>
    <definedName name="BExMA64MW1S18NH8DCKPCCEI5KCB" localSheetId="15" hidden="1">#REF!</definedName>
    <definedName name="BExMA64MW1S18NH8DCKPCCEI5KCB" localSheetId="18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7" hidden="1">#REF!</definedName>
    <definedName name="BExMALEWFUEM8Y686IT03ECURUBR" localSheetId="11" hidden="1">#REF!</definedName>
    <definedName name="BExMALEWFUEM8Y686IT03ECURUBR" localSheetId="21" hidden="1">#REF!</definedName>
    <definedName name="BExMALEWFUEM8Y686IT03ECURUBR" localSheetId="22" hidden="1">#REF!</definedName>
    <definedName name="BExMALEWFUEM8Y686IT03ECURUBR" localSheetId="23" hidden="1">#REF!</definedName>
    <definedName name="BExMALEWFUEM8Y686IT03ECURUBR" localSheetId="24" hidden="1">#REF!</definedName>
    <definedName name="BExMALEWFUEM8Y686IT03ECURUBR" localSheetId="14" hidden="1">#REF!</definedName>
    <definedName name="BExMALEWFUEM8Y686IT03ECURUBR" localSheetId="15" hidden="1">#REF!</definedName>
    <definedName name="BExMALEWFUEM8Y686IT03ECURUBR" localSheetId="18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7" hidden="1">#REF!</definedName>
    <definedName name="BExMAS0AQY7KMMTBTBPK0SWWDITB" localSheetId="11" hidden="1">#REF!</definedName>
    <definedName name="BExMAS0AQY7KMMTBTBPK0SWWDITB" localSheetId="21" hidden="1">#REF!</definedName>
    <definedName name="BExMAS0AQY7KMMTBTBPK0SWWDITB" localSheetId="22" hidden="1">#REF!</definedName>
    <definedName name="BExMAS0AQY7KMMTBTBPK0SWWDITB" localSheetId="23" hidden="1">#REF!</definedName>
    <definedName name="BExMAS0AQY7KMMTBTBPK0SWWDITB" localSheetId="24" hidden="1">#REF!</definedName>
    <definedName name="BExMAS0AQY7KMMTBTBPK0SWWDITB" localSheetId="14" hidden="1">#REF!</definedName>
    <definedName name="BExMAS0AQY7KMMTBTBPK0SWWDITB" localSheetId="15" hidden="1">#REF!</definedName>
    <definedName name="BExMAS0AQY7KMMTBTBPK0SWWDITB" localSheetId="18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7" hidden="1">#REF!</definedName>
    <definedName name="BExMAXJS82ZJ8RS22VLE0V0LDUII" localSheetId="11" hidden="1">#REF!</definedName>
    <definedName name="BExMAXJS82ZJ8RS22VLE0V0LDUII" localSheetId="21" hidden="1">#REF!</definedName>
    <definedName name="BExMAXJS82ZJ8RS22VLE0V0LDUII" localSheetId="22" hidden="1">#REF!</definedName>
    <definedName name="BExMAXJS82ZJ8RS22VLE0V0LDUII" localSheetId="23" hidden="1">#REF!</definedName>
    <definedName name="BExMAXJS82ZJ8RS22VLE0V0LDUII" localSheetId="24" hidden="1">#REF!</definedName>
    <definedName name="BExMAXJS82ZJ8RS22VLE0V0LDUII" localSheetId="14" hidden="1">#REF!</definedName>
    <definedName name="BExMAXJS82ZJ8RS22VLE0V0LDUII" localSheetId="15" hidden="1">#REF!</definedName>
    <definedName name="BExMAXJS82ZJ8RS22VLE0V0LDUII" localSheetId="18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7" hidden="1">#REF!</definedName>
    <definedName name="BExMB4QRS0R3MTB4CMUHFZ84LNZQ" localSheetId="11" hidden="1">#REF!</definedName>
    <definedName name="BExMB4QRS0R3MTB4CMUHFZ84LNZQ" localSheetId="21" hidden="1">#REF!</definedName>
    <definedName name="BExMB4QRS0R3MTB4CMUHFZ84LNZQ" localSheetId="22" hidden="1">#REF!</definedName>
    <definedName name="BExMB4QRS0R3MTB4CMUHFZ84LNZQ" localSheetId="23" hidden="1">#REF!</definedName>
    <definedName name="BExMB4QRS0R3MTB4CMUHFZ84LNZQ" localSheetId="24" hidden="1">#REF!</definedName>
    <definedName name="BExMB4QRS0R3MTB4CMUHFZ84LNZQ" localSheetId="14" hidden="1">#REF!</definedName>
    <definedName name="BExMB4QRS0R3MTB4CMUHFZ84LNZQ" localSheetId="15" hidden="1">#REF!</definedName>
    <definedName name="BExMB4QRS0R3MTB4CMUHFZ84LNZQ" localSheetId="18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7" hidden="1">#REF!</definedName>
    <definedName name="BExMB7AICZ233JKSCEUSR9RQXRS0" localSheetId="11" hidden="1">#REF!</definedName>
    <definedName name="BExMB7AICZ233JKSCEUSR9RQXRS0" localSheetId="21" hidden="1">#REF!</definedName>
    <definedName name="BExMB7AICZ233JKSCEUSR9RQXRS0" localSheetId="22" hidden="1">#REF!</definedName>
    <definedName name="BExMB7AICZ233JKSCEUSR9RQXRS0" localSheetId="23" hidden="1">#REF!</definedName>
    <definedName name="BExMB7AICZ233JKSCEUSR9RQXRS0" localSheetId="24" hidden="1">#REF!</definedName>
    <definedName name="BExMB7AICZ233JKSCEUSR9RQXRS0" localSheetId="14" hidden="1">#REF!</definedName>
    <definedName name="BExMB7AICZ233JKSCEUSR9RQXRS0" localSheetId="15" hidden="1">#REF!</definedName>
    <definedName name="BExMB7AICZ233JKSCEUSR9RQXRS0" localSheetId="18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7" hidden="1">#REF!</definedName>
    <definedName name="BExMBC35WKQY5CWQJLV4D05O6971" localSheetId="11" hidden="1">#REF!</definedName>
    <definedName name="BExMBC35WKQY5CWQJLV4D05O6971" localSheetId="21" hidden="1">#REF!</definedName>
    <definedName name="BExMBC35WKQY5CWQJLV4D05O6971" localSheetId="22" hidden="1">#REF!</definedName>
    <definedName name="BExMBC35WKQY5CWQJLV4D05O6971" localSheetId="23" hidden="1">#REF!</definedName>
    <definedName name="BExMBC35WKQY5CWQJLV4D05O6971" localSheetId="24" hidden="1">#REF!</definedName>
    <definedName name="BExMBC35WKQY5CWQJLV4D05O6971" localSheetId="14" hidden="1">#REF!</definedName>
    <definedName name="BExMBC35WKQY5CWQJLV4D05O6971" localSheetId="15" hidden="1">#REF!</definedName>
    <definedName name="BExMBC35WKQY5CWQJLV4D05O6971" localSheetId="18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7" hidden="1">#REF!</definedName>
    <definedName name="BExMBFTZV4Q1A5KG25C1N9PHQNSW" localSheetId="11" hidden="1">#REF!</definedName>
    <definedName name="BExMBFTZV4Q1A5KG25C1N9PHQNSW" localSheetId="21" hidden="1">#REF!</definedName>
    <definedName name="BExMBFTZV4Q1A5KG25C1N9PHQNSW" localSheetId="22" hidden="1">#REF!</definedName>
    <definedName name="BExMBFTZV4Q1A5KG25C1N9PHQNSW" localSheetId="23" hidden="1">#REF!</definedName>
    <definedName name="BExMBFTZV4Q1A5KG25C1N9PHQNSW" localSheetId="24" hidden="1">#REF!</definedName>
    <definedName name="BExMBFTZV4Q1A5KG25C1N9PHQNSW" localSheetId="14" hidden="1">#REF!</definedName>
    <definedName name="BExMBFTZV4Q1A5KG25C1N9PHQNSW" localSheetId="15" hidden="1">#REF!</definedName>
    <definedName name="BExMBFTZV4Q1A5KG25C1N9PHQNSW" localSheetId="18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7" hidden="1">#REF!</definedName>
    <definedName name="BExMBFZFXQDH3H55R89930TFTU36" localSheetId="11" hidden="1">#REF!</definedName>
    <definedName name="BExMBFZFXQDH3H55R89930TFTU36" localSheetId="21" hidden="1">#REF!</definedName>
    <definedName name="BExMBFZFXQDH3H55R89930TFTU36" localSheetId="22" hidden="1">#REF!</definedName>
    <definedName name="BExMBFZFXQDH3H55R89930TFTU36" localSheetId="23" hidden="1">#REF!</definedName>
    <definedName name="BExMBFZFXQDH3H55R89930TFTU36" localSheetId="24" hidden="1">#REF!</definedName>
    <definedName name="BExMBFZFXQDH3H55R89930TFTU36" localSheetId="14" hidden="1">#REF!</definedName>
    <definedName name="BExMBFZFXQDH3H55R89930TFTU36" localSheetId="15" hidden="1">#REF!</definedName>
    <definedName name="BExMBFZFXQDH3H55R89930TFTU36" localSheetId="18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7" hidden="1">#REF!</definedName>
    <definedName name="BExMBK6ISK3U7KHZKUJXIDKGF6VW" localSheetId="11" hidden="1">#REF!</definedName>
    <definedName name="BExMBK6ISK3U7KHZKUJXIDKGF6VW" localSheetId="21" hidden="1">#REF!</definedName>
    <definedName name="BExMBK6ISK3U7KHZKUJXIDKGF6VW" localSheetId="22" hidden="1">#REF!</definedName>
    <definedName name="BExMBK6ISK3U7KHZKUJXIDKGF6VW" localSheetId="23" hidden="1">#REF!</definedName>
    <definedName name="BExMBK6ISK3U7KHZKUJXIDKGF6VW" localSheetId="24" hidden="1">#REF!</definedName>
    <definedName name="BExMBK6ISK3U7KHZKUJXIDKGF6VW" localSheetId="14" hidden="1">#REF!</definedName>
    <definedName name="BExMBK6ISK3U7KHZKUJXIDKGF6VW" localSheetId="15" hidden="1">#REF!</definedName>
    <definedName name="BExMBK6ISK3U7KHZKUJXIDKGF6VW" localSheetId="18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10" hidden="1">[40]ZZCOOM_M03_Q004!#REF!</definedName>
    <definedName name="BExMBYPQDG9AYDQ5E8IECVFREPO6" localSheetId="7" hidden="1">[40]ZZCOOM_M03_Q004!#REF!</definedName>
    <definedName name="BExMBYPQDG9AYDQ5E8IECVFREPO6" localSheetId="11" hidden="1">#REF!</definedName>
    <definedName name="BExMBYPQDG9AYDQ5E8IECVFREPO6" localSheetId="21" hidden="1">[40]ZZCOOM_M03_Q004!#REF!</definedName>
    <definedName name="BExMBYPQDG9AYDQ5E8IECVFREPO6" localSheetId="22" hidden="1">[40]ZZCOOM_M03_Q004!#REF!</definedName>
    <definedName name="BExMBYPQDG9AYDQ5E8IECVFREPO6" localSheetId="23" hidden="1">[40]ZZCOOM_M03_Q004!#REF!</definedName>
    <definedName name="BExMBYPQDG9AYDQ5E8IECVFREPO6" localSheetId="24" hidden="1">[40]ZZCOOM_M03_Q004!#REF!</definedName>
    <definedName name="BExMBYPQDG9AYDQ5E8IECVFREPO6" localSheetId="14" hidden="1">#REF!</definedName>
    <definedName name="BExMBYPQDG9AYDQ5E8IECVFREPO6" localSheetId="15" hidden="1">#REF!</definedName>
    <definedName name="BExMBYPQDG9AYDQ5E8IECVFREPO6" localSheetId="18" hidden="1">[40]ZZCOOM_M03_Q004!#REF!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7" hidden="1">#REF!</definedName>
    <definedName name="BExMC7PESEESXVMDCGGIP5LPMUGY" localSheetId="11" hidden="1">#REF!</definedName>
    <definedName name="BExMC7PESEESXVMDCGGIP5LPMUGY" localSheetId="21" hidden="1">#REF!</definedName>
    <definedName name="BExMC7PESEESXVMDCGGIP5LPMUGY" localSheetId="22" hidden="1">#REF!</definedName>
    <definedName name="BExMC7PESEESXVMDCGGIP5LPMUGY" localSheetId="23" hidden="1">#REF!</definedName>
    <definedName name="BExMC7PESEESXVMDCGGIP5LPMUGY" localSheetId="24" hidden="1">#REF!</definedName>
    <definedName name="BExMC7PESEESXVMDCGGIP5LPMUGY" localSheetId="18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7" hidden="1">#REF!</definedName>
    <definedName name="BExMC8AZUTX8LG89K2JJR7ZG62XX" localSheetId="11" hidden="1">#REF!</definedName>
    <definedName name="BExMC8AZUTX8LG89K2JJR7ZG62XX" localSheetId="21" hidden="1">#REF!</definedName>
    <definedName name="BExMC8AZUTX8LG89K2JJR7ZG62XX" localSheetId="22" hidden="1">#REF!</definedName>
    <definedName name="BExMC8AZUTX8LG89K2JJR7ZG62XX" localSheetId="23" hidden="1">#REF!</definedName>
    <definedName name="BExMC8AZUTX8LG89K2JJR7ZG62XX" localSheetId="24" hidden="1">#REF!</definedName>
    <definedName name="BExMC8AZUTX8LG89K2JJR7ZG62XX" localSheetId="14" hidden="1">#REF!</definedName>
    <definedName name="BExMC8AZUTX8LG89K2JJR7ZG62XX" localSheetId="15" hidden="1">#REF!</definedName>
    <definedName name="BExMC8AZUTX8LG89K2JJR7ZG62XX" localSheetId="18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7" hidden="1">#REF!</definedName>
    <definedName name="BExMCA96YR10V72G2R0SCIKPZLIZ" localSheetId="11" hidden="1">#REF!</definedName>
    <definedName name="BExMCA96YR10V72G2R0SCIKPZLIZ" localSheetId="21" hidden="1">#REF!</definedName>
    <definedName name="BExMCA96YR10V72G2R0SCIKPZLIZ" localSheetId="22" hidden="1">#REF!</definedName>
    <definedName name="BExMCA96YR10V72G2R0SCIKPZLIZ" localSheetId="23" hidden="1">#REF!</definedName>
    <definedName name="BExMCA96YR10V72G2R0SCIKPZLIZ" localSheetId="24" hidden="1">#REF!</definedName>
    <definedName name="BExMCA96YR10V72G2R0SCIKPZLIZ" localSheetId="14" hidden="1">#REF!</definedName>
    <definedName name="BExMCA96YR10V72G2R0SCIKPZLIZ" localSheetId="15" hidden="1">#REF!</definedName>
    <definedName name="BExMCA96YR10V72G2R0SCIKPZLIZ" localSheetId="18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7" hidden="1">#REF!</definedName>
    <definedName name="BExMCB5JU5I2VQDUBS4O42BTEVKI" localSheetId="11" hidden="1">#REF!</definedName>
    <definedName name="BExMCB5JU5I2VQDUBS4O42BTEVKI" localSheetId="21" hidden="1">#REF!</definedName>
    <definedName name="BExMCB5JU5I2VQDUBS4O42BTEVKI" localSheetId="22" hidden="1">#REF!</definedName>
    <definedName name="BExMCB5JU5I2VQDUBS4O42BTEVKI" localSheetId="23" hidden="1">#REF!</definedName>
    <definedName name="BExMCB5JU5I2VQDUBS4O42BTEVKI" localSheetId="24" hidden="1">#REF!</definedName>
    <definedName name="BExMCB5JU5I2VQDUBS4O42BTEVKI" localSheetId="14" hidden="1">#REF!</definedName>
    <definedName name="BExMCB5JU5I2VQDUBS4O42BTEVKI" localSheetId="15" hidden="1">#REF!</definedName>
    <definedName name="BExMCB5JU5I2VQDUBS4O42BTEVKI" localSheetId="18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7" hidden="1">#REF!</definedName>
    <definedName name="BExMCFSQFSEMPY5IXDIRKZDASDBR" localSheetId="11" hidden="1">#REF!</definedName>
    <definedName name="BExMCFSQFSEMPY5IXDIRKZDASDBR" localSheetId="21" hidden="1">#REF!</definedName>
    <definedName name="BExMCFSQFSEMPY5IXDIRKZDASDBR" localSheetId="22" hidden="1">#REF!</definedName>
    <definedName name="BExMCFSQFSEMPY5IXDIRKZDASDBR" localSheetId="23" hidden="1">#REF!</definedName>
    <definedName name="BExMCFSQFSEMPY5IXDIRKZDASDBR" localSheetId="24" hidden="1">#REF!</definedName>
    <definedName name="BExMCFSQFSEMPY5IXDIRKZDASDBR" localSheetId="14" hidden="1">#REF!</definedName>
    <definedName name="BExMCFSQFSEMPY5IXDIRKZDASDBR" localSheetId="15" hidden="1">#REF!</definedName>
    <definedName name="BExMCFSQFSEMPY5IXDIRKZDASDBR" localSheetId="18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7" hidden="1">#REF!</definedName>
    <definedName name="BExMCH58I9XOLK7WEE6VSJGYPJGL" localSheetId="11" hidden="1">#REF!</definedName>
    <definedName name="BExMCH58I9XOLK7WEE6VSJGYPJGL" localSheetId="21" hidden="1">#REF!</definedName>
    <definedName name="BExMCH58I9XOLK7WEE6VSJGYPJGL" localSheetId="22" hidden="1">#REF!</definedName>
    <definedName name="BExMCH58I9XOLK7WEE6VSJGYPJGL" localSheetId="23" hidden="1">#REF!</definedName>
    <definedName name="BExMCH58I9XOLK7WEE6VSJGYPJGL" localSheetId="24" hidden="1">#REF!</definedName>
    <definedName name="BExMCH58I9XOLK7WEE6VSJGYPJGL" localSheetId="14" hidden="1">#REF!</definedName>
    <definedName name="BExMCH58I9XOLK7WEE6VSJGYPJGL" localSheetId="15" hidden="1">#REF!</definedName>
    <definedName name="BExMCH58I9XOLK7WEE6VSJGYPJGL" localSheetId="18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7" hidden="1">#REF!</definedName>
    <definedName name="BExMCMZOEYWVOOJ98TBHTTCS7XB8" localSheetId="11" hidden="1">#REF!</definedName>
    <definedName name="BExMCMZOEYWVOOJ98TBHTTCS7XB8" localSheetId="21" hidden="1">#REF!</definedName>
    <definedName name="BExMCMZOEYWVOOJ98TBHTTCS7XB8" localSheetId="22" hidden="1">#REF!</definedName>
    <definedName name="BExMCMZOEYWVOOJ98TBHTTCS7XB8" localSheetId="23" hidden="1">#REF!</definedName>
    <definedName name="BExMCMZOEYWVOOJ98TBHTTCS7XB8" localSheetId="24" hidden="1">#REF!</definedName>
    <definedName name="BExMCMZOEYWVOOJ98TBHTTCS7XB8" localSheetId="14" hidden="1">#REF!</definedName>
    <definedName name="BExMCMZOEYWVOOJ98TBHTTCS7XB8" localSheetId="15" hidden="1">#REF!</definedName>
    <definedName name="BExMCMZOEYWVOOJ98TBHTTCS7XB8" localSheetId="18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7" hidden="1">#REF!</definedName>
    <definedName name="BExMCS8EF2W3FS9QADNKREYSI8P0" localSheetId="11" hidden="1">#REF!</definedName>
    <definedName name="BExMCS8EF2W3FS9QADNKREYSI8P0" localSheetId="21" hidden="1">#REF!</definedName>
    <definedName name="BExMCS8EF2W3FS9QADNKREYSI8P0" localSheetId="22" hidden="1">#REF!</definedName>
    <definedName name="BExMCS8EF2W3FS9QADNKREYSI8P0" localSheetId="23" hidden="1">#REF!</definedName>
    <definedName name="BExMCS8EF2W3FS9QADNKREYSI8P0" localSheetId="24" hidden="1">#REF!</definedName>
    <definedName name="BExMCS8EF2W3FS9QADNKREYSI8P0" localSheetId="14" hidden="1">#REF!</definedName>
    <definedName name="BExMCS8EF2W3FS9QADNKREYSI8P0" localSheetId="15" hidden="1">#REF!</definedName>
    <definedName name="BExMCS8EF2W3FS9QADNKREYSI8P0" localSheetId="1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7" hidden="1">#REF!</definedName>
    <definedName name="BExMCSU0KZGHALEL7N5DJBVL94K7" localSheetId="11" hidden="1">#REF!</definedName>
    <definedName name="BExMCSU0KZGHALEL7N5DJBVL94K7" localSheetId="21" hidden="1">#REF!</definedName>
    <definedName name="BExMCSU0KZGHALEL7N5DJBVL94K7" localSheetId="22" hidden="1">#REF!</definedName>
    <definedName name="BExMCSU0KZGHALEL7N5DJBVL94K7" localSheetId="23" hidden="1">#REF!</definedName>
    <definedName name="BExMCSU0KZGHALEL7N5DJBVL94K7" localSheetId="24" hidden="1">#REF!</definedName>
    <definedName name="BExMCSU0KZGHALEL7N5DJBVL94K7" localSheetId="14" hidden="1">#REF!</definedName>
    <definedName name="BExMCSU0KZGHALEL7N5DJBVL94K7" localSheetId="15" hidden="1">#REF!</definedName>
    <definedName name="BExMCSU0KZGHALEL7N5DJBVL94K7" localSheetId="18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7" hidden="1">#REF!</definedName>
    <definedName name="BExMCUS7GSOM96J0HJ7EH0FFM2AC" localSheetId="11" hidden="1">#REF!</definedName>
    <definedName name="BExMCUS7GSOM96J0HJ7EH0FFM2AC" localSheetId="21" hidden="1">#REF!</definedName>
    <definedName name="BExMCUS7GSOM96J0HJ7EH0FFM2AC" localSheetId="22" hidden="1">#REF!</definedName>
    <definedName name="BExMCUS7GSOM96J0HJ7EH0FFM2AC" localSheetId="23" hidden="1">#REF!</definedName>
    <definedName name="BExMCUS7GSOM96J0HJ7EH0FFM2AC" localSheetId="24" hidden="1">#REF!</definedName>
    <definedName name="BExMCUS7GSOM96J0HJ7EH0FFM2AC" localSheetId="14" hidden="1">#REF!</definedName>
    <definedName name="BExMCUS7GSOM96J0HJ7EH0FFM2AC" localSheetId="15" hidden="1">#REF!</definedName>
    <definedName name="BExMCUS7GSOM96J0HJ7EH0FFM2AC" localSheetId="18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7" hidden="1">#REF!</definedName>
    <definedName name="BExMCYTT6TVDWMJXO1NZANRTVNAN" localSheetId="11" hidden="1">#REF!</definedName>
    <definedName name="BExMCYTT6TVDWMJXO1NZANRTVNAN" localSheetId="21" hidden="1">#REF!</definedName>
    <definedName name="BExMCYTT6TVDWMJXO1NZANRTVNAN" localSheetId="22" hidden="1">#REF!</definedName>
    <definedName name="BExMCYTT6TVDWMJXO1NZANRTVNAN" localSheetId="23" hidden="1">#REF!</definedName>
    <definedName name="BExMCYTT6TVDWMJXO1NZANRTVNAN" localSheetId="24" hidden="1">#REF!</definedName>
    <definedName name="BExMCYTT6TVDWMJXO1NZANRTVNAN" localSheetId="14" hidden="1">#REF!</definedName>
    <definedName name="BExMCYTT6TVDWMJXO1NZANRTVNAN" localSheetId="15" hidden="1">#REF!</definedName>
    <definedName name="BExMCYTT6TVDWMJXO1NZANRTVNAN" localSheetId="18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7" hidden="1">#REF!</definedName>
    <definedName name="BExMD54CT1VTE5YGBM90H90NF28M" localSheetId="11" hidden="1">#REF!</definedName>
    <definedName name="BExMD54CT1VTE5YGBM90H90NF28M" localSheetId="21" hidden="1">#REF!</definedName>
    <definedName name="BExMD54CT1VTE5YGBM90H90NF28M" localSheetId="22" hidden="1">#REF!</definedName>
    <definedName name="BExMD54CT1VTE5YGBM90H90NF28M" localSheetId="23" hidden="1">#REF!</definedName>
    <definedName name="BExMD54CT1VTE5YGBM90H90NF28M" localSheetId="24" hidden="1">#REF!</definedName>
    <definedName name="BExMD54CT1VTE5YGBM90H90NF28M" localSheetId="14" hidden="1">#REF!</definedName>
    <definedName name="BExMD54CT1VTE5YGBM90H90NF28M" localSheetId="15" hidden="1">#REF!</definedName>
    <definedName name="BExMD54CT1VTE5YGBM90H90NF28M" localSheetId="18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7" hidden="1">#REF!</definedName>
    <definedName name="BExMD5F6IAV108XYJLXUO9HD0IT6" localSheetId="11" hidden="1">#REF!</definedName>
    <definedName name="BExMD5F6IAV108XYJLXUO9HD0IT6" localSheetId="21" hidden="1">#REF!</definedName>
    <definedName name="BExMD5F6IAV108XYJLXUO9HD0IT6" localSheetId="22" hidden="1">#REF!</definedName>
    <definedName name="BExMD5F6IAV108XYJLXUO9HD0IT6" localSheetId="23" hidden="1">#REF!</definedName>
    <definedName name="BExMD5F6IAV108XYJLXUO9HD0IT6" localSheetId="24" hidden="1">#REF!</definedName>
    <definedName name="BExMD5F6IAV108XYJLXUO9HD0IT6" localSheetId="14" hidden="1">#REF!</definedName>
    <definedName name="BExMD5F6IAV108XYJLXUO9HD0IT6" localSheetId="15" hidden="1">#REF!</definedName>
    <definedName name="BExMD5F6IAV108XYJLXUO9HD0IT6" localSheetId="18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7" hidden="1">#REF!</definedName>
    <definedName name="BExMDANV66W9T3XAXID40XFJ0J93" localSheetId="11" hidden="1">#REF!</definedName>
    <definedName name="BExMDANV66W9T3XAXID40XFJ0J93" localSheetId="21" hidden="1">#REF!</definedName>
    <definedName name="BExMDANV66W9T3XAXID40XFJ0J93" localSheetId="22" hidden="1">#REF!</definedName>
    <definedName name="BExMDANV66W9T3XAXID40XFJ0J93" localSheetId="23" hidden="1">#REF!</definedName>
    <definedName name="BExMDANV66W9T3XAXID40XFJ0J93" localSheetId="24" hidden="1">#REF!</definedName>
    <definedName name="BExMDANV66W9T3XAXID40XFJ0J93" localSheetId="14" hidden="1">#REF!</definedName>
    <definedName name="BExMDANV66W9T3XAXID40XFJ0J93" localSheetId="15" hidden="1">#REF!</definedName>
    <definedName name="BExMDANV66W9T3XAXID40XFJ0J93" localSheetId="18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7" hidden="1">#REF!</definedName>
    <definedName name="BExMDGD1KQP7NNR78X2ZX4FCBQ1S" localSheetId="11" hidden="1">#REF!</definedName>
    <definedName name="BExMDGD1KQP7NNR78X2ZX4FCBQ1S" localSheetId="21" hidden="1">#REF!</definedName>
    <definedName name="BExMDGD1KQP7NNR78X2ZX4FCBQ1S" localSheetId="22" hidden="1">#REF!</definedName>
    <definedName name="BExMDGD1KQP7NNR78X2ZX4FCBQ1S" localSheetId="23" hidden="1">#REF!</definedName>
    <definedName name="BExMDGD1KQP7NNR78X2ZX4FCBQ1S" localSheetId="24" hidden="1">#REF!</definedName>
    <definedName name="BExMDGD1KQP7NNR78X2ZX4FCBQ1S" localSheetId="14" hidden="1">#REF!</definedName>
    <definedName name="BExMDGD1KQP7NNR78X2ZX4FCBQ1S" localSheetId="15" hidden="1">#REF!</definedName>
    <definedName name="BExMDGD1KQP7NNR78X2ZX4FCBQ1S" localSheetId="18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7" hidden="1">#REF!</definedName>
    <definedName name="BExMDIRDK0DI8P86HB7WPH8QWLSQ" localSheetId="11" hidden="1">#REF!</definedName>
    <definedName name="BExMDIRDK0DI8P86HB7WPH8QWLSQ" localSheetId="21" hidden="1">#REF!</definedName>
    <definedName name="BExMDIRDK0DI8P86HB7WPH8QWLSQ" localSheetId="22" hidden="1">#REF!</definedName>
    <definedName name="BExMDIRDK0DI8P86HB7WPH8QWLSQ" localSheetId="23" hidden="1">#REF!</definedName>
    <definedName name="BExMDIRDK0DI8P86HB7WPH8QWLSQ" localSheetId="24" hidden="1">#REF!</definedName>
    <definedName name="BExMDIRDK0DI8P86HB7WPH8QWLSQ" localSheetId="14" hidden="1">#REF!</definedName>
    <definedName name="BExMDIRDK0DI8P86HB7WPH8QWLSQ" localSheetId="15" hidden="1">#REF!</definedName>
    <definedName name="BExMDIRDK0DI8P86HB7WPH8QWLSQ" localSheetId="18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7" hidden="1">#REF!</definedName>
    <definedName name="BExMDOWGDLP3BZZB4ZPI31VS10FP" localSheetId="11" hidden="1">#REF!</definedName>
    <definedName name="BExMDOWGDLP3BZZB4ZPI31VS10FP" localSheetId="21" hidden="1">#REF!</definedName>
    <definedName name="BExMDOWGDLP3BZZB4ZPI31VS10FP" localSheetId="22" hidden="1">#REF!</definedName>
    <definedName name="BExMDOWGDLP3BZZB4ZPI31VS10FP" localSheetId="23" hidden="1">#REF!</definedName>
    <definedName name="BExMDOWGDLP3BZZB4ZPI31VS10FP" localSheetId="24" hidden="1">#REF!</definedName>
    <definedName name="BExMDOWGDLP3BZZB4ZPI31VS10FP" localSheetId="14" hidden="1">#REF!</definedName>
    <definedName name="BExMDOWGDLP3BZZB4ZPI31VS10FP" localSheetId="15" hidden="1">#REF!</definedName>
    <definedName name="BExMDOWGDLP3BZZB4ZPI31VS10FP" localSheetId="18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7" hidden="1">#REF!</definedName>
    <definedName name="BExMDPI2FVMORSWDDCVAJ85WYAYO" localSheetId="11" hidden="1">#REF!</definedName>
    <definedName name="BExMDPI2FVMORSWDDCVAJ85WYAYO" localSheetId="21" hidden="1">#REF!</definedName>
    <definedName name="BExMDPI2FVMORSWDDCVAJ85WYAYO" localSheetId="22" hidden="1">#REF!</definedName>
    <definedName name="BExMDPI2FVMORSWDDCVAJ85WYAYO" localSheetId="23" hidden="1">#REF!</definedName>
    <definedName name="BExMDPI2FVMORSWDDCVAJ85WYAYO" localSheetId="24" hidden="1">#REF!</definedName>
    <definedName name="BExMDPI2FVMORSWDDCVAJ85WYAYO" localSheetId="14" hidden="1">#REF!</definedName>
    <definedName name="BExMDPI2FVMORSWDDCVAJ85WYAYO" localSheetId="15" hidden="1">#REF!</definedName>
    <definedName name="BExMDPI2FVMORSWDDCVAJ85WYAYO" localSheetId="18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7" hidden="1">#REF!</definedName>
    <definedName name="BExMDUWB7VWHFFR266QXO46BNV2S" localSheetId="11" hidden="1">#REF!</definedName>
    <definedName name="BExMDUWB7VWHFFR266QXO46BNV2S" localSheetId="21" hidden="1">#REF!</definedName>
    <definedName name="BExMDUWB7VWHFFR266QXO46BNV2S" localSheetId="22" hidden="1">#REF!</definedName>
    <definedName name="BExMDUWB7VWHFFR266QXO46BNV2S" localSheetId="23" hidden="1">#REF!</definedName>
    <definedName name="BExMDUWB7VWHFFR266QXO46BNV2S" localSheetId="24" hidden="1">#REF!</definedName>
    <definedName name="BExMDUWB7VWHFFR266QXO46BNV2S" localSheetId="14" hidden="1">#REF!</definedName>
    <definedName name="BExMDUWB7VWHFFR266QXO46BNV2S" localSheetId="15" hidden="1">#REF!</definedName>
    <definedName name="BExMDUWB7VWHFFR266QXO46BNV2S" localSheetId="18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7" hidden="1">#REF!</definedName>
    <definedName name="BExME2U47N8LZG0BPJ49ANY5QVV2" localSheetId="11" hidden="1">#REF!</definedName>
    <definedName name="BExME2U47N8LZG0BPJ49ANY5QVV2" localSheetId="21" hidden="1">#REF!</definedName>
    <definedName name="BExME2U47N8LZG0BPJ49ANY5QVV2" localSheetId="22" hidden="1">#REF!</definedName>
    <definedName name="BExME2U47N8LZG0BPJ49ANY5QVV2" localSheetId="23" hidden="1">#REF!</definedName>
    <definedName name="BExME2U47N8LZG0BPJ49ANY5QVV2" localSheetId="24" hidden="1">#REF!</definedName>
    <definedName name="BExME2U47N8LZG0BPJ49ANY5QVV2" localSheetId="14" hidden="1">#REF!</definedName>
    <definedName name="BExME2U47N8LZG0BPJ49ANY5QVV2" localSheetId="15" hidden="1">#REF!</definedName>
    <definedName name="BExME2U47N8LZG0BPJ49ANY5QVV2" localSheetId="18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7" hidden="1">#REF!</definedName>
    <definedName name="BExME88DH5DUKMUFI9FNVECXFD2E" localSheetId="11" hidden="1">#REF!</definedName>
    <definedName name="BExME88DH5DUKMUFI9FNVECXFD2E" localSheetId="21" hidden="1">#REF!</definedName>
    <definedName name="BExME88DH5DUKMUFI9FNVECXFD2E" localSheetId="22" hidden="1">#REF!</definedName>
    <definedName name="BExME88DH5DUKMUFI9FNVECXFD2E" localSheetId="23" hidden="1">#REF!</definedName>
    <definedName name="BExME88DH5DUKMUFI9FNVECXFD2E" localSheetId="24" hidden="1">#REF!</definedName>
    <definedName name="BExME88DH5DUKMUFI9FNVECXFD2E" localSheetId="14" hidden="1">#REF!</definedName>
    <definedName name="BExME88DH5DUKMUFI9FNVECXFD2E" localSheetId="15" hidden="1">#REF!</definedName>
    <definedName name="BExME88DH5DUKMUFI9FNVECXFD2E" localSheetId="18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7" hidden="1">#REF!</definedName>
    <definedName name="BExME9A7MOGAK7YTTQYXP5DL6VYA" localSheetId="11" hidden="1">#REF!</definedName>
    <definedName name="BExME9A7MOGAK7YTTQYXP5DL6VYA" localSheetId="21" hidden="1">#REF!</definedName>
    <definedName name="BExME9A7MOGAK7YTTQYXP5DL6VYA" localSheetId="22" hidden="1">#REF!</definedName>
    <definedName name="BExME9A7MOGAK7YTTQYXP5DL6VYA" localSheetId="23" hidden="1">#REF!</definedName>
    <definedName name="BExME9A7MOGAK7YTTQYXP5DL6VYA" localSheetId="24" hidden="1">#REF!</definedName>
    <definedName name="BExME9A7MOGAK7YTTQYXP5DL6VYA" localSheetId="14" hidden="1">#REF!</definedName>
    <definedName name="BExME9A7MOGAK7YTTQYXP5DL6VYA" localSheetId="15" hidden="1">#REF!</definedName>
    <definedName name="BExME9A7MOGAK7YTTQYXP5DL6VYA" localSheetId="18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7" hidden="1">#REF!</definedName>
    <definedName name="BExMEOV9YFRY5C3GDLU60GIX10BY" localSheetId="11" hidden="1">#REF!</definedName>
    <definedName name="BExMEOV9YFRY5C3GDLU60GIX10BY" localSheetId="21" hidden="1">#REF!</definedName>
    <definedName name="BExMEOV9YFRY5C3GDLU60GIX10BY" localSheetId="22" hidden="1">#REF!</definedName>
    <definedName name="BExMEOV9YFRY5C3GDLU60GIX10BY" localSheetId="23" hidden="1">#REF!</definedName>
    <definedName name="BExMEOV9YFRY5C3GDLU60GIX10BY" localSheetId="24" hidden="1">#REF!</definedName>
    <definedName name="BExMEOV9YFRY5C3GDLU60GIX10BY" localSheetId="14" hidden="1">#REF!</definedName>
    <definedName name="BExMEOV9YFRY5C3GDLU60GIX10BY" localSheetId="15" hidden="1">#REF!</definedName>
    <definedName name="BExMEOV9YFRY5C3GDLU60GIX10BY" localSheetId="18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7" hidden="1">#REF!</definedName>
    <definedName name="BExMEUK2Q5GZGZFZ77Z2IYUKOOYW" localSheetId="11" hidden="1">#REF!</definedName>
    <definedName name="BExMEUK2Q5GZGZFZ77Z2IYUKOOYW" localSheetId="21" hidden="1">#REF!</definedName>
    <definedName name="BExMEUK2Q5GZGZFZ77Z2IYUKOOYW" localSheetId="22" hidden="1">#REF!</definedName>
    <definedName name="BExMEUK2Q5GZGZFZ77Z2IYUKOOYW" localSheetId="23" hidden="1">#REF!</definedName>
    <definedName name="BExMEUK2Q5GZGZFZ77Z2IYUKOOYW" localSheetId="24" hidden="1">#REF!</definedName>
    <definedName name="BExMEUK2Q5GZGZFZ77Z2IYUKOOYW" localSheetId="14" hidden="1">#REF!</definedName>
    <definedName name="BExMEUK2Q5GZGZFZ77Z2IYUKOOYW" localSheetId="15" hidden="1">#REF!</definedName>
    <definedName name="BExMEUK2Q5GZGZFZ77Z2IYUKOOYW" localSheetId="18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7" hidden="1">#REF!</definedName>
    <definedName name="BExMEWT36INWIP0VNS94NEP3WZ4U" localSheetId="11" hidden="1">#REF!</definedName>
    <definedName name="BExMEWT36INWIP0VNS94NEP3WZ4U" localSheetId="21" hidden="1">#REF!</definedName>
    <definedName name="BExMEWT36INWIP0VNS94NEP3WZ4U" localSheetId="22" hidden="1">#REF!</definedName>
    <definedName name="BExMEWT36INWIP0VNS94NEP3WZ4U" localSheetId="23" hidden="1">#REF!</definedName>
    <definedName name="BExMEWT36INWIP0VNS94NEP3WZ4U" localSheetId="24" hidden="1">#REF!</definedName>
    <definedName name="BExMEWT36INWIP0VNS94NEP3WZ4U" localSheetId="14" hidden="1">#REF!</definedName>
    <definedName name="BExMEWT36INWIP0VNS94NEP3WZ4U" localSheetId="15" hidden="1">#REF!</definedName>
    <definedName name="BExMEWT36INWIP0VNS94NEP3WZ4U" localSheetId="18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7" hidden="1">#REF!</definedName>
    <definedName name="BExMEY09ESM4H2YGKEQQRYUD114R" localSheetId="11" hidden="1">#REF!</definedName>
    <definedName name="BExMEY09ESM4H2YGKEQQRYUD114R" localSheetId="21" hidden="1">#REF!</definedName>
    <definedName name="BExMEY09ESM4H2YGKEQQRYUD114R" localSheetId="22" hidden="1">#REF!</definedName>
    <definedName name="BExMEY09ESM4H2YGKEQQRYUD114R" localSheetId="23" hidden="1">#REF!</definedName>
    <definedName name="BExMEY09ESM4H2YGKEQQRYUD114R" localSheetId="24" hidden="1">#REF!</definedName>
    <definedName name="BExMEY09ESM4H2YGKEQQRYUD114R" localSheetId="14" hidden="1">#REF!</definedName>
    <definedName name="BExMEY09ESM4H2YGKEQQRYUD114R" localSheetId="15" hidden="1">#REF!</definedName>
    <definedName name="BExMEY09ESM4H2YGKEQQRYUD114R" localSheetId="18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7" hidden="1">#REF!</definedName>
    <definedName name="BExMF0UU4SBJHOJ4SG09QMF1TC7H" localSheetId="11" hidden="1">#REF!</definedName>
    <definedName name="BExMF0UU4SBJHOJ4SG09QMF1TC7H" localSheetId="21" hidden="1">#REF!</definedName>
    <definedName name="BExMF0UU4SBJHOJ4SG09QMF1TC7H" localSheetId="22" hidden="1">#REF!</definedName>
    <definedName name="BExMF0UU4SBJHOJ4SG09QMF1TC7H" localSheetId="23" hidden="1">#REF!</definedName>
    <definedName name="BExMF0UU4SBJHOJ4SG09QMF1TC7H" localSheetId="24" hidden="1">#REF!</definedName>
    <definedName name="BExMF0UU4SBJHOJ4SG09QMF1TC7H" localSheetId="14" hidden="1">#REF!</definedName>
    <definedName name="BExMF0UU4SBJHOJ4SG09QMF1TC7H" localSheetId="15" hidden="1">#REF!</definedName>
    <definedName name="BExMF0UU4SBJHOJ4SG09QMF1TC7H" localSheetId="18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7" hidden="1">#REF!</definedName>
    <definedName name="BExMF2YDPQWGK3CSN8LJG16MLFQZ" localSheetId="11" hidden="1">#REF!</definedName>
    <definedName name="BExMF2YDPQWGK3CSN8LJG16MLFQZ" localSheetId="21" hidden="1">#REF!</definedName>
    <definedName name="BExMF2YDPQWGK3CSN8LJG16MLFQZ" localSheetId="22" hidden="1">#REF!</definedName>
    <definedName name="BExMF2YDPQWGK3CSN8LJG16MLFQZ" localSheetId="23" hidden="1">#REF!</definedName>
    <definedName name="BExMF2YDPQWGK3CSN8LJG16MLFQZ" localSheetId="24" hidden="1">#REF!</definedName>
    <definedName name="BExMF2YDPQWGK3CSN8LJG16MLFQZ" localSheetId="14" hidden="1">#REF!</definedName>
    <definedName name="BExMF2YDPQWGK3CSN8LJG16MLFQZ" localSheetId="15" hidden="1">#REF!</definedName>
    <definedName name="BExMF2YDPQWGK3CSN8LJG16MLFQZ" localSheetId="18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7" hidden="1">#REF!</definedName>
    <definedName name="BExMF4G4IUPQY1Y5GEY5N3E04CL6" localSheetId="11" hidden="1">#REF!</definedName>
    <definedName name="BExMF4G4IUPQY1Y5GEY5N3E04CL6" localSheetId="21" hidden="1">#REF!</definedName>
    <definedName name="BExMF4G4IUPQY1Y5GEY5N3E04CL6" localSheetId="22" hidden="1">#REF!</definedName>
    <definedName name="BExMF4G4IUPQY1Y5GEY5N3E04CL6" localSheetId="23" hidden="1">#REF!</definedName>
    <definedName name="BExMF4G4IUPQY1Y5GEY5N3E04CL6" localSheetId="24" hidden="1">#REF!</definedName>
    <definedName name="BExMF4G4IUPQY1Y5GEY5N3E04CL6" localSheetId="14" hidden="1">#REF!</definedName>
    <definedName name="BExMF4G4IUPQY1Y5GEY5N3E04CL6" localSheetId="15" hidden="1">#REF!</definedName>
    <definedName name="BExMF4G4IUPQY1Y5GEY5N3E04CL6" localSheetId="18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7" hidden="1">#REF!</definedName>
    <definedName name="BExMF9UIGYMOAQK0ELUWP0S0HZZY" localSheetId="11" hidden="1">#REF!</definedName>
    <definedName name="BExMF9UIGYMOAQK0ELUWP0S0HZZY" localSheetId="21" hidden="1">#REF!</definedName>
    <definedName name="BExMF9UIGYMOAQK0ELUWP0S0HZZY" localSheetId="22" hidden="1">#REF!</definedName>
    <definedName name="BExMF9UIGYMOAQK0ELUWP0S0HZZY" localSheetId="23" hidden="1">#REF!</definedName>
    <definedName name="BExMF9UIGYMOAQK0ELUWP0S0HZZY" localSheetId="24" hidden="1">#REF!</definedName>
    <definedName name="BExMF9UIGYMOAQK0ELUWP0S0HZZY" localSheetId="14" hidden="1">#REF!</definedName>
    <definedName name="BExMF9UIGYMOAQK0ELUWP0S0HZZY" localSheetId="15" hidden="1">#REF!</definedName>
    <definedName name="BExMF9UIGYMOAQK0ELUWP0S0HZZY" localSheetId="18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7" hidden="1">#REF!</definedName>
    <definedName name="BExMFDLBSWFMRDYJ2DZETI3EXKN2" localSheetId="11" hidden="1">#REF!</definedName>
    <definedName name="BExMFDLBSWFMRDYJ2DZETI3EXKN2" localSheetId="21" hidden="1">#REF!</definedName>
    <definedName name="BExMFDLBSWFMRDYJ2DZETI3EXKN2" localSheetId="22" hidden="1">#REF!</definedName>
    <definedName name="BExMFDLBSWFMRDYJ2DZETI3EXKN2" localSheetId="23" hidden="1">#REF!</definedName>
    <definedName name="BExMFDLBSWFMRDYJ2DZETI3EXKN2" localSheetId="24" hidden="1">#REF!</definedName>
    <definedName name="BExMFDLBSWFMRDYJ2DZETI3EXKN2" localSheetId="14" hidden="1">#REF!</definedName>
    <definedName name="BExMFDLBSWFMRDYJ2DZETI3EXKN2" localSheetId="15" hidden="1">#REF!</definedName>
    <definedName name="BExMFDLBSWFMRDYJ2DZETI3EXKN2" localSheetId="18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7" hidden="1">#REF!</definedName>
    <definedName name="BExMFLDTMRTCHKA37LQW67BG8D5C" localSheetId="11" hidden="1">#REF!</definedName>
    <definedName name="BExMFLDTMRTCHKA37LQW67BG8D5C" localSheetId="21" hidden="1">#REF!</definedName>
    <definedName name="BExMFLDTMRTCHKA37LQW67BG8D5C" localSheetId="22" hidden="1">#REF!</definedName>
    <definedName name="BExMFLDTMRTCHKA37LQW67BG8D5C" localSheetId="23" hidden="1">#REF!</definedName>
    <definedName name="BExMFLDTMRTCHKA37LQW67BG8D5C" localSheetId="24" hidden="1">#REF!</definedName>
    <definedName name="BExMFLDTMRTCHKA37LQW67BG8D5C" localSheetId="14" hidden="1">#REF!</definedName>
    <definedName name="BExMFLDTMRTCHKA37LQW67BG8D5C" localSheetId="15" hidden="1">#REF!</definedName>
    <definedName name="BExMFLDTMRTCHKA37LQW67BG8D5C" localSheetId="18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7" hidden="1">#REF!</definedName>
    <definedName name="BExMFTH63LTWA2JYJTJYMT5K2OF2" localSheetId="11" hidden="1">#REF!</definedName>
    <definedName name="BExMFTH63LTWA2JYJTJYMT5K2OF2" localSheetId="21" hidden="1">#REF!</definedName>
    <definedName name="BExMFTH63LTWA2JYJTJYMT5K2OF2" localSheetId="22" hidden="1">#REF!</definedName>
    <definedName name="BExMFTH63LTWA2JYJTJYMT5K2OF2" localSheetId="23" hidden="1">#REF!</definedName>
    <definedName name="BExMFTH63LTWA2JYJTJYMT5K2OF2" localSheetId="24" hidden="1">#REF!</definedName>
    <definedName name="BExMFTH63LTWA2JYJTJYMT5K2OF2" localSheetId="14" hidden="1">#REF!</definedName>
    <definedName name="BExMFTH63LTWA2JYJTJYMT5K2OF2" localSheetId="15" hidden="1">#REF!</definedName>
    <definedName name="BExMFTH63LTWA2JYJTJYMT5K2OF2" localSheetId="18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7" hidden="1">#REF!</definedName>
    <definedName name="BExMFY4AG5T27EVMCCNE00GOAR66" localSheetId="11" hidden="1">#REF!</definedName>
    <definedName name="BExMFY4AG5T27EVMCCNE00GOAR66" localSheetId="21" hidden="1">#REF!</definedName>
    <definedName name="BExMFY4AG5T27EVMCCNE00GOAR66" localSheetId="22" hidden="1">#REF!</definedName>
    <definedName name="BExMFY4AG5T27EVMCCNE00GOAR66" localSheetId="23" hidden="1">#REF!</definedName>
    <definedName name="BExMFY4AG5T27EVMCCNE00GOAR66" localSheetId="24" hidden="1">#REF!</definedName>
    <definedName name="BExMFY4AG5T27EVMCCNE00GOAR66" localSheetId="14" hidden="1">#REF!</definedName>
    <definedName name="BExMFY4AG5T27EVMCCNE00GOAR66" localSheetId="15" hidden="1">#REF!</definedName>
    <definedName name="BExMFY4AG5T27EVMCCNE00GOAR66" localSheetId="18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7" hidden="1">#REF!</definedName>
    <definedName name="BExMGQQNOFER1MEVQ961XARTRIOB" localSheetId="11" hidden="1">#REF!</definedName>
    <definedName name="BExMGQQNOFER1MEVQ961XARTRIOB" localSheetId="21" hidden="1">#REF!</definedName>
    <definedName name="BExMGQQNOFER1MEVQ961XARTRIOB" localSheetId="22" hidden="1">#REF!</definedName>
    <definedName name="BExMGQQNOFER1MEVQ961XARTRIOB" localSheetId="23" hidden="1">#REF!</definedName>
    <definedName name="BExMGQQNOFER1MEVQ961XARTRIOB" localSheetId="24" hidden="1">#REF!</definedName>
    <definedName name="BExMGQQNOFER1MEVQ961XARTRIOB" localSheetId="14" hidden="1">#REF!</definedName>
    <definedName name="BExMGQQNOFER1MEVQ961XARTRIOB" localSheetId="15" hidden="1">#REF!</definedName>
    <definedName name="BExMGQQNOFER1MEVQ961XARTRIOB" localSheetId="18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7" hidden="1">#REF!</definedName>
    <definedName name="BExMH189E60TZBQFN2UWVA1UZA7X" localSheetId="11" hidden="1">#REF!</definedName>
    <definedName name="BExMH189E60TZBQFN2UWVA1UZA7X" localSheetId="21" hidden="1">#REF!</definedName>
    <definedName name="BExMH189E60TZBQFN2UWVA1UZA7X" localSheetId="22" hidden="1">#REF!</definedName>
    <definedName name="BExMH189E60TZBQFN2UWVA1UZA7X" localSheetId="23" hidden="1">#REF!</definedName>
    <definedName name="BExMH189E60TZBQFN2UWVA1UZA7X" localSheetId="24" hidden="1">#REF!</definedName>
    <definedName name="BExMH189E60TZBQFN2UWVA1UZA7X" localSheetId="14" hidden="1">#REF!</definedName>
    <definedName name="BExMH189E60TZBQFN2UWVA1UZA7X" localSheetId="15" hidden="1">#REF!</definedName>
    <definedName name="BExMH189E60TZBQFN2UWVA1UZA7X" localSheetId="18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7" hidden="1">#REF!</definedName>
    <definedName name="BExMH3H9TW5TJCNU5Z1EWXP3BAEP" localSheetId="11" hidden="1">#REF!</definedName>
    <definedName name="BExMH3H9TW5TJCNU5Z1EWXP3BAEP" localSheetId="21" hidden="1">#REF!</definedName>
    <definedName name="BExMH3H9TW5TJCNU5Z1EWXP3BAEP" localSheetId="22" hidden="1">#REF!</definedName>
    <definedName name="BExMH3H9TW5TJCNU5Z1EWXP3BAEP" localSheetId="23" hidden="1">#REF!</definedName>
    <definedName name="BExMH3H9TW5TJCNU5Z1EWXP3BAEP" localSheetId="24" hidden="1">#REF!</definedName>
    <definedName name="BExMH3H9TW5TJCNU5Z1EWXP3BAEP" localSheetId="14" hidden="1">#REF!</definedName>
    <definedName name="BExMH3H9TW5TJCNU5Z1EWXP3BAEP" localSheetId="15" hidden="1">#REF!</definedName>
    <definedName name="BExMH3H9TW5TJCNU5Z1EWXP3BAEP" localSheetId="18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7" hidden="1">#REF!</definedName>
    <definedName name="BExMH5A1B01SYXROP70DOKTQ5D6Z" localSheetId="11" hidden="1">#REF!</definedName>
    <definedName name="BExMH5A1B01SYXROP70DOKTQ5D6Z" localSheetId="21" hidden="1">#REF!</definedName>
    <definedName name="BExMH5A1B01SYXROP70DOKTQ5D6Z" localSheetId="22" hidden="1">#REF!</definedName>
    <definedName name="BExMH5A1B01SYXROP70DOKTQ5D6Z" localSheetId="23" hidden="1">#REF!</definedName>
    <definedName name="BExMH5A1B01SYXROP70DOKTQ5D6Z" localSheetId="24" hidden="1">#REF!</definedName>
    <definedName name="BExMH5A1B01SYXROP70DOKTQ5D6Z" localSheetId="14" hidden="1">#REF!</definedName>
    <definedName name="BExMH5A1B01SYXROP70DOKTQ5D6Z" localSheetId="15" hidden="1">#REF!</definedName>
    <definedName name="BExMH5A1B01SYXROP70DOKTQ5D6Z" localSheetId="18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7" hidden="1">#REF!</definedName>
    <definedName name="BExMHCGUJ8A3L31NU0XU0FGXE4P3" localSheetId="11" hidden="1">#REF!</definedName>
    <definedName name="BExMHCGUJ8A3L31NU0XU0FGXE4P3" localSheetId="21" hidden="1">#REF!</definedName>
    <definedName name="BExMHCGUJ8A3L31NU0XU0FGXE4P3" localSheetId="22" hidden="1">#REF!</definedName>
    <definedName name="BExMHCGUJ8A3L31NU0XU0FGXE4P3" localSheetId="23" hidden="1">#REF!</definedName>
    <definedName name="BExMHCGUJ8A3L31NU0XU0FGXE4P3" localSheetId="24" hidden="1">#REF!</definedName>
    <definedName name="BExMHCGUJ8A3L31NU0XU0FGXE4P3" localSheetId="14" hidden="1">#REF!</definedName>
    <definedName name="BExMHCGUJ8A3L31NU0XU0FGXE4P3" localSheetId="15" hidden="1">#REF!</definedName>
    <definedName name="BExMHCGUJ8A3L31NU0XU0FGXE4P3" localSheetId="18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7" hidden="1">#REF!</definedName>
    <definedName name="BExMHOWPB34KPZ76M2KIX2C9R2VB" localSheetId="11" hidden="1">#REF!</definedName>
    <definedName name="BExMHOWPB34KPZ76M2KIX2C9R2VB" localSheetId="21" hidden="1">#REF!</definedName>
    <definedName name="BExMHOWPB34KPZ76M2KIX2C9R2VB" localSheetId="22" hidden="1">#REF!</definedName>
    <definedName name="BExMHOWPB34KPZ76M2KIX2C9R2VB" localSheetId="23" hidden="1">#REF!</definedName>
    <definedName name="BExMHOWPB34KPZ76M2KIX2C9R2VB" localSheetId="24" hidden="1">#REF!</definedName>
    <definedName name="BExMHOWPB34KPZ76M2KIX2C9R2VB" localSheetId="14" hidden="1">#REF!</definedName>
    <definedName name="BExMHOWPB34KPZ76M2KIX2C9R2VB" localSheetId="15" hidden="1">#REF!</definedName>
    <definedName name="BExMHOWPB34KPZ76M2KIX2C9R2VB" localSheetId="18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7" hidden="1">#REF!</definedName>
    <definedName name="BExMHSSYC6KVHA3QDTSYPN92TWMI" localSheetId="11" hidden="1">#REF!</definedName>
    <definedName name="BExMHSSYC6KVHA3QDTSYPN92TWMI" localSheetId="21" hidden="1">#REF!</definedName>
    <definedName name="BExMHSSYC6KVHA3QDTSYPN92TWMI" localSheetId="22" hidden="1">#REF!</definedName>
    <definedName name="BExMHSSYC6KVHA3QDTSYPN92TWMI" localSheetId="23" hidden="1">#REF!</definedName>
    <definedName name="BExMHSSYC6KVHA3QDTSYPN92TWMI" localSheetId="24" hidden="1">#REF!</definedName>
    <definedName name="BExMHSSYC6KVHA3QDTSYPN92TWMI" localSheetId="14" hidden="1">#REF!</definedName>
    <definedName name="BExMHSSYC6KVHA3QDTSYPN92TWMI" localSheetId="15" hidden="1">#REF!</definedName>
    <definedName name="BExMHSSYC6KVHA3QDTSYPN92TWMI" localSheetId="18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7" hidden="1">#REF!</definedName>
    <definedName name="BExMI3AJ9477KDL4T9DHET4LJJTW" localSheetId="11" hidden="1">#REF!</definedName>
    <definedName name="BExMI3AJ9477KDL4T9DHET4LJJTW" localSheetId="21" hidden="1">#REF!</definedName>
    <definedName name="BExMI3AJ9477KDL4T9DHET4LJJTW" localSheetId="22" hidden="1">#REF!</definedName>
    <definedName name="BExMI3AJ9477KDL4T9DHET4LJJTW" localSheetId="23" hidden="1">#REF!</definedName>
    <definedName name="BExMI3AJ9477KDL4T9DHET4LJJTW" localSheetId="24" hidden="1">#REF!</definedName>
    <definedName name="BExMI3AJ9477KDL4T9DHET4LJJTW" localSheetId="14" hidden="1">#REF!</definedName>
    <definedName name="BExMI3AJ9477KDL4T9DHET4LJJTW" localSheetId="15" hidden="1">#REF!</definedName>
    <definedName name="BExMI3AJ9477KDL4T9DHET4LJJTW" localSheetId="18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7" hidden="1">#REF!</definedName>
    <definedName name="BExMI6QQ20XHD0NWJUN741B37182" localSheetId="11" hidden="1">#REF!</definedName>
    <definedName name="BExMI6QQ20XHD0NWJUN741B37182" localSheetId="21" hidden="1">#REF!</definedName>
    <definedName name="BExMI6QQ20XHD0NWJUN741B37182" localSheetId="22" hidden="1">#REF!</definedName>
    <definedName name="BExMI6QQ20XHD0NWJUN741B37182" localSheetId="23" hidden="1">#REF!</definedName>
    <definedName name="BExMI6QQ20XHD0NWJUN741B37182" localSheetId="24" hidden="1">#REF!</definedName>
    <definedName name="BExMI6QQ20XHD0NWJUN741B37182" localSheetId="14" hidden="1">#REF!</definedName>
    <definedName name="BExMI6QQ20XHD0NWJUN741B37182" localSheetId="15" hidden="1">#REF!</definedName>
    <definedName name="BExMI6QQ20XHD0NWJUN741B37182" localSheetId="18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7" hidden="1">#REF!</definedName>
    <definedName name="BExMI7MYDIMC9K16SBAFUY33RHK6" localSheetId="11" hidden="1">#REF!</definedName>
    <definedName name="BExMI7MYDIMC9K16SBAFUY33RHK6" localSheetId="21" hidden="1">#REF!</definedName>
    <definedName name="BExMI7MYDIMC9K16SBAFUY33RHK6" localSheetId="22" hidden="1">#REF!</definedName>
    <definedName name="BExMI7MYDIMC9K16SBAFUY33RHK6" localSheetId="23" hidden="1">#REF!</definedName>
    <definedName name="BExMI7MYDIMC9K16SBAFUY33RHK6" localSheetId="24" hidden="1">#REF!</definedName>
    <definedName name="BExMI7MYDIMC9K16SBAFUY33RHK6" localSheetId="14" hidden="1">#REF!</definedName>
    <definedName name="BExMI7MYDIMC9K16SBAFUY33RHK6" localSheetId="15" hidden="1">#REF!</definedName>
    <definedName name="BExMI7MYDIMC9K16SBAFUY33RHK6" localSheetId="18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7" hidden="1">#REF!</definedName>
    <definedName name="BExMI8JB94SBD9EMNJEK7Y2T6GYU" localSheetId="11" hidden="1">#REF!</definedName>
    <definedName name="BExMI8JB94SBD9EMNJEK7Y2T6GYU" localSheetId="21" hidden="1">#REF!</definedName>
    <definedName name="BExMI8JB94SBD9EMNJEK7Y2T6GYU" localSheetId="22" hidden="1">#REF!</definedName>
    <definedName name="BExMI8JB94SBD9EMNJEK7Y2T6GYU" localSheetId="23" hidden="1">#REF!</definedName>
    <definedName name="BExMI8JB94SBD9EMNJEK7Y2T6GYU" localSheetId="24" hidden="1">#REF!</definedName>
    <definedName name="BExMI8JB94SBD9EMNJEK7Y2T6GYU" localSheetId="14" hidden="1">#REF!</definedName>
    <definedName name="BExMI8JB94SBD9EMNJEK7Y2T6GYU" localSheetId="15" hidden="1">#REF!</definedName>
    <definedName name="BExMI8JB94SBD9EMNJEK7Y2T6GYU" localSheetId="18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7" hidden="1">#REF!</definedName>
    <definedName name="BExMI8OS85YTW3KYVE4YD0R7Z6UV" localSheetId="11" hidden="1">#REF!</definedName>
    <definedName name="BExMI8OS85YTW3KYVE4YD0R7Z6UV" localSheetId="21" hidden="1">#REF!</definedName>
    <definedName name="BExMI8OS85YTW3KYVE4YD0R7Z6UV" localSheetId="22" hidden="1">#REF!</definedName>
    <definedName name="BExMI8OS85YTW3KYVE4YD0R7Z6UV" localSheetId="23" hidden="1">#REF!</definedName>
    <definedName name="BExMI8OS85YTW3KYVE4YD0R7Z6UV" localSheetId="24" hidden="1">#REF!</definedName>
    <definedName name="BExMI8OS85YTW3KYVE4YD0R7Z6UV" localSheetId="14" hidden="1">#REF!</definedName>
    <definedName name="BExMI8OS85YTW3KYVE4YD0R7Z6UV" localSheetId="15" hidden="1">#REF!</definedName>
    <definedName name="BExMI8OS85YTW3KYVE4YD0R7Z6UV" localSheetId="18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7" hidden="1">#REF!</definedName>
    <definedName name="BExMI9QNOMVZ44I3BFMGU1EL1RSY" localSheetId="11" hidden="1">#REF!</definedName>
    <definedName name="BExMI9QNOMVZ44I3BFMGU1EL1RSY" localSheetId="21" hidden="1">#REF!</definedName>
    <definedName name="BExMI9QNOMVZ44I3BFMGU1EL1RSY" localSheetId="22" hidden="1">#REF!</definedName>
    <definedName name="BExMI9QNOMVZ44I3BFMGU1EL1RSY" localSheetId="23" hidden="1">#REF!</definedName>
    <definedName name="BExMI9QNOMVZ44I3BFMGU1EL1RSY" localSheetId="24" hidden="1">#REF!</definedName>
    <definedName name="BExMI9QNOMVZ44I3BFMGU1EL1RSY" localSheetId="14" hidden="1">#REF!</definedName>
    <definedName name="BExMI9QNOMVZ44I3BFMGU1EL1RSY" localSheetId="15" hidden="1">#REF!</definedName>
    <definedName name="BExMI9QNOMVZ44I3BFMGU1EL1RSY" localSheetId="18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7" hidden="1">#REF!</definedName>
    <definedName name="BExMIBOOZU40JS3F89OMPSRCE9MM" localSheetId="11" hidden="1">#REF!</definedName>
    <definedName name="BExMIBOOZU40JS3F89OMPSRCE9MM" localSheetId="21" hidden="1">#REF!</definedName>
    <definedName name="BExMIBOOZU40JS3F89OMPSRCE9MM" localSheetId="22" hidden="1">#REF!</definedName>
    <definedName name="BExMIBOOZU40JS3F89OMPSRCE9MM" localSheetId="23" hidden="1">#REF!</definedName>
    <definedName name="BExMIBOOZU40JS3F89OMPSRCE9MM" localSheetId="24" hidden="1">#REF!</definedName>
    <definedName name="BExMIBOOZU40JS3F89OMPSRCE9MM" localSheetId="14" hidden="1">#REF!</definedName>
    <definedName name="BExMIBOOZU40JS3F89OMPSRCE9MM" localSheetId="15" hidden="1">#REF!</definedName>
    <definedName name="BExMIBOOZU40JS3F89OMPSRCE9MM" localSheetId="18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7" hidden="1">#REF!</definedName>
    <definedName name="BExMIIQ5MBWSIHTFWAQADXMZC22Q" localSheetId="11" hidden="1">#REF!</definedName>
    <definedName name="BExMIIQ5MBWSIHTFWAQADXMZC22Q" localSheetId="21" hidden="1">#REF!</definedName>
    <definedName name="BExMIIQ5MBWSIHTFWAQADXMZC22Q" localSheetId="22" hidden="1">#REF!</definedName>
    <definedName name="BExMIIQ5MBWSIHTFWAQADXMZC22Q" localSheetId="23" hidden="1">#REF!</definedName>
    <definedName name="BExMIIQ5MBWSIHTFWAQADXMZC22Q" localSheetId="24" hidden="1">#REF!</definedName>
    <definedName name="BExMIIQ5MBWSIHTFWAQADXMZC22Q" localSheetId="14" hidden="1">#REF!</definedName>
    <definedName name="BExMIIQ5MBWSIHTFWAQADXMZC22Q" localSheetId="15" hidden="1">#REF!</definedName>
    <definedName name="BExMIIQ5MBWSIHTFWAQADXMZC22Q" localSheetId="18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7" hidden="1">#REF!</definedName>
    <definedName name="BExMIL4I2GE866I25CR5JBLJWJ6A" localSheetId="11" hidden="1">#REF!</definedName>
    <definedName name="BExMIL4I2GE866I25CR5JBLJWJ6A" localSheetId="21" hidden="1">#REF!</definedName>
    <definedName name="BExMIL4I2GE866I25CR5JBLJWJ6A" localSheetId="22" hidden="1">#REF!</definedName>
    <definedName name="BExMIL4I2GE866I25CR5JBLJWJ6A" localSheetId="23" hidden="1">#REF!</definedName>
    <definedName name="BExMIL4I2GE866I25CR5JBLJWJ6A" localSheetId="24" hidden="1">#REF!</definedName>
    <definedName name="BExMIL4I2GE866I25CR5JBLJWJ6A" localSheetId="14" hidden="1">#REF!</definedName>
    <definedName name="BExMIL4I2GE866I25CR5JBLJWJ6A" localSheetId="15" hidden="1">#REF!</definedName>
    <definedName name="BExMIL4I2GE866I25CR5JBLJWJ6A" localSheetId="18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7" hidden="1">#REF!</definedName>
    <definedName name="BExMIRKIPF27SNO82SPFSB3T5U17" localSheetId="11" hidden="1">#REF!</definedName>
    <definedName name="BExMIRKIPF27SNO82SPFSB3T5U17" localSheetId="21" hidden="1">#REF!</definedName>
    <definedName name="BExMIRKIPF27SNO82SPFSB3T5U17" localSheetId="22" hidden="1">#REF!</definedName>
    <definedName name="BExMIRKIPF27SNO82SPFSB3T5U17" localSheetId="23" hidden="1">#REF!</definedName>
    <definedName name="BExMIRKIPF27SNO82SPFSB3T5U17" localSheetId="24" hidden="1">#REF!</definedName>
    <definedName name="BExMIRKIPF27SNO82SPFSB3T5U17" localSheetId="14" hidden="1">#REF!</definedName>
    <definedName name="BExMIRKIPF27SNO82SPFSB3T5U17" localSheetId="15" hidden="1">#REF!</definedName>
    <definedName name="BExMIRKIPF27SNO82SPFSB3T5U17" localSheetId="18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7" hidden="1">#REF!</definedName>
    <definedName name="BExMIV0KC8555D5E42ZGWG15Y0MO" localSheetId="11" hidden="1">#REF!</definedName>
    <definedName name="BExMIV0KC8555D5E42ZGWG15Y0MO" localSheetId="21" hidden="1">#REF!</definedName>
    <definedName name="BExMIV0KC8555D5E42ZGWG15Y0MO" localSheetId="22" hidden="1">#REF!</definedName>
    <definedName name="BExMIV0KC8555D5E42ZGWG15Y0MO" localSheetId="23" hidden="1">#REF!</definedName>
    <definedName name="BExMIV0KC8555D5E42ZGWG15Y0MO" localSheetId="24" hidden="1">#REF!</definedName>
    <definedName name="BExMIV0KC8555D5E42ZGWG15Y0MO" localSheetId="14" hidden="1">#REF!</definedName>
    <definedName name="BExMIV0KC8555D5E42ZGWG15Y0MO" localSheetId="15" hidden="1">#REF!</definedName>
    <definedName name="BExMIV0KC8555D5E42ZGWG15Y0MO" localSheetId="18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7" hidden="1">#REF!</definedName>
    <definedName name="BExMIZT6AN7E6YMW2S87CTCN2UXH" localSheetId="11" hidden="1">#REF!</definedName>
    <definedName name="BExMIZT6AN7E6YMW2S87CTCN2UXH" localSheetId="21" hidden="1">#REF!</definedName>
    <definedName name="BExMIZT6AN7E6YMW2S87CTCN2UXH" localSheetId="22" hidden="1">#REF!</definedName>
    <definedName name="BExMIZT6AN7E6YMW2S87CTCN2UXH" localSheetId="23" hidden="1">#REF!</definedName>
    <definedName name="BExMIZT6AN7E6YMW2S87CTCN2UXH" localSheetId="24" hidden="1">#REF!</definedName>
    <definedName name="BExMIZT6AN7E6YMW2S87CTCN2UXH" localSheetId="14" hidden="1">#REF!</definedName>
    <definedName name="BExMIZT6AN7E6YMW2S87CTCN2UXH" localSheetId="15" hidden="1">#REF!</definedName>
    <definedName name="BExMIZT6AN7E6YMW2S87CTCN2UXH" localSheetId="18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7" hidden="1">#REF!</definedName>
    <definedName name="BExMJB76UESLVRD81AJBOB78JDTT" localSheetId="11" hidden="1">#REF!</definedName>
    <definedName name="BExMJB76UESLVRD81AJBOB78JDTT" localSheetId="21" hidden="1">#REF!</definedName>
    <definedName name="BExMJB76UESLVRD81AJBOB78JDTT" localSheetId="22" hidden="1">#REF!</definedName>
    <definedName name="BExMJB76UESLVRD81AJBOB78JDTT" localSheetId="23" hidden="1">#REF!</definedName>
    <definedName name="BExMJB76UESLVRD81AJBOB78JDTT" localSheetId="24" hidden="1">#REF!</definedName>
    <definedName name="BExMJB76UESLVRD81AJBOB78JDTT" localSheetId="14" hidden="1">#REF!</definedName>
    <definedName name="BExMJB76UESLVRD81AJBOB78JDTT" localSheetId="15" hidden="1">#REF!</definedName>
    <definedName name="BExMJB76UESLVRD81AJBOB78JDTT" localSheetId="18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7" hidden="1">#REF!</definedName>
    <definedName name="BExMJI8OLFZQCGOW3F99ETW8A21E" localSheetId="11" hidden="1">#REF!</definedName>
    <definedName name="BExMJI8OLFZQCGOW3F99ETW8A21E" localSheetId="21" hidden="1">#REF!</definedName>
    <definedName name="BExMJI8OLFZQCGOW3F99ETW8A21E" localSheetId="22" hidden="1">#REF!</definedName>
    <definedName name="BExMJI8OLFZQCGOW3F99ETW8A21E" localSheetId="23" hidden="1">#REF!</definedName>
    <definedName name="BExMJI8OLFZQCGOW3F99ETW8A21E" localSheetId="24" hidden="1">#REF!</definedName>
    <definedName name="BExMJI8OLFZQCGOW3F99ETW8A21E" localSheetId="14" hidden="1">#REF!</definedName>
    <definedName name="BExMJI8OLFZQCGOW3F99ETW8A21E" localSheetId="15" hidden="1">#REF!</definedName>
    <definedName name="BExMJI8OLFZQCGOW3F99ETW8A21E" localSheetId="18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7" hidden="1">#REF!</definedName>
    <definedName name="BExMJNC8ZFB9DRFOJ961ZAJ8U3A8" localSheetId="11" hidden="1">#REF!</definedName>
    <definedName name="BExMJNC8ZFB9DRFOJ961ZAJ8U3A8" localSheetId="21" hidden="1">#REF!</definedName>
    <definedName name="BExMJNC8ZFB9DRFOJ961ZAJ8U3A8" localSheetId="22" hidden="1">#REF!</definedName>
    <definedName name="BExMJNC8ZFB9DRFOJ961ZAJ8U3A8" localSheetId="23" hidden="1">#REF!</definedName>
    <definedName name="BExMJNC8ZFB9DRFOJ961ZAJ8U3A8" localSheetId="24" hidden="1">#REF!</definedName>
    <definedName name="BExMJNC8ZFB9DRFOJ961ZAJ8U3A8" localSheetId="14" hidden="1">#REF!</definedName>
    <definedName name="BExMJNC8ZFB9DRFOJ961ZAJ8U3A8" localSheetId="15" hidden="1">#REF!</definedName>
    <definedName name="BExMJNC8ZFB9DRFOJ961ZAJ8U3A8" localSheetId="18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7" hidden="1">#REF!</definedName>
    <definedName name="BExMJTBV8A3D31W2IQHP9RDFPPHQ" localSheetId="11" hidden="1">#REF!</definedName>
    <definedName name="BExMJTBV8A3D31W2IQHP9RDFPPHQ" localSheetId="21" hidden="1">#REF!</definedName>
    <definedName name="BExMJTBV8A3D31W2IQHP9RDFPPHQ" localSheetId="22" hidden="1">#REF!</definedName>
    <definedName name="BExMJTBV8A3D31W2IQHP9RDFPPHQ" localSheetId="23" hidden="1">#REF!</definedName>
    <definedName name="BExMJTBV8A3D31W2IQHP9RDFPPHQ" localSheetId="24" hidden="1">#REF!</definedName>
    <definedName name="BExMJTBV8A3D31W2IQHP9RDFPPHQ" localSheetId="14" hidden="1">#REF!</definedName>
    <definedName name="BExMJTBV8A3D31W2IQHP9RDFPPHQ" localSheetId="15" hidden="1">#REF!</definedName>
    <definedName name="BExMJTBV8A3D31W2IQHP9RDFPPHQ" localSheetId="1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7" hidden="1">#REF!</definedName>
    <definedName name="BExMK2RTXN4QJWEUNX002XK8VQP8" localSheetId="11" hidden="1">#REF!</definedName>
    <definedName name="BExMK2RTXN4QJWEUNX002XK8VQP8" localSheetId="21" hidden="1">#REF!</definedName>
    <definedName name="BExMK2RTXN4QJWEUNX002XK8VQP8" localSheetId="22" hidden="1">#REF!</definedName>
    <definedName name="BExMK2RTXN4QJWEUNX002XK8VQP8" localSheetId="23" hidden="1">#REF!</definedName>
    <definedName name="BExMK2RTXN4QJWEUNX002XK8VQP8" localSheetId="24" hidden="1">#REF!</definedName>
    <definedName name="BExMK2RTXN4QJWEUNX002XK8VQP8" localSheetId="14" hidden="1">#REF!</definedName>
    <definedName name="BExMK2RTXN4QJWEUNX002XK8VQP8" localSheetId="15" hidden="1">#REF!</definedName>
    <definedName name="BExMK2RTXN4QJWEUNX002XK8VQP8" localSheetId="18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7" hidden="1">#REF!</definedName>
    <definedName name="BExMKBGQDUZ8AWXYHA3QVMSDVZ3D" localSheetId="11" hidden="1">#REF!</definedName>
    <definedName name="BExMKBGQDUZ8AWXYHA3QVMSDVZ3D" localSheetId="21" hidden="1">#REF!</definedName>
    <definedName name="BExMKBGQDUZ8AWXYHA3QVMSDVZ3D" localSheetId="22" hidden="1">#REF!</definedName>
    <definedName name="BExMKBGQDUZ8AWXYHA3QVMSDVZ3D" localSheetId="23" hidden="1">#REF!</definedName>
    <definedName name="BExMKBGQDUZ8AWXYHA3QVMSDVZ3D" localSheetId="24" hidden="1">#REF!</definedName>
    <definedName name="BExMKBGQDUZ8AWXYHA3QVMSDVZ3D" localSheetId="14" hidden="1">#REF!</definedName>
    <definedName name="BExMKBGQDUZ8AWXYHA3QVMSDVZ3D" localSheetId="15" hidden="1">#REF!</definedName>
    <definedName name="BExMKBGQDUZ8AWXYHA3QVMSDVZ3D" localSheetId="1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7" hidden="1">#REF!</definedName>
    <definedName name="BExMKBM1467553LDFZRRKVSHN374" localSheetId="11" hidden="1">#REF!</definedName>
    <definedName name="BExMKBM1467553LDFZRRKVSHN374" localSheetId="21" hidden="1">#REF!</definedName>
    <definedName name="BExMKBM1467553LDFZRRKVSHN374" localSheetId="22" hidden="1">#REF!</definedName>
    <definedName name="BExMKBM1467553LDFZRRKVSHN374" localSheetId="23" hidden="1">#REF!</definedName>
    <definedName name="BExMKBM1467553LDFZRRKVSHN374" localSheetId="24" hidden="1">#REF!</definedName>
    <definedName name="BExMKBM1467553LDFZRRKVSHN374" localSheetId="14" hidden="1">#REF!</definedName>
    <definedName name="BExMKBM1467553LDFZRRKVSHN374" localSheetId="15" hidden="1">#REF!</definedName>
    <definedName name="BExMKBM1467553LDFZRRKVSHN374" localSheetId="18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7" hidden="1">#REF!</definedName>
    <definedName name="BExMKGK5FJUC0AU8MABRGDC5ZM70" localSheetId="11" hidden="1">#REF!</definedName>
    <definedName name="BExMKGK5FJUC0AU8MABRGDC5ZM70" localSheetId="21" hidden="1">#REF!</definedName>
    <definedName name="BExMKGK5FJUC0AU8MABRGDC5ZM70" localSheetId="22" hidden="1">#REF!</definedName>
    <definedName name="BExMKGK5FJUC0AU8MABRGDC5ZM70" localSheetId="23" hidden="1">#REF!</definedName>
    <definedName name="BExMKGK5FJUC0AU8MABRGDC5ZM70" localSheetId="24" hidden="1">#REF!</definedName>
    <definedName name="BExMKGK5FJUC0AU8MABRGDC5ZM70" localSheetId="14" hidden="1">#REF!</definedName>
    <definedName name="BExMKGK5FJUC0AU8MABRGDC5ZM70" localSheetId="15" hidden="1">#REF!</definedName>
    <definedName name="BExMKGK5FJUC0AU8MABRGDC5ZM70" localSheetId="18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7" hidden="1">#REF!</definedName>
    <definedName name="BExMKP92JGBM5BJO174H9A4HQIB9" localSheetId="11" hidden="1">#REF!</definedName>
    <definedName name="BExMKP92JGBM5BJO174H9A4HQIB9" localSheetId="21" hidden="1">#REF!</definedName>
    <definedName name="BExMKP92JGBM5BJO174H9A4HQIB9" localSheetId="22" hidden="1">#REF!</definedName>
    <definedName name="BExMKP92JGBM5BJO174H9A4HQIB9" localSheetId="23" hidden="1">#REF!</definedName>
    <definedName name="BExMKP92JGBM5BJO174H9A4HQIB9" localSheetId="24" hidden="1">#REF!</definedName>
    <definedName name="BExMKP92JGBM5BJO174H9A4HQIB9" localSheetId="14" hidden="1">#REF!</definedName>
    <definedName name="BExMKP92JGBM5BJO174H9A4HQIB9" localSheetId="15" hidden="1">#REF!</definedName>
    <definedName name="BExMKP92JGBM5BJO174H9A4HQIB9" localSheetId="18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7" hidden="1">#REF!</definedName>
    <definedName name="BExMKPEDT6IOYLLC3KJKRZOETC3Y" localSheetId="11" hidden="1">#REF!</definedName>
    <definedName name="BExMKPEDT6IOYLLC3KJKRZOETC3Y" localSheetId="21" hidden="1">#REF!</definedName>
    <definedName name="BExMKPEDT6IOYLLC3KJKRZOETC3Y" localSheetId="22" hidden="1">#REF!</definedName>
    <definedName name="BExMKPEDT6IOYLLC3KJKRZOETC3Y" localSheetId="23" hidden="1">#REF!</definedName>
    <definedName name="BExMKPEDT6IOYLLC3KJKRZOETC3Y" localSheetId="24" hidden="1">#REF!</definedName>
    <definedName name="BExMKPEDT6IOYLLC3KJKRZOETC3Y" localSheetId="18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7" hidden="1">#REF!</definedName>
    <definedName name="BExMKTW7R5SOV4PHAFGHU3W73DYE" localSheetId="11" hidden="1">#REF!</definedName>
    <definedName name="BExMKTW7R5SOV4PHAFGHU3W73DYE" localSheetId="21" hidden="1">#REF!</definedName>
    <definedName name="BExMKTW7R5SOV4PHAFGHU3W73DYE" localSheetId="22" hidden="1">#REF!</definedName>
    <definedName name="BExMKTW7R5SOV4PHAFGHU3W73DYE" localSheetId="23" hidden="1">#REF!</definedName>
    <definedName name="BExMKTW7R5SOV4PHAFGHU3W73DYE" localSheetId="24" hidden="1">#REF!</definedName>
    <definedName name="BExMKTW7R5SOV4PHAFGHU3W73DYE" localSheetId="14" hidden="1">#REF!</definedName>
    <definedName name="BExMKTW7R5SOV4PHAFGHU3W73DYE" localSheetId="15" hidden="1">#REF!</definedName>
    <definedName name="BExMKTW7R5SOV4PHAFGHU3W73DYE" localSheetId="18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7" hidden="1">#REF!</definedName>
    <definedName name="BExMKU7051J2W1RQXGZGE62NBRUZ" localSheetId="11" hidden="1">#REF!</definedName>
    <definedName name="BExMKU7051J2W1RQXGZGE62NBRUZ" localSheetId="21" hidden="1">#REF!</definedName>
    <definedName name="BExMKU7051J2W1RQXGZGE62NBRUZ" localSheetId="22" hidden="1">#REF!</definedName>
    <definedName name="BExMKU7051J2W1RQXGZGE62NBRUZ" localSheetId="23" hidden="1">#REF!</definedName>
    <definedName name="BExMKU7051J2W1RQXGZGE62NBRUZ" localSheetId="24" hidden="1">#REF!</definedName>
    <definedName name="BExMKU7051J2W1RQXGZGE62NBRUZ" localSheetId="14" hidden="1">#REF!</definedName>
    <definedName name="BExMKU7051J2W1RQXGZGE62NBRUZ" localSheetId="15" hidden="1">#REF!</definedName>
    <definedName name="BExMKU7051J2W1RQXGZGE62NBRUZ" localSheetId="18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7" hidden="1">#REF!</definedName>
    <definedName name="BExMKUN3WPECJR2XRID2R7GZRGNX" localSheetId="11" hidden="1">#REF!</definedName>
    <definedName name="BExMKUN3WPECJR2XRID2R7GZRGNX" localSheetId="21" hidden="1">#REF!</definedName>
    <definedName name="BExMKUN3WPECJR2XRID2R7GZRGNX" localSheetId="22" hidden="1">#REF!</definedName>
    <definedName name="BExMKUN3WPECJR2XRID2R7GZRGNX" localSheetId="23" hidden="1">#REF!</definedName>
    <definedName name="BExMKUN3WPECJR2XRID2R7GZRGNX" localSheetId="24" hidden="1">#REF!</definedName>
    <definedName name="BExMKUN3WPECJR2XRID2R7GZRGNX" localSheetId="14" hidden="1">#REF!</definedName>
    <definedName name="BExMKUN3WPECJR2XRID2R7GZRGNX" localSheetId="15" hidden="1">#REF!</definedName>
    <definedName name="BExMKUN3WPECJR2XRID2R7GZRGNX" localSheetId="18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7" hidden="1">#REF!</definedName>
    <definedName name="BExMKZ535P011X4TNV16GCOH4H21" localSheetId="11" hidden="1">#REF!</definedName>
    <definedName name="BExMKZ535P011X4TNV16GCOH4H21" localSheetId="21" hidden="1">#REF!</definedName>
    <definedName name="BExMKZ535P011X4TNV16GCOH4H21" localSheetId="22" hidden="1">#REF!</definedName>
    <definedName name="BExMKZ535P011X4TNV16GCOH4H21" localSheetId="23" hidden="1">#REF!</definedName>
    <definedName name="BExMKZ535P011X4TNV16GCOH4H21" localSheetId="24" hidden="1">#REF!</definedName>
    <definedName name="BExMKZ535P011X4TNV16GCOH4H21" localSheetId="14" hidden="1">#REF!</definedName>
    <definedName name="BExMKZ535P011X4TNV16GCOH4H21" localSheetId="15" hidden="1">#REF!</definedName>
    <definedName name="BExMKZ535P011X4TNV16GCOH4H21" localSheetId="18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7" hidden="1">#REF!</definedName>
    <definedName name="BExML3XQNDIMX55ZCHHXKUV3D6E6" localSheetId="11" hidden="1">#REF!</definedName>
    <definedName name="BExML3XQNDIMX55ZCHHXKUV3D6E6" localSheetId="21" hidden="1">#REF!</definedName>
    <definedName name="BExML3XQNDIMX55ZCHHXKUV3D6E6" localSheetId="22" hidden="1">#REF!</definedName>
    <definedName name="BExML3XQNDIMX55ZCHHXKUV3D6E6" localSheetId="23" hidden="1">#REF!</definedName>
    <definedName name="BExML3XQNDIMX55ZCHHXKUV3D6E6" localSheetId="24" hidden="1">#REF!</definedName>
    <definedName name="BExML3XQNDIMX55ZCHHXKUV3D6E6" localSheetId="14" hidden="1">#REF!</definedName>
    <definedName name="BExML3XQNDIMX55ZCHHXKUV3D6E6" localSheetId="15" hidden="1">#REF!</definedName>
    <definedName name="BExML3XQNDIMX55ZCHHXKUV3D6E6" localSheetId="18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7" hidden="1">#REF!</definedName>
    <definedName name="BExML5QGSWHLI18BGY4CGOTD3UWH" localSheetId="11" hidden="1">#REF!</definedName>
    <definedName name="BExML5QGSWHLI18BGY4CGOTD3UWH" localSheetId="21" hidden="1">#REF!</definedName>
    <definedName name="BExML5QGSWHLI18BGY4CGOTD3UWH" localSheetId="22" hidden="1">#REF!</definedName>
    <definedName name="BExML5QGSWHLI18BGY4CGOTD3UWH" localSheetId="23" hidden="1">#REF!</definedName>
    <definedName name="BExML5QGSWHLI18BGY4CGOTD3UWH" localSheetId="24" hidden="1">#REF!</definedName>
    <definedName name="BExML5QGSWHLI18BGY4CGOTD3UWH" localSheetId="14" hidden="1">#REF!</definedName>
    <definedName name="BExML5QGSWHLI18BGY4CGOTD3UWH" localSheetId="15" hidden="1">#REF!</definedName>
    <definedName name="BExML5QGSWHLI18BGY4CGOTD3UWH" localSheetId="18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7" hidden="1">#REF!</definedName>
    <definedName name="BExML6BVFCV80776USR7X70HVRZT" localSheetId="11" hidden="1">#REF!</definedName>
    <definedName name="BExML6BVFCV80776USR7X70HVRZT" localSheetId="21" hidden="1">#REF!</definedName>
    <definedName name="BExML6BVFCV80776USR7X70HVRZT" localSheetId="22" hidden="1">#REF!</definedName>
    <definedName name="BExML6BVFCV80776USR7X70HVRZT" localSheetId="23" hidden="1">#REF!</definedName>
    <definedName name="BExML6BVFCV80776USR7X70HVRZT" localSheetId="24" hidden="1">#REF!</definedName>
    <definedName name="BExML6BVFCV80776USR7X70HVRZT" localSheetId="14" hidden="1">#REF!</definedName>
    <definedName name="BExML6BVFCV80776USR7X70HVRZT" localSheetId="15" hidden="1">#REF!</definedName>
    <definedName name="BExML6BVFCV80776USR7X70HVRZT" localSheetId="18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7" hidden="1">#REF!</definedName>
    <definedName name="BExMLO5Z61RE85X8HHX2G4IU3AZW" localSheetId="11" hidden="1">#REF!</definedName>
    <definedName name="BExMLO5Z61RE85X8HHX2G4IU3AZW" localSheetId="21" hidden="1">#REF!</definedName>
    <definedName name="BExMLO5Z61RE85X8HHX2G4IU3AZW" localSheetId="22" hidden="1">#REF!</definedName>
    <definedName name="BExMLO5Z61RE85X8HHX2G4IU3AZW" localSheetId="23" hidden="1">#REF!</definedName>
    <definedName name="BExMLO5Z61RE85X8HHX2G4IU3AZW" localSheetId="24" hidden="1">#REF!</definedName>
    <definedName name="BExMLO5Z61RE85X8HHX2G4IU3AZW" localSheetId="14" hidden="1">#REF!</definedName>
    <definedName name="BExMLO5Z61RE85X8HHX2G4IU3AZW" localSheetId="15" hidden="1">#REF!</definedName>
    <definedName name="BExMLO5Z61RE85X8HHX2G4IU3AZW" localSheetId="18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7" hidden="1">#REF!</definedName>
    <definedName name="BExMLVI7UORSHM9FMO8S2EI0TMTS" localSheetId="11" hidden="1">#REF!</definedName>
    <definedName name="BExMLVI7UORSHM9FMO8S2EI0TMTS" localSheetId="21" hidden="1">#REF!</definedName>
    <definedName name="BExMLVI7UORSHM9FMO8S2EI0TMTS" localSheetId="22" hidden="1">#REF!</definedName>
    <definedName name="BExMLVI7UORSHM9FMO8S2EI0TMTS" localSheetId="23" hidden="1">#REF!</definedName>
    <definedName name="BExMLVI7UORSHM9FMO8S2EI0TMTS" localSheetId="24" hidden="1">#REF!</definedName>
    <definedName name="BExMLVI7UORSHM9FMO8S2EI0TMTS" localSheetId="14" hidden="1">#REF!</definedName>
    <definedName name="BExMLVI7UORSHM9FMO8S2EI0TMTS" localSheetId="15" hidden="1">#REF!</definedName>
    <definedName name="BExMLVI7UORSHM9FMO8S2EI0TMTS" localSheetId="18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7" hidden="1">#REF!</definedName>
    <definedName name="BExMM5UCOT2HSSN0ZIPZW55GSOVO" localSheetId="11" hidden="1">#REF!</definedName>
    <definedName name="BExMM5UCOT2HSSN0ZIPZW55GSOVO" localSheetId="21" hidden="1">#REF!</definedName>
    <definedName name="BExMM5UCOT2HSSN0ZIPZW55GSOVO" localSheetId="22" hidden="1">#REF!</definedName>
    <definedName name="BExMM5UCOT2HSSN0ZIPZW55GSOVO" localSheetId="23" hidden="1">#REF!</definedName>
    <definedName name="BExMM5UCOT2HSSN0ZIPZW55GSOVO" localSheetId="24" hidden="1">#REF!</definedName>
    <definedName name="BExMM5UCOT2HSSN0ZIPZW55GSOVO" localSheetId="14" hidden="1">#REF!</definedName>
    <definedName name="BExMM5UCOT2HSSN0ZIPZW55GSOVO" localSheetId="15" hidden="1">#REF!</definedName>
    <definedName name="BExMM5UCOT2HSSN0ZIPZW55GSOVO" localSheetId="18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7" hidden="1">#REF!</definedName>
    <definedName name="BExMM8ZRS5RQ8H1H55RVPVTDL5NL" localSheetId="11" hidden="1">#REF!</definedName>
    <definedName name="BExMM8ZRS5RQ8H1H55RVPVTDL5NL" localSheetId="21" hidden="1">#REF!</definedName>
    <definedName name="BExMM8ZRS5RQ8H1H55RVPVTDL5NL" localSheetId="22" hidden="1">#REF!</definedName>
    <definedName name="BExMM8ZRS5RQ8H1H55RVPVTDL5NL" localSheetId="23" hidden="1">#REF!</definedName>
    <definedName name="BExMM8ZRS5RQ8H1H55RVPVTDL5NL" localSheetId="24" hidden="1">#REF!</definedName>
    <definedName name="BExMM8ZRS5RQ8H1H55RVPVTDL5NL" localSheetId="14" hidden="1">#REF!</definedName>
    <definedName name="BExMM8ZRS5RQ8H1H55RVPVTDL5NL" localSheetId="15" hidden="1">#REF!</definedName>
    <definedName name="BExMM8ZRS5RQ8H1H55RVPVTDL5NL" localSheetId="18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7" hidden="1">#REF!</definedName>
    <definedName name="BExMMH8EAZB09XXQ5X4LR0P4NHG9" localSheetId="11" hidden="1">#REF!</definedName>
    <definedName name="BExMMH8EAZB09XXQ5X4LR0P4NHG9" localSheetId="21" hidden="1">#REF!</definedName>
    <definedName name="BExMMH8EAZB09XXQ5X4LR0P4NHG9" localSheetId="22" hidden="1">#REF!</definedName>
    <definedName name="BExMMH8EAZB09XXQ5X4LR0P4NHG9" localSheetId="23" hidden="1">#REF!</definedName>
    <definedName name="BExMMH8EAZB09XXQ5X4LR0P4NHG9" localSheetId="24" hidden="1">#REF!</definedName>
    <definedName name="BExMMH8EAZB09XXQ5X4LR0P4NHG9" localSheetId="14" hidden="1">#REF!</definedName>
    <definedName name="BExMMH8EAZB09XXQ5X4LR0P4NHG9" localSheetId="15" hidden="1">#REF!</definedName>
    <definedName name="BExMMH8EAZB09XXQ5X4LR0P4NHG9" localSheetId="18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7" hidden="1">#REF!</definedName>
    <definedName name="BExMMIQH5BABNZVCIQ7TBCQ10AY5" localSheetId="11" hidden="1">#REF!</definedName>
    <definedName name="BExMMIQH5BABNZVCIQ7TBCQ10AY5" localSheetId="21" hidden="1">#REF!</definedName>
    <definedName name="BExMMIQH5BABNZVCIQ7TBCQ10AY5" localSheetId="22" hidden="1">#REF!</definedName>
    <definedName name="BExMMIQH5BABNZVCIQ7TBCQ10AY5" localSheetId="23" hidden="1">#REF!</definedName>
    <definedName name="BExMMIQH5BABNZVCIQ7TBCQ10AY5" localSheetId="24" hidden="1">#REF!</definedName>
    <definedName name="BExMMIQH5BABNZVCIQ7TBCQ10AY5" localSheetId="14" hidden="1">#REF!</definedName>
    <definedName name="BExMMIQH5BABNZVCIQ7TBCQ10AY5" localSheetId="15" hidden="1">#REF!</definedName>
    <definedName name="BExMMIQH5BABNZVCIQ7TBCQ10AY5" localSheetId="18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7" hidden="1">#REF!</definedName>
    <definedName name="BExMMNIZ2T7M22WECMUQXEF4NJ71" localSheetId="11" hidden="1">#REF!</definedName>
    <definedName name="BExMMNIZ2T7M22WECMUQXEF4NJ71" localSheetId="21" hidden="1">#REF!</definedName>
    <definedName name="BExMMNIZ2T7M22WECMUQXEF4NJ71" localSheetId="22" hidden="1">#REF!</definedName>
    <definedName name="BExMMNIZ2T7M22WECMUQXEF4NJ71" localSheetId="23" hidden="1">#REF!</definedName>
    <definedName name="BExMMNIZ2T7M22WECMUQXEF4NJ71" localSheetId="24" hidden="1">#REF!</definedName>
    <definedName name="BExMMNIZ2T7M22WECMUQXEF4NJ71" localSheetId="14" hidden="1">#REF!</definedName>
    <definedName name="BExMMNIZ2T7M22WECMUQXEF4NJ71" localSheetId="15" hidden="1">#REF!</definedName>
    <definedName name="BExMMNIZ2T7M22WECMUQXEF4NJ71" localSheetId="18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7" hidden="1">#REF!</definedName>
    <definedName name="BExMMPMIOU7BURTV0L1K6ACW9X73" localSheetId="11" hidden="1">#REF!</definedName>
    <definedName name="BExMMPMIOU7BURTV0L1K6ACW9X73" localSheetId="21" hidden="1">#REF!</definedName>
    <definedName name="BExMMPMIOU7BURTV0L1K6ACW9X73" localSheetId="22" hidden="1">#REF!</definedName>
    <definedName name="BExMMPMIOU7BURTV0L1K6ACW9X73" localSheetId="23" hidden="1">#REF!</definedName>
    <definedName name="BExMMPMIOU7BURTV0L1K6ACW9X73" localSheetId="24" hidden="1">#REF!</definedName>
    <definedName name="BExMMPMIOU7BURTV0L1K6ACW9X73" localSheetId="14" hidden="1">#REF!</definedName>
    <definedName name="BExMMPMIOU7BURTV0L1K6ACW9X73" localSheetId="15" hidden="1">#REF!</definedName>
    <definedName name="BExMMPMIOU7BURTV0L1K6ACW9X73" localSheetId="18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7" hidden="1">#REF!</definedName>
    <definedName name="BExMMQ835AJDHS4B419SS645P67Q" localSheetId="11" hidden="1">#REF!</definedName>
    <definedName name="BExMMQ835AJDHS4B419SS645P67Q" localSheetId="21" hidden="1">#REF!</definedName>
    <definedName name="BExMMQ835AJDHS4B419SS645P67Q" localSheetId="22" hidden="1">#REF!</definedName>
    <definedName name="BExMMQ835AJDHS4B419SS645P67Q" localSheetId="23" hidden="1">#REF!</definedName>
    <definedName name="BExMMQ835AJDHS4B419SS645P67Q" localSheetId="24" hidden="1">#REF!</definedName>
    <definedName name="BExMMQ835AJDHS4B419SS645P67Q" localSheetId="14" hidden="1">#REF!</definedName>
    <definedName name="BExMMQ835AJDHS4B419SS645P67Q" localSheetId="15" hidden="1">#REF!</definedName>
    <definedName name="BExMMQ835AJDHS4B419SS645P67Q" localSheetId="18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7" hidden="1">#REF!</definedName>
    <definedName name="BExMMQIUVPCOBISTEJJYNCCLUCPY" localSheetId="11" hidden="1">#REF!</definedName>
    <definedName name="BExMMQIUVPCOBISTEJJYNCCLUCPY" localSheetId="21" hidden="1">#REF!</definedName>
    <definedName name="BExMMQIUVPCOBISTEJJYNCCLUCPY" localSheetId="22" hidden="1">#REF!</definedName>
    <definedName name="BExMMQIUVPCOBISTEJJYNCCLUCPY" localSheetId="23" hidden="1">#REF!</definedName>
    <definedName name="BExMMQIUVPCOBISTEJJYNCCLUCPY" localSheetId="24" hidden="1">#REF!</definedName>
    <definedName name="BExMMQIUVPCOBISTEJJYNCCLUCPY" localSheetId="14" hidden="1">#REF!</definedName>
    <definedName name="BExMMQIUVPCOBISTEJJYNCCLUCPY" localSheetId="15" hidden="1">#REF!</definedName>
    <definedName name="BExMMQIUVPCOBISTEJJYNCCLUCPY" localSheetId="18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7" hidden="1">#REF!</definedName>
    <definedName name="BExMMTIXETA5VAKBSOFDD5SRU887" localSheetId="11" hidden="1">#REF!</definedName>
    <definedName name="BExMMTIXETA5VAKBSOFDD5SRU887" localSheetId="21" hidden="1">#REF!</definedName>
    <definedName name="BExMMTIXETA5VAKBSOFDD5SRU887" localSheetId="22" hidden="1">#REF!</definedName>
    <definedName name="BExMMTIXETA5VAKBSOFDD5SRU887" localSheetId="23" hidden="1">#REF!</definedName>
    <definedName name="BExMMTIXETA5VAKBSOFDD5SRU887" localSheetId="24" hidden="1">#REF!</definedName>
    <definedName name="BExMMTIXETA5VAKBSOFDD5SRU887" localSheetId="14" hidden="1">#REF!</definedName>
    <definedName name="BExMMTIXETA5VAKBSOFDD5SRU887" localSheetId="15" hidden="1">#REF!</definedName>
    <definedName name="BExMMTIXETA5VAKBSOFDD5SRU887" localSheetId="18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7" hidden="1">#REF!</definedName>
    <definedName name="BExMMV0P6P5YS3C35G0JYYHI7992" localSheetId="11" hidden="1">#REF!</definedName>
    <definedName name="BExMMV0P6P5YS3C35G0JYYHI7992" localSheetId="21" hidden="1">#REF!</definedName>
    <definedName name="BExMMV0P6P5YS3C35G0JYYHI7992" localSheetId="22" hidden="1">#REF!</definedName>
    <definedName name="BExMMV0P6P5YS3C35G0JYYHI7992" localSheetId="23" hidden="1">#REF!</definedName>
    <definedName name="BExMMV0P6P5YS3C35G0JYYHI7992" localSheetId="24" hidden="1">#REF!</definedName>
    <definedName name="BExMMV0P6P5YS3C35G0JYYHI7992" localSheetId="14" hidden="1">#REF!</definedName>
    <definedName name="BExMMV0P6P5YS3C35G0JYYHI7992" localSheetId="15" hidden="1">#REF!</definedName>
    <definedName name="BExMMV0P6P5YS3C35G0JYYHI7992" localSheetId="18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7" hidden="1">#REF!</definedName>
    <definedName name="BExMNJLFWZBRN9PZF1IO9CYWV1B2" localSheetId="11" hidden="1">#REF!</definedName>
    <definedName name="BExMNJLFWZBRN9PZF1IO9CYWV1B2" localSheetId="21" hidden="1">#REF!</definedName>
    <definedName name="BExMNJLFWZBRN9PZF1IO9CYWV1B2" localSheetId="22" hidden="1">#REF!</definedName>
    <definedName name="BExMNJLFWZBRN9PZF1IO9CYWV1B2" localSheetId="23" hidden="1">#REF!</definedName>
    <definedName name="BExMNJLFWZBRN9PZF1IO9CYWV1B2" localSheetId="24" hidden="1">#REF!</definedName>
    <definedName name="BExMNJLFWZBRN9PZF1IO9CYWV1B2" localSheetId="14" hidden="1">#REF!</definedName>
    <definedName name="BExMNJLFWZBRN9PZF1IO9CYWV1B2" localSheetId="15" hidden="1">#REF!</definedName>
    <definedName name="BExMNJLFWZBRN9PZF1IO9CYWV1B2" localSheetId="18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7" hidden="1">#REF!</definedName>
    <definedName name="BExMNKCJ0FA57YEUUAJE43U1QN5P" localSheetId="11" hidden="1">#REF!</definedName>
    <definedName name="BExMNKCJ0FA57YEUUAJE43U1QN5P" localSheetId="21" hidden="1">#REF!</definedName>
    <definedName name="BExMNKCJ0FA57YEUUAJE43U1QN5P" localSheetId="22" hidden="1">#REF!</definedName>
    <definedName name="BExMNKCJ0FA57YEUUAJE43U1QN5P" localSheetId="23" hidden="1">#REF!</definedName>
    <definedName name="BExMNKCJ0FA57YEUUAJE43U1QN5P" localSheetId="24" hidden="1">#REF!</definedName>
    <definedName name="BExMNKCJ0FA57YEUUAJE43U1QN5P" localSheetId="14" hidden="1">#REF!</definedName>
    <definedName name="BExMNKCJ0FA57YEUUAJE43U1QN5P" localSheetId="15" hidden="1">#REF!</definedName>
    <definedName name="BExMNKCJ0FA57YEUUAJE43U1QN5P" localSheetId="18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7" hidden="1">#REF!</definedName>
    <definedName name="BExMNKN5D1WEF2OOJVP6LZ6DLU3Y" localSheetId="11" hidden="1">#REF!</definedName>
    <definedName name="BExMNKN5D1WEF2OOJVP6LZ6DLU3Y" localSheetId="21" hidden="1">#REF!</definedName>
    <definedName name="BExMNKN5D1WEF2OOJVP6LZ6DLU3Y" localSheetId="22" hidden="1">#REF!</definedName>
    <definedName name="BExMNKN5D1WEF2OOJVP6LZ6DLU3Y" localSheetId="23" hidden="1">#REF!</definedName>
    <definedName name="BExMNKN5D1WEF2OOJVP6LZ6DLU3Y" localSheetId="24" hidden="1">#REF!</definedName>
    <definedName name="BExMNKN5D1WEF2OOJVP6LZ6DLU3Y" localSheetId="14" hidden="1">#REF!</definedName>
    <definedName name="BExMNKN5D1WEF2OOJVP6LZ6DLU3Y" localSheetId="15" hidden="1">#REF!</definedName>
    <definedName name="BExMNKN5D1WEF2OOJVP6LZ6DLU3Y" localSheetId="18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7" hidden="1">#REF!</definedName>
    <definedName name="BExMNR38HMPLWAJRQ9MMS3ZAZ9IU" localSheetId="11" hidden="1">#REF!</definedName>
    <definedName name="BExMNR38HMPLWAJRQ9MMS3ZAZ9IU" localSheetId="21" hidden="1">#REF!</definedName>
    <definedName name="BExMNR38HMPLWAJRQ9MMS3ZAZ9IU" localSheetId="22" hidden="1">#REF!</definedName>
    <definedName name="BExMNR38HMPLWAJRQ9MMS3ZAZ9IU" localSheetId="23" hidden="1">#REF!</definedName>
    <definedName name="BExMNR38HMPLWAJRQ9MMS3ZAZ9IU" localSheetId="24" hidden="1">#REF!</definedName>
    <definedName name="BExMNR38HMPLWAJRQ9MMS3ZAZ9IU" localSheetId="14" hidden="1">#REF!</definedName>
    <definedName name="BExMNR38HMPLWAJRQ9MMS3ZAZ9IU" localSheetId="15" hidden="1">#REF!</definedName>
    <definedName name="BExMNR38HMPLWAJRQ9MMS3ZAZ9IU" localSheetId="18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7" hidden="1">#REF!</definedName>
    <definedName name="BExMNRDZULKJMVY2VKIIRM2M5A1M" localSheetId="11" hidden="1">#REF!</definedName>
    <definedName name="BExMNRDZULKJMVY2VKIIRM2M5A1M" localSheetId="21" hidden="1">#REF!</definedName>
    <definedName name="BExMNRDZULKJMVY2VKIIRM2M5A1M" localSheetId="22" hidden="1">#REF!</definedName>
    <definedName name="BExMNRDZULKJMVY2VKIIRM2M5A1M" localSheetId="23" hidden="1">#REF!</definedName>
    <definedName name="BExMNRDZULKJMVY2VKIIRM2M5A1M" localSheetId="24" hidden="1">#REF!</definedName>
    <definedName name="BExMNRDZULKJMVY2VKIIRM2M5A1M" localSheetId="14" hidden="1">#REF!</definedName>
    <definedName name="BExMNRDZULKJMVY2VKIIRM2M5A1M" localSheetId="15" hidden="1">#REF!</definedName>
    <definedName name="BExMNRDZULKJMVY2VKIIRM2M5A1M" localSheetId="18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7" hidden="1">#REF!</definedName>
    <definedName name="BExMNVFKZIBQSCAH71DIF1CJG89T" localSheetId="11" hidden="1">#REF!</definedName>
    <definedName name="BExMNVFKZIBQSCAH71DIF1CJG89T" localSheetId="21" hidden="1">#REF!</definedName>
    <definedName name="BExMNVFKZIBQSCAH71DIF1CJG89T" localSheetId="22" hidden="1">#REF!</definedName>
    <definedName name="BExMNVFKZIBQSCAH71DIF1CJG89T" localSheetId="23" hidden="1">#REF!</definedName>
    <definedName name="BExMNVFKZIBQSCAH71DIF1CJG89T" localSheetId="24" hidden="1">#REF!</definedName>
    <definedName name="BExMNVFKZIBQSCAH71DIF1CJG89T" localSheetId="14" hidden="1">#REF!</definedName>
    <definedName name="BExMNVFKZIBQSCAH71DIF1CJG89T" localSheetId="15" hidden="1">#REF!</definedName>
    <definedName name="BExMNVFKZIBQSCAH71DIF1CJG89T" localSheetId="18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7" hidden="1">#REF!</definedName>
    <definedName name="BExMNVVUQAGQY9SA29FGI7D7R5MN" localSheetId="11" hidden="1">#REF!</definedName>
    <definedName name="BExMNVVUQAGQY9SA29FGI7D7R5MN" localSheetId="21" hidden="1">#REF!</definedName>
    <definedName name="BExMNVVUQAGQY9SA29FGI7D7R5MN" localSheetId="22" hidden="1">#REF!</definedName>
    <definedName name="BExMNVVUQAGQY9SA29FGI7D7R5MN" localSheetId="23" hidden="1">#REF!</definedName>
    <definedName name="BExMNVVUQAGQY9SA29FGI7D7R5MN" localSheetId="24" hidden="1">#REF!</definedName>
    <definedName name="BExMNVVUQAGQY9SA29FGI7D7R5MN" localSheetId="14" hidden="1">#REF!</definedName>
    <definedName name="BExMNVVUQAGQY9SA29FGI7D7R5MN" localSheetId="15" hidden="1">#REF!</definedName>
    <definedName name="BExMNVVUQAGQY9SA29FGI7D7R5MN" localSheetId="18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7" hidden="1">#REF!</definedName>
    <definedName name="BExMO9IOWKTWHO8LQJJQI5P3INWY" localSheetId="11" hidden="1">#REF!</definedName>
    <definedName name="BExMO9IOWKTWHO8LQJJQI5P3INWY" localSheetId="21" hidden="1">#REF!</definedName>
    <definedName name="BExMO9IOWKTWHO8LQJJQI5P3INWY" localSheetId="22" hidden="1">#REF!</definedName>
    <definedName name="BExMO9IOWKTWHO8LQJJQI5P3INWY" localSheetId="23" hidden="1">#REF!</definedName>
    <definedName name="BExMO9IOWKTWHO8LQJJQI5P3INWY" localSheetId="24" hidden="1">#REF!</definedName>
    <definedName name="BExMO9IOWKTWHO8LQJJQI5P3INWY" localSheetId="14" hidden="1">#REF!</definedName>
    <definedName name="BExMO9IOWKTWHO8LQJJQI5P3INWY" localSheetId="15" hidden="1">#REF!</definedName>
    <definedName name="BExMO9IOWKTWHO8LQJJQI5P3INWY" localSheetId="18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7" hidden="1">#REF!</definedName>
    <definedName name="BExMOI29DOEK5R1A5QZPUDKF7N6T" localSheetId="11" hidden="1">#REF!</definedName>
    <definedName name="BExMOI29DOEK5R1A5QZPUDKF7N6T" localSheetId="21" hidden="1">#REF!</definedName>
    <definedName name="BExMOI29DOEK5R1A5QZPUDKF7N6T" localSheetId="22" hidden="1">#REF!</definedName>
    <definedName name="BExMOI29DOEK5R1A5QZPUDKF7N6T" localSheetId="23" hidden="1">#REF!</definedName>
    <definedName name="BExMOI29DOEK5R1A5QZPUDKF7N6T" localSheetId="24" hidden="1">#REF!</definedName>
    <definedName name="BExMOI29DOEK5R1A5QZPUDKF7N6T" localSheetId="14" hidden="1">#REF!</definedName>
    <definedName name="BExMOI29DOEK5R1A5QZPUDKF7N6T" localSheetId="15" hidden="1">#REF!</definedName>
    <definedName name="BExMOI29DOEK5R1A5QZPUDKF7N6T" localSheetId="18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7" hidden="1">#REF!</definedName>
    <definedName name="BExMONRAU0S904NLJHPI47RVQDBH" localSheetId="11" hidden="1">#REF!</definedName>
    <definedName name="BExMONRAU0S904NLJHPI47RVQDBH" localSheetId="21" hidden="1">#REF!</definedName>
    <definedName name="BExMONRAU0S904NLJHPI47RVQDBH" localSheetId="22" hidden="1">#REF!</definedName>
    <definedName name="BExMONRAU0S904NLJHPI47RVQDBH" localSheetId="23" hidden="1">#REF!</definedName>
    <definedName name="BExMONRAU0S904NLJHPI47RVQDBH" localSheetId="24" hidden="1">#REF!</definedName>
    <definedName name="BExMONRAU0S904NLJHPI47RVQDBH" localSheetId="14" hidden="1">#REF!</definedName>
    <definedName name="BExMONRAU0S904NLJHPI47RVQDBH" localSheetId="15" hidden="1">#REF!</definedName>
    <definedName name="BExMONRAU0S904NLJHPI47RVQDBH" localSheetId="18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7" hidden="1">#REF!</definedName>
    <definedName name="BExMPAJ5AJAXGKGK3F6H3ODS6RF4" localSheetId="11" hidden="1">#REF!</definedName>
    <definedName name="BExMPAJ5AJAXGKGK3F6H3ODS6RF4" localSheetId="21" hidden="1">#REF!</definedName>
    <definedName name="BExMPAJ5AJAXGKGK3F6H3ODS6RF4" localSheetId="22" hidden="1">#REF!</definedName>
    <definedName name="BExMPAJ5AJAXGKGK3F6H3ODS6RF4" localSheetId="23" hidden="1">#REF!</definedName>
    <definedName name="BExMPAJ5AJAXGKGK3F6H3ODS6RF4" localSheetId="24" hidden="1">#REF!</definedName>
    <definedName name="BExMPAJ5AJAXGKGK3F6H3ODS6RF4" localSheetId="14" hidden="1">#REF!</definedName>
    <definedName name="BExMPAJ5AJAXGKGK3F6H3ODS6RF4" localSheetId="15" hidden="1">#REF!</definedName>
    <definedName name="BExMPAJ5AJAXGKGK3F6H3ODS6RF4" localSheetId="18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7" hidden="1">#REF!</definedName>
    <definedName name="BExMPD2X55FFBVJ6CBUKNPROIOEU" localSheetId="11" hidden="1">#REF!</definedName>
    <definedName name="BExMPD2X55FFBVJ6CBUKNPROIOEU" localSheetId="21" hidden="1">#REF!</definedName>
    <definedName name="BExMPD2X55FFBVJ6CBUKNPROIOEU" localSheetId="22" hidden="1">#REF!</definedName>
    <definedName name="BExMPD2X55FFBVJ6CBUKNPROIOEU" localSheetId="23" hidden="1">#REF!</definedName>
    <definedName name="BExMPD2X55FFBVJ6CBUKNPROIOEU" localSheetId="24" hidden="1">#REF!</definedName>
    <definedName name="BExMPD2X55FFBVJ6CBUKNPROIOEU" localSheetId="14" hidden="1">#REF!</definedName>
    <definedName name="BExMPD2X55FFBVJ6CBUKNPROIOEU" localSheetId="15" hidden="1">#REF!</definedName>
    <definedName name="BExMPD2X55FFBVJ6CBUKNPROIOEU" localSheetId="18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7" hidden="1">#REF!</definedName>
    <definedName name="BExMPGZ848E38FUH1JBQN97DGWAT" localSheetId="11" hidden="1">#REF!</definedName>
    <definedName name="BExMPGZ848E38FUH1JBQN97DGWAT" localSheetId="21" hidden="1">#REF!</definedName>
    <definedName name="BExMPGZ848E38FUH1JBQN97DGWAT" localSheetId="22" hidden="1">#REF!</definedName>
    <definedName name="BExMPGZ848E38FUH1JBQN97DGWAT" localSheetId="23" hidden="1">#REF!</definedName>
    <definedName name="BExMPGZ848E38FUH1JBQN97DGWAT" localSheetId="24" hidden="1">#REF!</definedName>
    <definedName name="BExMPGZ848E38FUH1JBQN97DGWAT" localSheetId="14" hidden="1">#REF!</definedName>
    <definedName name="BExMPGZ848E38FUH1JBQN97DGWAT" localSheetId="15" hidden="1">#REF!</definedName>
    <definedName name="BExMPGZ848E38FUH1JBQN97DGWAT" localSheetId="18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7" hidden="1">#REF!</definedName>
    <definedName name="BExMPMTICOSMQENOFKQ18K0ZT4S8" localSheetId="11" hidden="1">#REF!</definedName>
    <definedName name="BExMPMTICOSMQENOFKQ18K0ZT4S8" localSheetId="21" hidden="1">#REF!</definedName>
    <definedName name="BExMPMTICOSMQENOFKQ18K0ZT4S8" localSheetId="22" hidden="1">#REF!</definedName>
    <definedName name="BExMPMTICOSMQENOFKQ18K0ZT4S8" localSheetId="23" hidden="1">#REF!</definedName>
    <definedName name="BExMPMTICOSMQENOFKQ18K0ZT4S8" localSheetId="24" hidden="1">#REF!</definedName>
    <definedName name="BExMPMTICOSMQENOFKQ18K0ZT4S8" localSheetId="14" hidden="1">#REF!</definedName>
    <definedName name="BExMPMTICOSMQENOFKQ18K0ZT4S8" localSheetId="15" hidden="1">#REF!</definedName>
    <definedName name="BExMPMTICOSMQENOFKQ18K0ZT4S8" localSheetId="18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7" hidden="1">#REF!</definedName>
    <definedName name="BExMPMZ07II0R4KGWQQ7PGS3RZS4" localSheetId="11" hidden="1">#REF!</definedName>
    <definedName name="BExMPMZ07II0R4KGWQQ7PGS3RZS4" localSheetId="21" hidden="1">#REF!</definedName>
    <definedName name="BExMPMZ07II0R4KGWQQ7PGS3RZS4" localSheetId="22" hidden="1">#REF!</definedName>
    <definedName name="BExMPMZ07II0R4KGWQQ7PGS3RZS4" localSheetId="23" hidden="1">#REF!</definedName>
    <definedName name="BExMPMZ07II0R4KGWQQ7PGS3RZS4" localSheetId="24" hidden="1">#REF!</definedName>
    <definedName name="BExMPMZ07II0R4KGWQQ7PGS3RZS4" localSheetId="14" hidden="1">#REF!</definedName>
    <definedName name="BExMPMZ07II0R4KGWQQ7PGS3RZS4" localSheetId="15" hidden="1">#REF!</definedName>
    <definedName name="BExMPMZ07II0R4KGWQQ7PGS3RZS4" localSheetId="1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7" hidden="1">#REF!</definedName>
    <definedName name="BExMPOBH04JMDO6Z8DMSEJZM4ANN" localSheetId="11" hidden="1">#REF!</definedName>
    <definedName name="BExMPOBH04JMDO6Z8DMSEJZM4ANN" localSheetId="21" hidden="1">#REF!</definedName>
    <definedName name="BExMPOBH04JMDO6Z8DMSEJZM4ANN" localSheetId="22" hidden="1">#REF!</definedName>
    <definedName name="BExMPOBH04JMDO6Z8DMSEJZM4ANN" localSheetId="23" hidden="1">#REF!</definedName>
    <definedName name="BExMPOBH04JMDO6Z8DMSEJZM4ANN" localSheetId="24" hidden="1">#REF!</definedName>
    <definedName name="BExMPOBH04JMDO6Z8DMSEJZM4ANN" localSheetId="14" hidden="1">#REF!</definedName>
    <definedName name="BExMPOBH04JMDO6Z8DMSEJZM4ANN" localSheetId="15" hidden="1">#REF!</definedName>
    <definedName name="BExMPOBH04JMDO6Z8DMSEJZM4ANN" localSheetId="18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7" hidden="1">#REF!</definedName>
    <definedName name="BExMPSD77XQ3HA6A4FZOJK8G2JP3" localSheetId="11" hidden="1">#REF!</definedName>
    <definedName name="BExMPSD77XQ3HA6A4FZOJK8G2JP3" localSheetId="21" hidden="1">#REF!</definedName>
    <definedName name="BExMPSD77XQ3HA6A4FZOJK8G2JP3" localSheetId="22" hidden="1">#REF!</definedName>
    <definedName name="BExMPSD77XQ3HA6A4FZOJK8G2JP3" localSheetId="23" hidden="1">#REF!</definedName>
    <definedName name="BExMPSD77XQ3HA6A4FZOJK8G2JP3" localSheetId="24" hidden="1">#REF!</definedName>
    <definedName name="BExMPSD77XQ3HA6A4FZOJK8G2JP3" localSheetId="14" hidden="1">#REF!</definedName>
    <definedName name="BExMPSD77XQ3HA6A4FZOJK8G2JP3" localSheetId="15" hidden="1">#REF!</definedName>
    <definedName name="BExMPSD77XQ3HA6A4FZOJK8G2JP3" localSheetId="18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7" hidden="1">#REF!</definedName>
    <definedName name="BExMQ4I3Q7F0BMPHSFMFW9TZ87UD" localSheetId="11" hidden="1">#REF!</definedName>
    <definedName name="BExMQ4I3Q7F0BMPHSFMFW9TZ87UD" localSheetId="21" hidden="1">#REF!</definedName>
    <definedName name="BExMQ4I3Q7F0BMPHSFMFW9TZ87UD" localSheetId="22" hidden="1">#REF!</definedName>
    <definedName name="BExMQ4I3Q7F0BMPHSFMFW9TZ87UD" localSheetId="23" hidden="1">#REF!</definedName>
    <definedName name="BExMQ4I3Q7F0BMPHSFMFW9TZ87UD" localSheetId="24" hidden="1">#REF!</definedName>
    <definedName name="BExMQ4I3Q7F0BMPHSFMFW9TZ87UD" localSheetId="14" hidden="1">#REF!</definedName>
    <definedName name="BExMQ4I3Q7F0BMPHSFMFW9TZ87UD" localSheetId="15" hidden="1">#REF!</definedName>
    <definedName name="BExMQ4I3Q7F0BMPHSFMFW9TZ87UD" localSheetId="18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7" hidden="1">#REF!</definedName>
    <definedName name="BExMQ4SWDWI4N16AZ0T5CJ6HH8WC" localSheetId="11" hidden="1">#REF!</definedName>
    <definedName name="BExMQ4SWDWI4N16AZ0T5CJ6HH8WC" localSheetId="21" hidden="1">#REF!</definedName>
    <definedName name="BExMQ4SWDWI4N16AZ0T5CJ6HH8WC" localSheetId="22" hidden="1">#REF!</definedName>
    <definedName name="BExMQ4SWDWI4N16AZ0T5CJ6HH8WC" localSheetId="23" hidden="1">#REF!</definedName>
    <definedName name="BExMQ4SWDWI4N16AZ0T5CJ6HH8WC" localSheetId="24" hidden="1">#REF!</definedName>
    <definedName name="BExMQ4SWDWI4N16AZ0T5CJ6HH8WC" localSheetId="14" hidden="1">#REF!</definedName>
    <definedName name="BExMQ4SWDWI4N16AZ0T5CJ6HH8WC" localSheetId="15" hidden="1">#REF!</definedName>
    <definedName name="BExMQ4SWDWI4N16AZ0T5CJ6HH8WC" localSheetId="18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7" hidden="1">#REF!</definedName>
    <definedName name="BExMQ71WHW50GVX45JU951AGPLFQ" localSheetId="11" hidden="1">#REF!</definedName>
    <definedName name="BExMQ71WHW50GVX45JU951AGPLFQ" localSheetId="21" hidden="1">#REF!</definedName>
    <definedName name="BExMQ71WHW50GVX45JU951AGPLFQ" localSheetId="22" hidden="1">#REF!</definedName>
    <definedName name="BExMQ71WHW50GVX45JU951AGPLFQ" localSheetId="23" hidden="1">#REF!</definedName>
    <definedName name="BExMQ71WHW50GVX45JU951AGPLFQ" localSheetId="24" hidden="1">#REF!</definedName>
    <definedName name="BExMQ71WHW50GVX45JU951AGPLFQ" localSheetId="14" hidden="1">#REF!</definedName>
    <definedName name="BExMQ71WHW50GVX45JU951AGPLFQ" localSheetId="15" hidden="1">#REF!</definedName>
    <definedName name="BExMQ71WHW50GVX45JU951AGPLFQ" localSheetId="18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7" hidden="1">#REF!</definedName>
    <definedName name="BExMQGXSLPT4A6N47LE6FBVHWBOF" localSheetId="11" hidden="1">#REF!</definedName>
    <definedName name="BExMQGXSLPT4A6N47LE6FBVHWBOF" localSheetId="21" hidden="1">#REF!</definedName>
    <definedName name="BExMQGXSLPT4A6N47LE6FBVHWBOF" localSheetId="22" hidden="1">#REF!</definedName>
    <definedName name="BExMQGXSLPT4A6N47LE6FBVHWBOF" localSheetId="23" hidden="1">#REF!</definedName>
    <definedName name="BExMQGXSLPT4A6N47LE6FBVHWBOF" localSheetId="24" hidden="1">#REF!</definedName>
    <definedName name="BExMQGXSLPT4A6N47LE6FBVHWBOF" localSheetId="14" hidden="1">#REF!</definedName>
    <definedName name="BExMQGXSLPT4A6N47LE6FBVHWBOF" localSheetId="15" hidden="1">#REF!</definedName>
    <definedName name="BExMQGXSLPT4A6N47LE6FBVHWBOF" localSheetId="18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7" hidden="1">#REF!</definedName>
    <definedName name="BExMQNZGFHW75W9HWRCR0FEF0XF0" localSheetId="11" hidden="1">#REF!</definedName>
    <definedName name="BExMQNZGFHW75W9HWRCR0FEF0XF0" localSheetId="21" hidden="1">#REF!</definedName>
    <definedName name="BExMQNZGFHW75W9HWRCR0FEF0XF0" localSheetId="22" hidden="1">#REF!</definedName>
    <definedName name="BExMQNZGFHW75W9HWRCR0FEF0XF0" localSheetId="23" hidden="1">#REF!</definedName>
    <definedName name="BExMQNZGFHW75W9HWRCR0FEF0XF0" localSheetId="24" hidden="1">#REF!</definedName>
    <definedName name="BExMQNZGFHW75W9HWRCR0FEF0XF0" localSheetId="14" hidden="1">#REF!</definedName>
    <definedName name="BExMQNZGFHW75W9HWRCR0FEF0XF0" localSheetId="15" hidden="1">#REF!</definedName>
    <definedName name="BExMQNZGFHW75W9HWRCR0FEF0XF0" localSheetId="18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7" hidden="1">#REF!</definedName>
    <definedName name="BExMQRKVQPDFPD0WQUA9QND8OV7P" localSheetId="11" hidden="1">#REF!</definedName>
    <definedName name="BExMQRKVQPDFPD0WQUA9QND8OV7P" localSheetId="21" hidden="1">#REF!</definedName>
    <definedName name="BExMQRKVQPDFPD0WQUA9QND8OV7P" localSheetId="22" hidden="1">#REF!</definedName>
    <definedName name="BExMQRKVQPDFPD0WQUA9QND8OV7P" localSheetId="23" hidden="1">#REF!</definedName>
    <definedName name="BExMQRKVQPDFPD0WQUA9QND8OV7P" localSheetId="24" hidden="1">#REF!</definedName>
    <definedName name="BExMQRKVQPDFPD0WQUA9QND8OV7P" localSheetId="14" hidden="1">#REF!</definedName>
    <definedName name="BExMQRKVQPDFPD0WQUA9QND8OV7P" localSheetId="15" hidden="1">#REF!</definedName>
    <definedName name="BExMQRKVQPDFPD0WQUA9QND8OV7P" localSheetId="18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7" hidden="1">#REF!</definedName>
    <definedName name="BExMQSBR7PL4KLB1Q4961QO45Y4G" localSheetId="11" hidden="1">#REF!</definedName>
    <definedName name="BExMQSBR7PL4KLB1Q4961QO45Y4G" localSheetId="21" hidden="1">#REF!</definedName>
    <definedName name="BExMQSBR7PL4KLB1Q4961QO45Y4G" localSheetId="22" hidden="1">#REF!</definedName>
    <definedName name="BExMQSBR7PL4KLB1Q4961QO45Y4G" localSheetId="23" hidden="1">#REF!</definedName>
    <definedName name="BExMQSBR7PL4KLB1Q4961QO45Y4G" localSheetId="24" hidden="1">#REF!</definedName>
    <definedName name="BExMQSBR7PL4KLB1Q4961QO45Y4G" localSheetId="14" hidden="1">#REF!</definedName>
    <definedName name="BExMQSBR7PL4KLB1Q4961QO45Y4G" localSheetId="15" hidden="1">#REF!</definedName>
    <definedName name="BExMQSBR7PL4KLB1Q4961QO45Y4G" localSheetId="18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7" hidden="1">#REF!</definedName>
    <definedName name="BExMR1MA4I1X77714ZEPUVC8W398" localSheetId="11" hidden="1">#REF!</definedName>
    <definedName name="BExMR1MA4I1X77714ZEPUVC8W398" localSheetId="21" hidden="1">#REF!</definedName>
    <definedName name="BExMR1MA4I1X77714ZEPUVC8W398" localSheetId="22" hidden="1">#REF!</definedName>
    <definedName name="BExMR1MA4I1X77714ZEPUVC8W398" localSheetId="23" hidden="1">#REF!</definedName>
    <definedName name="BExMR1MA4I1X77714ZEPUVC8W398" localSheetId="24" hidden="1">#REF!</definedName>
    <definedName name="BExMR1MA4I1X77714ZEPUVC8W398" localSheetId="14" hidden="1">#REF!</definedName>
    <definedName name="BExMR1MA4I1X77714ZEPUVC8W398" localSheetId="15" hidden="1">#REF!</definedName>
    <definedName name="BExMR1MA4I1X77714ZEPUVC8W398" localSheetId="18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7" hidden="1">#REF!</definedName>
    <definedName name="BExMR8YQHA7N77HGHY4Y6R30I3XT" localSheetId="11" hidden="1">#REF!</definedName>
    <definedName name="BExMR8YQHA7N77HGHY4Y6R30I3XT" localSheetId="21" hidden="1">#REF!</definedName>
    <definedName name="BExMR8YQHA7N77HGHY4Y6R30I3XT" localSheetId="22" hidden="1">#REF!</definedName>
    <definedName name="BExMR8YQHA7N77HGHY4Y6R30I3XT" localSheetId="23" hidden="1">#REF!</definedName>
    <definedName name="BExMR8YQHA7N77HGHY4Y6R30I3XT" localSheetId="24" hidden="1">#REF!</definedName>
    <definedName name="BExMR8YQHA7N77HGHY4Y6R30I3XT" localSheetId="14" hidden="1">#REF!</definedName>
    <definedName name="BExMR8YQHA7N77HGHY4Y6R30I3XT" localSheetId="15" hidden="1">#REF!</definedName>
    <definedName name="BExMR8YQHA7N77HGHY4Y6R30I3XT" localSheetId="1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7" hidden="1">#REF!</definedName>
    <definedName name="BExMRENOIARWRYOIVPDIEBVNRDO7" localSheetId="11" hidden="1">#REF!</definedName>
    <definedName name="BExMRENOIARWRYOIVPDIEBVNRDO7" localSheetId="21" hidden="1">#REF!</definedName>
    <definedName name="BExMRENOIARWRYOIVPDIEBVNRDO7" localSheetId="22" hidden="1">#REF!</definedName>
    <definedName name="BExMRENOIARWRYOIVPDIEBVNRDO7" localSheetId="23" hidden="1">#REF!</definedName>
    <definedName name="BExMRENOIARWRYOIVPDIEBVNRDO7" localSheetId="24" hidden="1">#REF!</definedName>
    <definedName name="BExMRENOIARWRYOIVPDIEBVNRDO7" localSheetId="14" hidden="1">#REF!</definedName>
    <definedName name="BExMRENOIARWRYOIVPDIEBVNRDO7" localSheetId="15" hidden="1">#REF!</definedName>
    <definedName name="BExMRENOIARWRYOIVPDIEBVNRDO7" localSheetId="18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7" hidden="1">#REF!</definedName>
    <definedName name="BExMRF3SCIUZL945WMMDCT29MTLN" localSheetId="11" hidden="1">#REF!</definedName>
    <definedName name="BExMRF3SCIUZL945WMMDCT29MTLN" localSheetId="21" hidden="1">#REF!</definedName>
    <definedName name="BExMRF3SCIUZL945WMMDCT29MTLN" localSheetId="22" hidden="1">#REF!</definedName>
    <definedName name="BExMRF3SCIUZL945WMMDCT29MTLN" localSheetId="23" hidden="1">#REF!</definedName>
    <definedName name="BExMRF3SCIUZL945WMMDCT29MTLN" localSheetId="24" hidden="1">#REF!</definedName>
    <definedName name="BExMRF3SCIUZL945WMMDCT29MTLN" localSheetId="14" hidden="1">#REF!</definedName>
    <definedName name="BExMRF3SCIUZL945WMMDCT29MTLN" localSheetId="15" hidden="1">#REF!</definedName>
    <definedName name="BExMRF3SCIUZL945WMMDCT29MTLN" localSheetId="18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7" hidden="1">#REF!</definedName>
    <definedName name="BExMRRJNUMGRSDD5GGKKGEIZ6FTS" localSheetId="11" hidden="1">#REF!</definedName>
    <definedName name="BExMRRJNUMGRSDD5GGKKGEIZ6FTS" localSheetId="21" hidden="1">#REF!</definedName>
    <definedName name="BExMRRJNUMGRSDD5GGKKGEIZ6FTS" localSheetId="22" hidden="1">#REF!</definedName>
    <definedName name="BExMRRJNUMGRSDD5GGKKGEIZ6FTS" localSheetId="23" hidden="1">#REF!</definedName>
    <definedName name="BExMRRJNUMGRSDD5GGKKGEIZ6FTS" localSheetId="24" hidden="1">#REF!</definedName>
    <definedName name="BExMRRJNUMGRSDD5GGKKGEIZ6FTS" localSheetId="14" hidden="1">#REF!</definedName>
    <definedName name="BExMRRJNUMGRSDD5GGKKGEIZ6FTS" localSheetId="15" hidden="1">#REF!</definedName>
    <definedName name="BExMRRJNUMGRSDD5GGKKGEIZ6FTS" localSheetId="18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7" hidden="1">#REF!</definedName>
    <definedName name="BExMRU3ACIU0RD2BNWO55LH5U2BR" localSheetId="11" hidden="1">#REF!</definedName>
    <definedName name="BExMRU3ACIU0RD2BNWO55LH5U2BR" localSheetId="21" hidden="1">#REF!</definedName>
    <definedName name="BExMRU3ACIU0RD2BNWO55LH5U2BR" localSheetId="22" hidden="1">#REF!</definedName>
    <definedName name="BExMRU3ACIU0RD2BNWO55LH5U2BR" localSheetId="23" hidden="1">#REF!</definedName>
    <definedName name="BExMRU3ACIU0RD2BNWO55LH5U2BR" localSheetId="24" hidden="1">#REF!</definedName>
    <definedName name="BExMRU3ACIU0RD2BNWO55LH5U2BR" localSheetId="14" hidden="1">#REF!</definedName>
    <definedName name="BExMRU3ACIU0RD2BNWO55LH5U2BR" localSheetId="15" hidden="1">#REF!</definedName>
    <definedName name="BExMRU3ACIU0RD2BNWO55LH5U2BR" localSheetId="18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7" hidden="1">#REF!</definedName>
    <definedName name="BExMRWC9LD1LDAVIUQHQWIYMK129" localSheetId="11" hidden="1">#REF!</definedName>
    <definedName name="BExMRWC9LD1LDAVIUQHQWIYMK129" localSheetId="21" hidden="1">#REF!</definedName>
    <definedName name="BExMRWC9LD1LDAVIUQHQWIYMK129" localSheetId="22" hidden="1">#REF!</definedName>
    <definedName name="BExMRWC9LD1LDAVIUQHQWIYMK129" localSheetId="23" hidden="1">#REF!</definedName>
    <definedName name="BExMRWC9LD1LDAVIUQHQWIYMK129" localSheetId="24" hidden="1">#REF!</definedName>
    <definedName name="BExMRWC9LD1LDAVIUQHQWIYMK129" localSheetId="14" hidden="1">#REF!</definedName>
    <definedName name="BExMRWC9LD1LDAVIUQHQWIYMK129" localSheetId="15" hidden="1">#REF!</definedName>
    <definedName name="BExMRWC9LD1LDAVIUQHQWIYMK129" localSheetId="18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7" hidden="1">#REF!</definedName>
    <definedName name="BExMSBH3T898ERC4BT51ZURKDCH1" localSheetId="11" hidden="1">#REF!</definedName>
    <definedName name="BExMSBH3T898ERC4BT51ZURKDCH1" localSheetId="21" hidden="1">#REF!</definedName>
    <definedName name="BExMSBH3T898ERC4BT51ZURKDCH1" localSheetId="22" hidden="1">#REF!</definedName>
    <definedName name="BExMSBH3T898ERC4BT51ZURKDCH1" localSheetId="23" hidden="1">#REF!</definedName>
    <definedName name="BExMSBH3T898ERC4BT51ZURKDCH1" localSheetId="24" hidden="1">#REF!</definedName>
    <definedName name="BExMSBH3T898ERC4BT51ZURKDCH1" localSheetId="14" hidden="1">#REF!</definedName>
    <definedName name="BExMSBH3T898ERC4BT51ZURKDCH1" localSheetId="15" hidden="1">#REF!</definedName>
    <definedName name="BExMSBH3T898ERC4BT51ZURKDCH1" localSheetId="18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7" hidden="1">#REF!</definedName>
    <definedName name="BExMSQRCC40AP8BDUPL2I2DNC210" localSheetId="11" hidden="1">#REF!</definedName>
    <definedName name="BExMSQRCC40AP8BDUPL2I2DNC210" localSheetId="21" hidden="1">#REF!</definedName>
    <definedName name="BExMSQRCC40AP8BDUPL2I2DNC210" localSheetId="22" hidden="1">#REF!</definedName>
    <definedName name="BExMSQRCC40AP8BDUPL2I2DNC210" localSheetId="23" hidden="1">#REF!</definedName>
    <definedName name="BExMSQRCC40AP8BDUPL2I2DNC210" localSheetId="24" hidden="1">#REF!</definedName>
    <definedName name="BExMSQRCC40AP8BDUPL2I2DNC210" localSheetId="14" hidden="1">#REF!</definedName>
    <definedName name="BExMSQRCC40AP8BDUPL2I2DNC210" localSheetId="15" hidden="1">#REF!</definedName>
    <definedName name="BExMSQRCC40AP8BDUPL2I2DNC210" localSheetId="18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7" hidden="1">#REF!</definedName>
    <definedName name="BExO4J9LR712G00TVA82VNTG8O7H" localSheetId="11" hidden="1">#REF!</definedName>
    <definedName name="BExO4J9LR712G00TVA82VNTG8O7H" localSheetId="21" hidden="1">#REF!</definedName>
    <definedName name="BExO4J9LR712G00TVA82VNTG8O7H" localSheetId="22" hidden="1">#REF!</definedName>
    <definedName name="BExO4J9LR712G00TVA82VNTG8O7H" localSheetId="23" hidden="1">#REF!</definedName>
    <definedName name="BExO4J9LR712G00TVA82VNTG8O7H" localSheetId="24" hidden="1">#REF!</definedName>
    <definedName name="BExO4J9LR712G00TVA82VNTG8O7H" localSheetId="14" hidden="1">#REF!</definedName>
    <definedName name="BExO4J9LR712G00TVA82VNTG8O7H" localSheetId="15" hidden="1">#REF!</definedName>
    <definedName name="BExO4J9LR712G00TVA82VNTG8O7H" localSheetId="18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7" hidden="1">#REF!</definedName>
    <definedName name="BExO55G2KVZ7MIJ30N827CLH0I2A" localSheetId="11" hidden="1">#REF!</definedName>
    <definedName name="BExO55G2KVZ7MIJ30N827CLH0I2A" localSheetId="21" hidden="1">#REF!</definedName>
    <definedName name="BExO55G2KVZ7MIJ30N827CLH0I2A" localSheetId="22" hidden="1">#REF!</definedName>
    <definedName name="BExO55G2KVZ7MIJ30N827CLH0I2A" localSheetId="23" hidden="1">#REF!</definedName>
    <definedName name="BExO55G2KVZ7MIJ30N827CLH0I2A" localSheetId="24" hidden="1">#REF!</definedName>
    <definedName name="BExO55G2KVZ7MIJ30N827CLH0I2A" localSheetId="14" hidden="1">#REF!</definedName>
    <definedName name="BExO55G2KVZ7MIJ30N827CLH0I2A" localSheetId="15" hidden="1">#REF!</definedName>
    <definedName name="BExO55G2KVZ7MIJ30N827CLH0I2A" localSheetId="18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7" hidden="1">#REF!</definedName>
    <definedName name="BExO5A8PZD9EUHC5CMPU6N3SQ15L" localSheetId="11" hidden="1">#REF!</definedName>
    <definedName name="BExO5A8PZD9EUHC5CMPU6N3SQ15L" localSheetId="21" hidden="1">#REF!</definedName>
    <definedName name="BExO5A8PZD9EUHC5CMPU6N3SQ15L" localSheetId="22" hidden="1">#REF!</definedName>
    <definedName name="BExO5A8PZD9EUHC5CMPU6N3SQ15L" localSheetId="23" hidden="1">#REF!</definedName>
    <definedName name="BExO5A8PZD9EUHC5CMPU6N3SQ15L" localSheetId="24" hidden="1">#REF!</definedName>
    <definedName name="BExO5A8PZD9EUHC5CMPU6N3SQ15L" localSheetId="14" hidden="1">#REF!</definedName>
    <definedName name="BExO5A8PZD9EUHC5CMPU6N3SQ15L" localSheetId="15" hidden="1">#REF!</definedName>
    <definedName name="BExO5A8PZD9EUHC5CMPU6N3SQ15L" localSheetId="18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7" hidden="1">#REF!</definedName>
    <definedName name="BExO5XMAHL7CY3X0B1OPKZ28DCJ5" localSheetId="11" hidden="1">#REF!</definedName>
    <definedName name="BExO5XMAHL7CY3X0B1OPKZ28DCJ5" localSheetId="21" hidden="1">#REF!</definedName>
    <definedName name="BExO5XMAHL7CY3X0B1OPKZ28DCJ5" localSheetId="22" hidden="1">#REF!</definedName>
    <definedName name="BExO5XMAHL7CY3X0B1OPKZ28DCJ5" localSheetId="23" hidden="1">#REF!</definedName>
    <definedName name="BExO5XMAHL7CY3X0B1OPKZ28DCJ5" localSheetId="24" hidden="1">#REF!</definedName>
    <definedName name="BExO5XMAHL7CY3X0B1OPKZ28DCJ5" localSheetId="14" hidden="1">#REF!</definedName>
    <definedName name="BExO5XMAHL7CY3X0B1OPKZ28DCJ5" localSheetId="15" hidden="1">#REF!</definedName>
    <definedName name="BExO5XMAHL7CY3X0B1OPKZ28DCJ5" localSheetId="18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7" hidden="1">#REF!</definedName>
    <definedName name="BExO66LZJKY4PTQVREELI6POS4AY" localSheetId="11" hidden="1">#REF!</definedName>
    <definedName name="BExO66LZJKY4PTQVREELI6POS4AY" localSheetId="21" hidden="1">#REF!</definedName>
    <definedName name="BExO66LZJKY4PTQVREELI6POS4AY" localSheetId="22" hidden="1">#REF!</definedName>
    <definedName name="BExO66LZJKY4PTQVREELI6POS4AY" localSheetId="23" hidden="1">#REF!</definedName>
    <definedName name="BExO66LZJKY4PTQVREELI6POS4AY" localSheetId="24" hidden="1">#REF!</definedName>
    <definedName name="BExO66LZJKY4PTQVREELI6POS4AY" localSheetId="14" hidden="1">#REF!</definedName>
    <definedName name="BExO66LZJKY4PTQVREELI6POS4AY" localSheetId="15" hidden="1">#REF!</definedName>
    <definedName name="BExO66LZJKY4PTQVREELI6POS4AY" localSheetId="18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7" hidden="1">#REF!</definedName>
    <definedName name="BExO6LLHCYTF7CIVHKAO0NMET14Q" localSheetId="11" hidden="1">#REF!</definedName>
    <definedName name="BExO6LLHCYTF7CIVHKAO0NMET14Q" localSheetId="21" hidden="1">#REF!</definedName>
    <definedName name="BExO6LLHCYTF7CIVHKAO0NMET14Q" localSheetId="22" hidden="1">#REF!</definedName>
    <definedName name="BExO6LLHCYTF7CIVHKAO0NMET14Q" localSheetId="23" hidden="1">#REF!</definedName>
    <definedName name="BExO6LLHCYTF7CIVHKAO0NMET14Q" localSheetId="24" hidden="1">#REF!</definedName>
    <definedName name="BExO6LLHCYTF7CIVHKAO0NMET14Q" localSheetId="14" hidden="1">#REF!</definedName>
    <definedName name="BExO6LLHCYTF7CIVHKAO0NMET14Q" localSheetId="15" hidden="1">#REF!</definedName>
    <definedName name="BExO6LLHCYTF7CIVHKAO0NMET14Q" localSheetId="18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7" hidden="1">#REF!</definedName>
    <definedName name="BExO6NOZIPWELHV0XX25APL9UNOP" localSheetId="11" hidden="1">#REF!</definedName>
    <definedName name="BExO6NOZIPWELHV0XX25APL9UNOP" localSheetId="21" hidden="1">#REF!</definedName>
    <definedName name="BExO6NOZIPWELHV0XX25APL9UNOP" localSheetId="22" hidden="1">#REF!</definedName>
    <definedName name="BExO6NOZIPWELHV0XX25APL9UNOP" localSheetId="23" hidden="1">#REF!</definedName>
    <definedName name="BExO6NOZIPWELHV0XX25APL9UNOP" localSheetId="24" hidden="1">#REF!</definedName>
    <definedName name="BExO6NOZIPWELHV0XX25APL9UNOP" localSheetId="14" hidden="1">#REF!</definedName>
    <definedName name="BExO6NOZIPWELHV0XX25APL9UNOP" localSheetId="15" hidden="1">#REF!</definedName>
    <definedName name="BExO6NOZIPWELHV0XX25APL9UNOP" localSheetId="18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7" hidden="1">#REF!</definedName>
    <definedName name="BExO71MMHEBC11LG4HXDEQNHOII2" localSheetId="11" hidden="1">#REF!</definedName>
    <definedName name="BExO71MMHEBC11LG4HXDEQNHOII2" localSheetId="21" hidden="1">#REF!</definedName>
    <definedName name="BExO71MMHEBC11LG4HXDEQNHOII2" localSheetId="22" hidden="1">#REF!</definedName>
    <definedName name="BExO71MMHEBC11LG4HXDEQNHOII2" localSheetId="23" hidden="1">#REF!</definedName>
    <definedName name="BExO71MMHEBC11LG4HXDEQNHOII2" localSheetId="24" hidden="1">#REF!</definedName>
    <definedName name="BExO71MMHEBC11LG4HXDEQNHOII2" localSheetId="14" hidden="1">#REF!</definedName>
    <definedName name="BExO71MMHEBC11LG4HXDEQNHOII2" localSheetId="15" hidden="1">#REF!</definedName>
    <definedName name="BExO71MMHEBC11LG4HXDEQNHOII2" localSheetId="18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7" hidden="1">#REF!</definedName>
    <definedName name="BExO71S28H4XYOYYLAXOO93QV4TF" localSheetId="11" hidden="1">#REF!</definedName>
    <definedName name="BExO71S28H4XYOYYLAXOO93QV4TF" localSheetId="21" hidden="1">#REF!</definedName>
    <definedName name="BExO71S28H4XYOYYLAXOO93QV4TF" localSheetId="22" hidden="1">#REF!</definedName>
    <definedName name="BExO71S28H4XYOYYLAXOO93QV4TF" localSheetId="23" hidden="1">#REF!</definedName>
    <definedName name="BExO71S28H4XYOYYLAXOO93QV4TF" localSheetId="24" hidden="1">#REF!</definedName>
    <definedName name="BExO71S28H4XYOYYLAXOO93QV4TF" localSheetId="14" hidden="1">#REF!</definedName>
    <definedName name="BExO71S28H4XYOYYLAXOO93QV4TF" localSheetId="15" hidden="1">#REF!</definedName>
    <definedName name="BExO71S28H4XYOYYLAXOO93QV4TF" localSheetId="18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7" hidden="1">#REF!</definedName>
    <definedName name="BExO7BIP1737MIY7S6K4XYMTIO95" localSheetId="11" hidden="1">#REF!</definedName>
    <definedName name="BExO7BIP1737MIY7S6K4XYMTIO95" localSheetId="21" hidden="1">#REF!</definedName>
    <definedName name="BExO7BIP1737MIY7S6K4XYMTIO95" localSheetId="22" hidden="1">#REF!</definedName>
    <definedName name="BExO7BIP1737MIY7S6K4XYMTIO95" localSheetId="23" hidden="1">#REF!</definedName>
    <definedName name="BExO7BIP1737MIY7S6K4XYMTIO95" localSheetId="24" hidden="1">#REF!</definedName>
    <definedName name="BExO7BIP1737MIY7S6K4XYMTIO95" localSheetId="14" hidden="1">#REF!</definedName>
    <definedName name="BExO7BIP1737MIY7S6K4XYMTIO95" localSheetId="15" hidden="1">#REF!</definedName>
    <definedName name="BExO7BIP1737MIY7S6K4XYMTIO95" localSheetId="18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7" hidden="1">#REF!</definedName>
    <definedName name="BExO7OUQS3XTUQ2LDKGQ8AAQ3OJJ" localSheetId="11" hidden="1">#REF!</definedName>
    <definedName name="BExO7OUQS3XTUQ2LDKGQ8AAQ3OJJ" localSheetId="21" hidden="1">#REF!</definedName>
    <definedName name="BExO7OUQS3XTUQ2LDKGQ8AAQ3OJJ" localSheetId="22" hidden="1">#REF!</definedName>
    <definedName name="BExO7OUQS3XTUQ2LDKGQ8AAQ3OJJ" localSheetId="23" hidden="1">#REF!</definedName>
    <definedName name="BExO7OUQS3XTUQ2LDKGQ8AAQ3OJJ" localSheetId="24" hidden="1">#REF!</definedName>
    <definedName name="BExO7OUQS3XTUQ2LDKGQ8AAQ3OJJ" localSheetId="14" hidden="1">#REF!</definedName>
    <definedName name="BExO7OUQS3XTUQ2LDKGQ8AAQ3OJJ" localSheetId="15" hidden="1">#REF!</definedName>
    <definedName name="BExO7OUQS3XTUQ2LDKGQ8AAQ3OJJ" localSheetId="18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7" hidden="1">#REF!</definedName>
    <definedName name="BExO85HMYXZJ7SONWBKKIAXMCI3C" localSheetId="11" hidden="1">#REF!</definedName>
    <definedName name="BExO85HMYXZJ7SONWBKKIAXMCI3C" localSheetId="21" hidden="1">#REF!</definedName>
    <definedName name="BExO85HMYXZJ7SONWBKKIAXMCI3C" localSheetId="22" hidden="1">#REF!</definedName>
    <definedName name="BExO85HMYXZJ7SONWBKKIAXMCI3C" localSheetId="23" hidden="1">#REF!</definedName>
    <definedName name="BExO85HMYXZJ7SONWBKKIAXMCI3C" localSheetId="24" hidden="1">#REF!</definedName>
    <definedName name="BExO85HMYXZJ7SONWBKKIAXMCI3C" localSheetId="14" hidden="1">#REF!</definedName>
    <definedName name="BExO85HMYXZJ7SONWBKKIAXMCI3C" localSheetId="15" hidden="1">#REF!</definedName>
    <definedName name="BExO85HMYXZJ7SONWBKKIAXMCI3C" localSheetId="18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7" hidden="1">#REF!</definedName>
    <definedName name="BExO863922O4PBGQMUNEQKGN3K96" localSheetId="11" hidden="1">#REF!</definedName>
    <definedName name="BExO863922O4PBGQMUNEQKGN3K96" localSheetId="21" hidden="1">#REF!</definedName>
    <definedName name="BExO863922O4PBGQMUNEQKGN3K96" localSheetId="22" hidden="1">#REF!</definedName>
    <definedName name="BExO863922O4PBGQMUNEQKGN3K96" localSheetId="23" hidden="1">#REF!</definedName>
    <definedName name="BExO863922O4PBGQMUNEQKGN3K96" localSheetId="24" hidden="1">#REF!</definedName>
    <definedName name="BExO863922O4PBGQMUNEQKGN3K96" localSheetId="14" hidden="1">#REF!</definedName>
    <definedName name="BExO863922O4PBGQMUNEQKGN3K96" localSheetId="15" hidden="1">#REF!</definedName>
    <definedName name="BExO863922O4PBGQMUNEQKGN3K96" localSheetId="18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7" hidden="1">#REF!</definedName>
    <definedName name="BExO89ZIOXN0HOKHY24F7HDZ87UT" localSheetId="11" hidden="1">#REF!</definedName>
    <definedName name="BExO89ZIOXN0HOKHY24F7HDZ87UT" localSheetId="21" hidden="1">#REF!</definedName>
    <definedName name="BExO89ZIOXN0HOKHY24F7HDZ87UT" localSheetId="22" hidden="1">#REF!</definedName>
    <definedName name="BExO89ZIOXN0HOKHY24F7HDZ87UT" localSheetId="23" hidden="1">#REF!</definedName>
    <definedName name="BExO89ZIOXN0HOKHY24F7HDZ87UT" localSheetId="24" hidden="1">#REF!</definedName>
    <definedName name="BExO89ZIOXN0HOKHY24F7HDZ87UT" localSheetId="14" hidden="1">#REF!</definedName>
    <definedName name="BExO89ZIOXN0HOKHY24F7HDZ87UT" localSheetId="15" hidden="1">#REF!</definedName>
    <definedName name="BExO89ZIOXN0HOKHY24F7HDZ87UT" localSheetId="18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7" hidden="1">#REF!</definedName>
    <definedName name="BExO8A4SWOKD9WI5E6DITCL3LZZC" localSheetId="11" hidden="1">#REF!</definedName>
    <definedName name="BExO8A4SWOKD9WI5E6DITCL3LZZC" localSheetId="21" hidden="1">#REF!</definedName>
    <definedName name="BExO8A4SWOKD9WI5E6DITCL3LZZC" localSheetId="22" hidden="1">#REF!</definedName>
    <definedName name="BExO8A4SWOKD9WI5E6DITCL3LZZC" localSheetId="23" hidden="1">#REF!</definedName>
    <definedName name="BExO8A4SWOKD9WI5E6DITCL3LZZC" localSheetId="24" hidden="1">#REF!</definedName>
    <definedName name="BExO8A4SWOKD9WI5E6DITCL3LZZC" localSheetId="14" hidden="1">#REF!</definedName>
    <definedName name="BExO8A4SWOKD9WI5E6DITCL3LZZC" localSheetId="15" hidden="1">#REF!</definedName>
    <definedName name="BExO8A4SWOKD9WI5E6DITCL3LZZC" localSheetId="18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7" hidden="1">#REF!</definedName>
    <definedName name="BExO8CDTBCABLEUD6PE2UM2EZ6C4" localSheetId="11" hidden="1">#REF!</definedName>
    <definedName name="BExO8CDTBCABLEUD6PE2UM2EZ6C4" localSheetId="21" hidden="1">#REF!</definedName>
    <definedName name="BExO8CDTBCABLEUD6PE2UM2EZ6C4" localSheetId="22" hidden="1">#REF!</definedName>
    <definedName name="BExO8CDTBCABLEUD6PE2UM2EZ6C4" localSheetId="23" hidden="1">#REF!</definedName>
    <definedName name="BExO8CDTBCABLEUD6PE2UM2EZ6C4" localSheetId="24" hidden="1">#REF!</definedName>
    <definedName name="BExO8CDTBCABLEUD6PE2UM2EZ6C4" localSheetId="14" hidden="1">#REF!</definedName>
    <definedName name="BExO8CDTBCABLEUD6PE2UM2EZ6C4" localSheetId="15" hidden="1">#REF!</definedName>
    <definedName name="BExO8CDTBCABLEUD6PE2UM2EZ6C4" localSheetId="18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7" hidden="1">#REF!</definedName>
    <definedName name="BExO8UTAGQWDBQZEEF4HUNMLQCVU" localSheetId="11" hidden="1">#REF!</definedName>
    <definedName name="BExO8UTAGQWDBQZEEF4HUNMLQCVU" localSheetId="21" hidden="1">#REF!</definedName>
    <definedName name="BExO8UTAGQWDBQZEEF4HUNMLQCVU" localSheetId="22" hidden="1">#REF!</definedName>
    <definedName name="BExO8UTAGQWDBQZEEF4HUNMLQCVU" localSheetId="23" hidden="1">#REF!</definedName>
    <definedName name="BExO8UTAGQWDBQZEEF4HUNMLQCVU" localSheetId="24" hidden="1">#REF!</definedName>
    <definedName name="BExO8UTAGQWDBQZEEF4HUNMLQCVU" localSheetId="14" hidden="1">#REF!</definedName>
    <definedName name="BExO8UTAGQWDBQZEEF4HUNMLQCVU" localSheetId="15" hidden="1">#REF!</definedName>
    <definedName name="BExO8UTAGQWDBQZEEF4HUNMLQCVU" localSheetId="18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7" hidden="1">#REF!</definedName>
    <definedName name="BExO937E20IHMGQOZMECL3VZC7OX" localSheetId="11" hidden="1">#REF!</definedName>
    <definedName name="BExO937E20IHMGQOZMECL3VZC7OX" localSheetId="21" hidden="1">#REF!</definedName>
    <definedName name="BExO937E20IHMGQOZMECL3VZC7OX" localSheetId="22" hidden="1">#REF!</definedName>
    <definedName name="BExO937E20IHMGQOZMECL3VZC7OX" localSheetId="23" hidden="1">#REF!</definedName>
    <definedName name="BExO937E20IHMGQOZMECL3VZC7OX" localSheetId="24" hidden="1">#REF!</definedName>
    <definedName name="BExO937E20IHMGQOZMECL3VZC7OX" localSheetId="14" hidden="1">#REF!</definedName>
    <definedName name="BExO937E20IHMGQOZMECL3VZC7OX" localSheetId="15" hidden="1">#REF!</definedName>
    <definedName name="BExO937E20IHMGQOZMECL3VZC7OX" localSheetId="18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7" hidden="1">#REF!</definedName>
    <definedName name="BExO94UTJKQQ7TJTTJRTSR70YVJC" localSheetId="11" hidden="1">#REF!</definedName>
    <definedName name="BExO94UTJKQQ7TJTTJRTSR70YVJC" localSheetId="21" hidden="1">#REF!</definedName>
    <definedName name="BExO94UTJKQQ7TJTTJRTSR70YVJC" localSheetId="22" hidden="1">#REF!</definedName>
    <definedName name="BExO94UTJKQQ7TJTTJRTSR70YVJC" localSheetId="23" hidden="1">#REF!</definedName>
    <definedName name="BExO94UTJKQQ7TJTTJRTSR70YVJC" localSheetId="24" hidden="1">#REF!</definedName>
    <definedName name="BExO94UTJKQQ7TJTTJRTSR70YVJC" localSheetId="14" hidden="1">#REF!</definedName>
    <definedName name="BExO94UTJKQQ7TJTTJRTSR70YVJC" localSheetId="15" hidden="1">#REF!</definedName>
    <definedName name="BExO94UTJKQQ7TJTTJRTSR70YVJC" localSheetId="18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7" hidden="1">#REF!</definedName>
    <definedName name="BExO9EALFB2R8VULHML1AVRPHME0" localSheetId="11" hidden="1">#REF!</definedName>
    <definedName name="BExO9EALFB2R8VULHML1AVRPHME0" localSheetId="21" hidden="1">#REF!</definedName>
    <definedName name="BExO9EALFB2R8VULHML1AVRPHME0" localSheetId="22" hidden="1">#REF!</definedName>
    <definedName name="BExO9EALFB2R8VULHML1AVRPHME0" localSheetId="23" hidden="1">#REF!</definedName>
    <definedName name="BExO9EALFB2R8VULHML1AVRPHME0" localSheetId="24" hidden="1">#REF!</definedName>
    <definedName name="BExO9EALFB2R8VULHML1AVRPHME0" localSheetId="14" hidden="1">#REF!</definedName>
    <definedName name="BExO9EALFB2R8VULHML1AVRPHME0" localSheetId="15" hidden="1">#REF!</definedName>
    <definedName name="BExO9EALFB2R8VULHML1AVRPHME0" localSheetId="18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7" hidden="1">#REF!</definedName>
    <definedName name="BExO9J3A438976RXIUX5U9SU5T55" localSheetId="11" hidden="1">#REF!</definedName>
    <definedName name="BExO9J3A438976RXIUX5U9SU5T55" localSheetId="21" hidden="1">#REF!</definedName>
    <definedName name="BExO9J3A438976RXIUX5U9SU5T55" localSheetId="22" hidden="1">#REF!</definedName>
    <definedName name="BExO9J3A438976RXIUX5U9SU5T55" localSheetId="23" hidden="1">#REF!</definedName>
    <definedName name="BExO9J3A438976RXIUX5U9SU5T55" localSheetId="24" hidden="1">#REF!</definedName>
    <definedName name="BExO9J3A438976RXIUX5U9SU5T55" localSheetId="14" hidden="1">#REF!</definedName>
    <definedName name="BExO9J3A438976RXIUX5U9SU5T55" localSheetId="15" hidden="1">#REF!</definedName>
    <definedName name="BExO9J3A438976RXIUX5U9SU5T55" localSheetId="18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7" hidden="1">#REF!</definedName>
    <definedName name="BExO9RS5RXFJ1911HL3CCK6M74EP" localSheetId="11" hidden="1">#REF!</definedName>
    <definedName name="BExO9RS5RXFJ1911HL3CCK6M74EP" localSheetId="21" hidden="1">#REF!</definedName>
    <definedName name="BExO9RS5RXFJ1911HL3CCK6M74EP" localSheetId="22" hidden="1">#REF!</definedName>
    <definedName name="BExO9RS5RXFJ1911HL3CCK6M74EP" localSheetId="23" hidden="1">#REF!</definedName>
    <definedName name="BExO9RS5RXFJ1911HL3CCK6M74EP" localSheetId="24" hidden="1">#REF!</definedName>
    <definedName name="BExO9RS5RXFJ1911HL3CCK6M74EP" localSheetId="14" hidden="1">#REF!</definedName>
    <definedName name="BExO9RS5RXFJ1911HL3CCK6M74EP" localSheetId="15" hidden="1">#REF!</definedName>
    <definedName name="BExO9RS5RXFJ1911HL3CCK6M74EP" localSheetId="18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7" hidden="1">#REF!</definedName>
    <definedName name="BExO9SDRI1M6KMHXSG3AE5L0F2U3" localSheetId="11" hidden="1">#REF!</definedName>
    <definedName name="BExO9SDRI1M6KMHXSG3AE5L0F2U3" localSheetId="21" hidden="1">#REF!</definedName>
    <definedName name="BExO9SDRI1M6KMHXSG3AE5L0F2U3" localSheetId="22" hidden="1">#REF!</definedName>
    <definedName name="BExO9SDRI1M6KMHXSG3AE5L0F2U3" localSheetId="23" hidden="1">#REF!</definedName>
    <definedName name="BExO9SDRI1M6KMHXSG3AE5L0F2U3" localSheetId="24" hidden="1">#REF!</definedName>
    <definedName name="BExO9SDRI1M6KMHXSG3AE5L0F2U3" localSheetId="14" hidden="1">#REF!</definedName>
    <definedName name="BExO9SDRI1M6KMHXSG3AE5L0F2U3" localSheetId="15" hidden="1">#REF!</definedName>
    <definedName name="BExO9SDRI1M6KMHXSG3AE5L0F2U3" localSheetId="18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7" hidden="1">#REF!</definedName>
    <definedName name="BExO9US253B9UNAYT7DWLMK2BO44" localSheetId="11" hidden="1">#REF!</definedName>
    <definedName name="BExO9US253B9UNAYT7DWLMK2BO44" localSheetId="21" hidden="1">#REF!</definedName>
    <definedName name="BExO9US253B9UNAYT7DWLMK2BO44" localSheetId="22" hidden="1">#REF!</definedName>
    <definedName name="BExO9US253B9UNAYT7DWLMK2BO44" localSheetId="23" hidden="1">#REF!</definedName>
    <definedName name="BExO9US253B9UNAYT7DWLMK2BO44" localSheetId="24" hidden="1">#REF!</definedName>
    <definedName name="BExO9US253B9UNAYT7DWLMK2BO44" localSheetId="14" hidden="1">#REF!</definedName>
    <definedName name="BExO9US253B9UNAYT7DWLMK2BO44" localSheetId="15" hidden="1">#REF!</definedName>
    <definedName name="BExO9US253B9UNAYT7DWLMK2BO44" localSheetId="18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7" hidden="1">#REF!</definedName>
    <definedName name="BExO9V2U2YXAY904GYYGU6TD8Y7M" localSheetId="11" hidden="1">#REF!</definedName>
    <definedName name="BExO9V2U2YXAY904GYYGU6TD8Y7M" localSheetId="21" hidden="1">#REF!</definedName>
    <definedName name="BExO9V2U2YXAY904GYYGU6TD8Y7M" localSheetId="22" hidden="1">#REF!</definedName>
    <definedName name="BExO9V2U2YXAY904GYYGU6TD8Y7M" localSheetId="23" hidden="1">#REF!</definedName>
    <definedName name="BExO9V2U2YXAY904GYYGU6TD8Y7M" localSheetId="24" hidden="1">#REF!</definedName>
    <definedName name="BExO9V2U2YXAY904GYYGU6TD8Y7M" localSheetId="14" hidden="1">#REF!</definedName>
    <definedName name="BExO9V2U2YXAY904GYYGU6TD8Y7M" localSheetId="15" hidden="1">#REF!</definedName>
    <definedName name="BExO9V2U2YXAY904GYYGU6TD8Y7M" localSheetId="18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7" hidden="1">#REF!</definedName>
    <definedName name="BExOAAIG18X4V98C7122L5F65P5C" localSheetId="11" hidden="1">#REF!</definedName>
    <definedName name="BExOAAIG18X4V98C7122L5F65P5C" localSheetId="21" hidden="1">#REF!</definedName>
    <definedName name="BExOAAIG18X4V98C7122L5F65P5C" localSheetId="22" hidden="1">#REF!</definedName>
    <definedName name="BExOAAIG18X4V98C7122L5F65P5C" localSheetId="23" hidden="1">#REF!</definedName>
    <definedName name="BExOAAIG18X4V98C7122L5F65P5C" localSheetId="24" hidden="1">#REF!</definedName>
    <definedName name="BExOAAIG18X4V98C7122L5F65P5C" localSheetId="14" hidden="1">#REF!</definedName>
    <definedName name="BExOAAIG18X4V98C7122L5F65P5C" localSheetId="15" hidden="1">#REF!</definedName>
    <definedName name="BExOAAIG18X4V98C7122L5F65P5C" localSheetId="18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7" hidden="1">#REF!</definedName>
    <definedName name="BExOAQ3GKCT7YZW1EMVU3EILSZL2" localSheetId="11" hidden="1">#REF!</definedName>
    <definedName name="BExOAQ3GKCT7YZW1EMVU3EILSZL2" localSheetId="21" hidden="1">#REF!</definedName>
    <definedName name="BExOAQ3GKCT7YZW1EMVU3EILSZL2" localSheetId="22" hidden="1">#REF!</definedName>
    <definedName name="BExOAQ3GKCT7YZW1EMVU3EILSZL2" localSheetId="23" hidden="1">#REF!</definedName>
    <definedName name="BExOAQ3GKCT7YZW1EMVU3EILSZL2" localSheetId="24" hidden="1">#REF!</definedName>
    <definedName name="BExOAQ3GKCT7YZW1EMVU3EILSZL2" localSheetId="14" hidden="1">#REF!</definedName>
    <definedName name="BExOAQ3GKCT7YZW1EMVU3EILSZL2" localSheetId="15" hidden="1">#REF!</definedName>
    <definedName name="BExOAQ3GKCT7YZW1EMVU3EILSZL2" localSheetId="18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7" hidden="1">#REF!</definedName>
    <definedName name="BExOATZQ6SF8DASYLBQ0Z6D2WPSC" localSheetId="11" hidden="1">#REF!</definedName>
    <definedName name="BExOATZQ6SF8DASYLBQ0Z6D2WPSC" localSheetId="21" hidden="1">#REF!</definedName>
    <definedName name="BExOATZQ6SF8DASYLBQ0Z6D2WPSC" localSheetId="22" hidden="1">#REF!</definedName>
    <definedName name="BExOATZQ6SF8DASYLBQ0Z6D2WPSC" localSheetId="23" hidden="1">#REF!</definedName>
    <definedName name="BExOATZQ6SF8DASYLBQ0Z6D2WPSC" localSheetId="24" hidden="1">#REF!</definedName>
    <definedName name="BExOATZQ6SF8DASYLBQ0Z6D2WPSC" localSheetId="14" hidden="1">#REF!</definedName>
    <definedName name="BExOATZQ6SF8DASYLBQ0Z6D2WPSC" localSheetId="15" hidden="1">#REF!</definedName>
    <definedName name="BExOATZQ6SF8DASYLBQ0Z6D2WPSC" localSheetId="18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7" hidden="1">#REF!</definedName>
    <definedName name="BExOB9KT2THGV4SPLDVFTFXS4B14" localSheetId="11" hidden="1">#REF!</definedName>
    <definedName name="BExOB9KT2THGV4SPLDVFTFXS4B14" localSheetId="21" hidden="1">#REF!</definedName>
    <definedName name="BExOB9KT2THGV4SPLDVFTFXS4B14" localSheetId="22" hidden="1">#REF!</definedName>
    <definedName name="BExOB9KT2THGV4SPLDVFTFXS4B14" localSheetId="23" hidden="1">#REF!</definedName>
    <definedName name="BExOB9KT2THGV4SPLDVFTFXS4B14" localSheetId="24" hidden="1">#REF!</definedName>
    <definedName name="BExOB9KT2THGV4SPLDVFTFXS4B14" localSheetId="14" hidden="1">#REF!</definedName>
    <definedName name="BExOB9KT2THGV4SPLDVFTFXS4B14" localSheetId="15" hidden="1">#REF!</definedName>
    <definedName name="BExOB9KT2THGV4SPLDVFTFXS4B14" localSheetId="18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7" hidden="1">#REF!</definedName>
    <definedName name="BExOBEZ0IE2WBEYY3D3CMRI72N1K" localSheetId="11" hidden="1">#REF!</definedName>
    <definedName name="BExOBEZ0IE2WBEYY3D3CMRI72N1K" localSheetId="21" hidden="1">#REF!</definedName>
    <definedName name="BExOBEZ0IE2WBEYY3D3CMRI72N1K" localSheetId="22" hidden="1">#REF!</definedName>
    <definedName name="BExOBEZ0IE2WBEYY3D3CMRI72N1K" localSheetId="23" hidden="1">#REF!</definedName>
    <definedName name="BExOBEZ0IE2WBEYY3D3CMRI72N1K" localSheetId="24" hidden="1">#REF!</definedName>
    <definedName name="BExOBEZ0IE2WBEYY3D3CMRI72N1K" localSheetId="14" hidden="1">#REF!</definedName>
    <definedName name="BExOBEZ0IE2WBEYY3D3CMRI72N1K" localSheetId="15" hidden="1">#REF!</definedName>
    <definedName name="BExOBEZ0IE2WBEYY3D3CMRI72N1K" localSheetId="18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7" hidden="1">#REF!</definedName>
    <definedName name="BExOBF9TFH4NSBTR7JD2Q1165NIU" localSheetId="11" hidden="1">#REF!</definedName>
    <definedName name="BExOBF9TFH4NSBTR7JD2Q1165NIU" localSheetId="21" hidden="1">#REF!</definedName>
    <definedName name="BExOBF9TFH4NSBTR7JD2Q1165NIU" localSheetId="22" hidden="1">#REF!</definedName>
    <definedName name="BExOBF9TFH4NSBTR7JD2Q1165NIU" localSheetId="23" hidden="1">#REF!</definedName>
    <definedName name="BExOBF9TFH4NSBTR7JD2Q1165NIU" localSheetId="24" hidden="1">#REF!</definedName>
    <definedName name="BExOBF9TFH4NSBTR7JD2Q1165NIU" localSheetId="14" hidden="1">#REF!</definedName>
    <definedName name="BExOBF9TFH4NSBTR7JD2Q1165NIU" localSheetId="15" hidden="1">#REF!</definedName>
    <definedName name="BExOBF9TFH4NSBTR7JD2Q1165NIU" localSheetId="18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7" hidden="1">#REF!</definedName>
    <definedName name="BExOBIPU8760ITY0C8N27XZ3KWEF" localSheetId="11" hidden="1">#REF!</definedName>
    <definedName name="BExOBIPU8760ITY0C8N27XZ3KWEF" localSheetId="21" hidden="1">#REF!</definedName>
    <definedName name="BExOBIPU8760ITY0C8N27XZ3KWEF" localSheetId="22" hidden="1">#REF!</definedName>
    <definedName name="BExOBIPU8760ITY0C8N27XZ3KWEF" localSheetId="23" hidden="1">#REF!</definedName>
    <definedName name="BExOBIPU8760ITY0C8N27XZ3KWEF" localSheetId="24" hidden="1">#REF!</definedName>
    <definedName name="BExOBIPU8760ITY0C8N27XZ3KWEF" localSheetId="14" hidden="1">#REF!</definedName>
    <definedName name="BExOBIPU8760ITY0C8N27XZ3KWEF" localSheetId="15" hidden="1">#REF!</definedName>
    <definedName name="BExOBIPU8760ITY0C8N27XZ3KWEF" localSheetId="18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7" hidden="1">#REF!</definedName>
    <definedName name="BExOBM0I5L0MZ1G4H9MGMD87SBMZ" localSheetId="11" hidden="1">#REF!</definedName>
    <definedName name="BExOBM0I5L0MZ1G4H9MGMD87SBMZ" localSheetId="21" hidden="1">#REF!</definedName>
    <definedName name="BExOBM0I5L0MZ1G4H9MGMD87SBMZ" localSheetId="22" hidden="1">#REF!</definedName>
    <definedName name="BExOBM0I5L0MZ1G4H9MGMD87SBMZ" localSheetId="23" hidden="1">#REF!</definedName>
    <definedName name="BExOBM0I5L0MZ1G4H9MGMD87SBMZ" localSheetId="24" hidden="1">#REF!</definedName>
    <definedName name="BExOBM0I5L0MZ1G4H9MGMD87SBMZ" localSheetId="14" hidden="1">#REF!</definedName>
    <definedName name="BExOBM0I5L0MZ1G4H9MGMD87SBMZ" localSheetId="15" hidden="1">#REF!</definedName>
    <definedName name="BExOBM0I5L0MZ1G4H9MGMD87SBMZ" localSheetId="18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7" hidden="1">#REF!</definedName>
    <definedName name="BExOBOUXMP88KJY2BX2JLUJH5N0K" localSheetId="11" hidden="1">#REF!</definedName>
    <definedName name="BExOBOUXMP88KJY2BX2JLUJH5N0K" localSheetId="21" hidden="1">#REF!</definedName>
    <definedName name="BExOBOUXMP88KJY2BX2JLUJH5N0K" localSheetId="22" hidden="1">#REF!</definedName>
    <definedName name="BExOBOUXMP88KJY2BX2JLUJH5N0K" localSheetId="23" hidden="1">#REF!</definedName>
    <definedName name="BExOBOUXMP88KJY2BX2JLUJH5N0K" localSheetId="24" hidden="1">#REF!</definedName>
    <definedName name="BExOBOUXMP88KJY2BX2JLUJH5N0K" localSheetId="14" hidden="1">#REF!</definedName>
    <definedName name="BExOBOUXMP88KJY2BX2JLUJH5N0K" localSheetId="15" hidden="1">#REF!</definedName>
    <definedName name="BExOBOUXMP88KJY2BX2JLUJH5N0K" localSheetId="18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7" hidden="1">#REF!</definedName>
    <definedName name="BExOBP0FKQ4SVR59FB48UNLKCOR6" localSheetId="11" hidden="1">#REF!</definedName>
    <definedName name="BExOBP0FKQ4SVR59FB48UNLKCOR6" localSheetId="21" hidden="1">#REF!</definedName>
    <definedName name="BExOBP0FKQ4SVR59FB48UNLKCOR6" localSheetId="22" hidden="1">#REF!</definedName>
    <definedName name="BExOBP0FKQ4SVR59FB48UNLKCOR6" localSheetId="23" hidden="1">#REF!</definedName>
    <definedName name="BExOBP0FKQ4SVR59FB48UNLKCOR6" localSheetId="24" hidden="1">#REF!</definedName>
    <definedName name="BExOBP0FKQ4SVR59FB48UNLKCOR6" localSheetId="14" hidden="1">#REF!</definedName>
    <definedName name="BExOBP0FKQ4SVR59FB48UNLKCOR6" localSheetId="15" hidden="1">#REF!</definedName>
    <definedName name="BExOBP0FKQ4SVR59FB48UNLKCOR6" localSheetId="18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7" hidden="1">#REF!</definedName>
    <definedName name="BExOBTNR0XX9V82O76VVWUQABHT8" localSheetId="11" hidden="1">#REF!</definedName>
    <definedName name="BExOBTNR0XX9V82O76VVWUQABHT8" localSheetId="21" hidden="1">#REF!</definedName>
    <definedName name="BExOBTNR0XX9V82O76VVWUQABHT8" localSheetId="22" hidden="1">#REF!</definedName>
    <definedName name="BExOBTNR0XX9V82O76VVWUQABHT8" localSheetId="23" hidden="1">#REF!</definedName>
    <definedName name="BExOBTNR0XX9V82O76VVWUQABHT8" localSheetId="24" hidden="1">#REF!</definedName>
    <definedName name="BExOBTNR0XX9V82O76VVWUQABHT8" localSheetId="14" hidden="1">#REF!</definedName>
    <definedName name="BExOBTNR0XX9V82O76VVWUQABHT8" localSheetId="15" hidden="1">#REF!</definedName>
    <definedName name="BExOBTNR0XX9V82O76VVWUQABHT8" localSheetId="18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7" hidden="1">#REF!</definedName>
    <definedName name="BExOBYAVUCQ0IGM0Y6A75QHP0Q1A" localSheetId="11" hidden="1">#REF!</definedName>
    <definedName name="BExOBYAVUCQ0IGM0Y6A75QHP0Q1A" localSheetId="21" hidden="1">#REF!</definedName>
    <definedName name="BExOBYAVUCQ0IGM0Y6A75QHP0Q1A" localSheetId="22" hidden="1">#REF!</definedName>
    <definedName name="BExOBYAVUCQ0IGM0Y6A75QHP0Q1A" localSheetId="23" hidden="1">#REF!</definedName>
    <definedName name="BExOBYAVUCQ0IGM0Y6A75QHP0Q1A" localSheetId="24" hidden="1">#REF!</definedName>
    <definedName name="BExOBYAVUCQ0IGM0Y6A75QHP0Q1A" localSheetId="14" hidden="1">#REF!</definedName>
    <definedName name="BExOBYAVUCQ0IGM0Y6A75QHP0Q1A" localSheetId="15" hidden="1">#REF!</definedName>
    <definedName name="BExOBYAVUCQ0IGM0Y6A75QHP0Q1A" localSheetId="1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7" hidden="1">#REF!</definedName>
    <definedName name="BExOC3UEHB1CZNINSQHZANWJYKR8" localSheetId="11" hidden="1">#REF!</definedName>
    <definedName name="BExOC3UEHB1CZNINSQHZANWJYKR8" localSheetId="21" hidden="1">#REF!</definedName>
    <definedName name="BExOC3UEHB1CZNINSQHZANWJYKR8" localSheetId="22" hidden="1">#REF!</definedName>
    <definedName name="BExOC3UEHB1CZNINSQHZANWJYKR8" localSheetId="23" hidden="1">#REF!</definedName>
    <definedName name="BExOC3UEHB1CZNINSQHZANWJYKR8" localSheetId="24" hidden="1">#REF!</definedName>
    <definedName name="BExOC3UEHB1CZNINSQHZANWJYKR8" localSheetId="14" hidden="1">#REF!</definedName>
    <definedName name="BExOC3UEHB1CZNINSQHZANWJYKR8" localSheetId="15" hidden="1">#REF!</definedName>
    <definedName name="BExOC3UEHB1CZNINSQHZANWJYKR8" localSheetId="18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7" hidden="1">#REF!</definedName>
    <definedName name="BExOCBSF3XGO9YJ23LX2H78VOUR7" localSheetId="11" hidden="1">#REF!</definedName>
    <definedName name="BExOCBSF3XGO9YJ23LX2H78VOUR7" localSheetId="21" hidden="1">#REF!</definedName>
    <definedName name="BExOCBSF3XGO9YJ23LX2H78VOUR7" localSheetId="22" hidden="1">#REF!</definedName>
    <definedName name="BExOCBSF3XGO9YJ23LX2H78VOUR7" localSheetId="23" hidden="1">#REF!</definedName>
    <definedName name="BExOCBSF3XGO9YJ23LX2H78VOUR7" localSheetId="24" hidden="1">#REF!</definedName>
    <definedName name="BExOCBSF3XGO9YJ23LX2H78VOUR7" localSheetId="14" hidden="1">#REF!</definedName>
    <definedName name="BExOCBSF3XGO9YJ23LX2H78VOUR7" localSheetId="15" hidden="1">#REF!</definedName>
    <definedName name="BExOCBSF3XGO9YJ23LX2H78VOUR7" localSheetId="1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7" hidden="1">#REF!</definedName>
    <definedName name="BExOCEHJCLIUR23CB4TC9OEFJGFX" localSheetId="11" hidden="1">#REF!</definedName>
    <definedName name="BExOCEHJCLIUR23CB4TC9OEFJGFX" localSheetId="21" hidden="1">#REF!</definedName>
    <definedName name="BExOCEHJCLIUR23CB4TC9OEFJGFX" localSheetId="22" hidden="1">#REF!</definedName>
    <definedName name="BExOCEHJCLIUR23CB4TC9OEFJGFX" localSheetId="23" hidden="1">#REF!</definedName>
    <definedName name="BExOCEHJCLIUR23CB4TC9OEFJGFX" localSheetId="24" hidden="1">#REF!</definedName>
    <definedName name="BExOCEHJCLIUR23CB4TC9OEFJGFX" localSheetId="14" hidden="1">#REF!</definedName>
    <definedName name="BExOCEHJCLIUR23CB4TC9OEFJGFX" localSheetId="15" hidden="1">#REF!</definedName>
    <definedName name="BExOCEHJCLIUR23CB4TC9OEFJGFX" localSheetId="18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7" hidden="1">#REF!</definedName>
    <definedName name="BExOCKXFMOW6WPFEVX1I7R7FNDSS" localSheetId="11" hidden="1">#REF!</definedName>
    <definedName name="BExOCKXFMOW6WPFEVX1I7R7FNDSS" localSheetId="21" hidden="1">#REF!</definedName>
    <definedName name="BExOCKXFMOW6WPFEVX1I7R7FNDSS" localSheetId="22" hidden="1">#REF!</definedName>
    <definedName name="BExOCKXFMOW6WPFEVX1I7R7FNDSS" localSheetId="23" hidden="1">#REF!</definedName>
    <definedName name="BExOCKXFMOW6WPFEVX1I7R7FNDSS" localSheetId="24" hidden="1">#REF!</definedName>
    <definedName name="BExOCKXFMOW6WPFEVX1I7R7FNDSS" localSheetId="14" hidden="1">#REF!</definedName>
    <definedName name="BExOCKXFMOW6WPFEVX1I7R7FNDSS" localSheetId="15" hidden="1">#REF!</definedName>
    <definedName name="BExOCKXFMOW6WPFEVX1I7R7FNDSS" localSheetId="18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7" hidden="1">#REF!</definedName>
    <definedName name="BExOCM4L30L6FV3N2PR4O6X8WY2M" localSheetId="11" hidden="1">#REF!</definedName>
    <definedName name="BExOCM4L30L6FV3N2PR4O6X8WY2M" localSheetId="21" hidden="1">#REF!</definedName>
    <definedName name="BExOCM4L30L6FV3N2PR4O6X8WY2M" localSheetId="22" hidden="1">#REF!</definedName>
    <definedName name="BExOCM4L30L6FV3N2PR4O6X8WY2M" localSheetId="23" hidden="1">#REF!</definedName>
    <definedName name="BExOCM4L30L6FV3N2PR4O6X8WY2M" localSheetId="24" hidden="1">#REF!</definedName>
    <definedName name="BExOCM4L30L6FV3N2PR4O6X8WY2M" localSheetId="14" hidden="1">#REF!</definedName>
    <definedName name="BExOCM4L30L6FV3N2PR4O6X8WY2M" localSheetId="15" hidden="1">#REF!</definedName>
    <definedName name="BExOCM4L30L6FV3N2PR4O6X8WY2M" localSheetId="18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7" hidden="1">#REF!</definedName>
    <definedName name="BExOCYEXOB95DH5NOB0M5NOYX398" localSheetId="11" hidden="1">#REF!</definedName>
    <definedName name="BExOCYEXOB95DH5NOB0M5NOYX398" localSheetId="21" hidden="1">#REF!</definedName>
    <definedName name="BExOCYEXOB95DH5NOB0M5NOYX398" localSheetId="22" hidden="1">#REF!</definedName>
    <definedName name="BExOCYEXOB95DH5NOB0M5NOYX398" localSheetId="23" hidden="1">#REF!</definedName>
    <definedName name="BExOCYEXOB95DH5NOB0M5NOYX398" localSheetId="24" hidden="1">#REF!</definedName>
    <definedName name="BExOCYEXOB95DH5NOB0M5NOYX398" localSheetId="14" hidden="1">#REF!</definedName>
    <definedName name="BExOCYEXOB95DH5NOB0M5NOYX398" localSheetId="15" hidden="1">#REF!</definedName>
    <definedName name="BExOCYEXOB95DH5NOB0M5NOYX398" localSheetId="18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7" hidden="1">#REF!</definedName>
    <definedName name="BExOD4ERMDMFD8X1016N4EXOUR0S" localSheetId="11" hidden="1">#REF!</definedName>
    <definedName name="BExOD4ERMDMFD8X1016N4EXOUR0S" localSheetId="21" hidden="1">#REF!</definedName>
    <definedName name="BExOD4ERMDMFD8X1016N4EXOUR0S" localSheetId="22" hidden="1">#REF!</definedName>
    <definedName name="BExOD4ERMDMFD8X1016N4EXOUR0S" localSheetId="23" hidden="1">#REF!</definedName>
    <definedName name="BExOD4ERMDMFD8X1016N4EXOUR0S" localSheetId="24" hidden="1">#REF!</definedName>
    <definedName name="BExOD4ERMDMFD8X1016N4EXOUR0S" localSheetId="14" hidden="1">#REF!</definedName>
    <definedName name="BExOD4ERMDMFD8X1016N4EXOUR0S" localSheetId="15" hidden="1">#REF!</definedName>
    <definedName name="BExOD4ERMDMFD8X1016N4EXOUR0S" localSheetId="1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7" hidden="1">#REF!</definedName>
    <definedName name="BExOD55RS7BQUHRQ6H3USVGKR0P7" localSheetId="11" hidden="1">#REF!</definedName>
    <definedName name="BExOD55RS7BQUHRQ6H3USVGKR0P7" localSheetId="21" hidden="1">#REF!</definedName>
    <definedName name="BExOD55RS7BQUHRQ6H3USVGKR0P7" localSheetId="22" hidden="1">#REF!</definedName>
    <definedName name="BExOD55RS7BQUHRQ6H3USVGKR0P7" localSheetId="23" hidden="1">#REF!</definedName>
    <definedName name="BExOD55RS7BQUHRQ6H3USVGKR0P7" localSheetId="24" hidden="1">#REF!</definedName>
    <definedName name="BExOD55RS7BQUHRQ6H3USVGKR0P7" localSheetId="14" hidden="1">#REF!</definedName>
    <definedName name="BExOD55RS7BQUHRQ6H3USVGKR0P7" localSheetId="15" hidden="1">#REF!</definedName>
    <definedName name="BExOD55RS7BQUHRQ6H3USVGKR0P7" localSheetId="18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7" hidden="1">#REF!</definedName>
    <definedName name="BExODEWDDEABM4ZY3XREJIBZ8IVP" localSheetId="11" hidden="1">#REF!</definedName>
    <definedName name="BExODEWDDEABM4ZY3XREJIBZ8IVP" localSheetId="21" hidden="1">#REF!</definedName>
    <definedName name="BExODEWDDEABM4ZY3XREJIBZ8IVP" localSheetId="22" hidden="1">#REF!</definedName>
    <definedName name="BExODEWDDEABM4ZY3XREJIBZ8IVP" localSheetId="23" hidden="1">#REF!</definedName>
    <definedName name="BExODEWDDEABM4ZY3XREJIBZ8IVP" localSheetId="24" hidden="1">#REF!</definedName>
    <definedName name="BExODEWDDEABM4ZY3XREJIBZ8IVP" localSheetId="14" hidden="1">#REF!</definedName>
    <definedName name="BExODEWDDEABM4ZY3XREJIBZ8IVP" localSheetId="15" hidden="1">#REF!</definedName>
    <definedName name="BExODEWDDEABM4ZY3XREJIBZ8IVP" localSheetId="18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7" hidden="1">#REF!</definedName>
    <definedName name="BExODICDVVLFKWA22B3L0CKKTAZA" localSheetId="11" hidden="1">#REF!</definedName>
    <definedName name="BExODICDVVLFKWA22B3L0CKKTAZA" localSheetId="21" hidden="1">#REF!</definedName>
    <definedName name="BExODICDVVLFKWA22B3L0CKKTAZA" localSheetId="22" hidden="1">#REF!</definedName>
    <definedName name="BExODICDVVLFKWA22B3L0CKKTAZA" localSheetId="23" hidden="1">#REF!</definedName>
    <definedName name="BExODICDVVLFKWA22B3L0CKKTAZA" localSheetId="24" hidden="1">#REF!</definedName>
    <definedName name="BExODICDVVLFKWA22B3L0CKKTAZA" localSheetId="14" hidden="1">#REF!</definedName>
    <definedName name="BExODICDVVLFKWA22B3L0CKKTAZA" localSheetId="15" hidden="1">#REF!</definedName>
    <definedName name="BExODICDVVLFKWA22B3L0CKKTAZA" localSheetId="18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7" hidden="1">#REF!</definedName>
    <definedName name="BExODZFEIWV26E8RFU7XQYX1J458" localSheetId="11" hidden="1">#REF!</definedName>
    <definedName name="BExODZFEIWV26E8RFU7XQYX1J458" localSheetId="21" hidden="1">#REF!</definedName>
    <definedName name="BExODZFEIWV26E8RFU7XQYX1J458" localSheetId="22" hidden="1">#REF!</definedName>
    <definedName name="BExODZFEIWV26E8RFU7XQYX1J458" localSheetId="23" hidden="1">#REF!</definedName>
    <definedName name="BExODZFEIWV26E8RFU7XQYX1J458" localSheetId="24" hidden="1">#REF!</definedName>
    <definedName name="BExODZFEIWV26E8RFU7XQYX1J458" localSheetId="14" hidden="1">#REF!</definedName>
    <definedName name="BExODZFEIWV26E8RFU7XQYX1J458" localSheetId="15" hidden="1">#REF!</definedName>
    <definedName name="BExODZFEIWV26E8RFU7XQYX1J458" localSheetId="18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7" hidden="1">#REF!</definedName>
    <definedName name="BExOE0S111KPTELH26PPXE94J3GJ" localSheetId="11" hidden="1">#REF!</definedName>
    <definedName name="BExOE0S111KPTELH26PPXE94J3GJ" localSheetId="21" hidden="1">#REF!</definedName>
    <definedName name="BExOE0S111KPTELH26PPXE94J3GJ" localSheetId="22" hidden="1">#REF!</definedName>
    <definedName name="BExOE0S111KPTELH26PPXE94J3GJ" localSheetId="23" hidden="1">#REF!</definedName>
    <definedName name="BExOE0S111KPTELH26PPXE94J3GJ" localSheetId="24" hidden="1">#REF!</definedName>
    <definedName name="BExOE0S111KPTELH26PPXE94J3GJ" localSheetId="14" hidden="1">#REF!</definedName>
    <definedName name="BExOE0S111KPTELH26PPXE94J3GJ" localSheetId="15" hidden="1">#REF!</definedName>
    <definedName name="BExOE0S111KPTELH26PPXE94J3GJ" localSheetId="1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7" hidden="1">#REF!</definedName>
    <definedName name="BExOE5KH3JKKPZO401YAB3A11G1U" localSheetId="11" hidden="1">#REF!</definedName>
    <definedName name="BExOE5KH3JKKPZO401YAB3A11G1U" localSheetId="21" hidden="1">#REF!</definedName>
    <definedName name="BExOE5KH3JKKPZO401YAB3A11G1U" localSheetId="22" hidden="1">#REF!</definedName>
    <definedName name="BExOE5KH3JKKPZO401YAB3A11G1U" localSheetId="23" hidden="1">#REF!</definedName>
    <definedName name="BExOE5KH3JKKPZO401YAB3A11G1U" localSheetId="24" hidden="1">#REF!</definedName>
    <definedName name="BExOE5KH3JKKPZO401YAB3A11G1U" localSheetId="14" hidden="1">#REF!</definedName>
    <definedName name="BExOE5KH3JKKPZO401YAB3A11G1U" localSheetId="15" hidden="1">#REF!</definedName>
    <definedName name="BExOE5KH3JKKPZO401YAB3A11G1U" localSheetId="18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7" hidden="1">#REF!</definedName>
    <definedName name="BExOEBKG55EROA2VL360A06LKASE" localSheetId="11" hidden="1">#REF!</definedName>
    <definedName name="BExOEBKG55EROA2VL360A06LKASE" localSheetId="21" hidden="1">#REF!</definedName>
    <definedName name="BExOEBKG55EROA2VL360A06LKASE" localSheetId="22" hidden="1">#REF!</definedName>
    <definedName name="BExOEBKG55EROA2VL360A06LKASE" localSheetId="23" hidden="1">#REF!</definedName>
    <definedName name="BExOEBKG55EROA2VL360A06LKASE" localSheetId="24" hidden="1">#REF!</definedName>
    <definedName name="BExOEBKG55EROA2VL360A06LKASE" localSheetId="14" hidden="1">#REF!</definedName>
    <definedName name="BExOEBKG55EROA2VL360A06LKASE" localSheetId="15" hidden="1">#REF!</definedName>
    <definedName name="BExOEBKG55EROA2VL360A06LKASE" localSheetId="18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7" hidden="1">#REF!</definedName>
    <definedName name="BExOEFWUBETCPIYF89P9SBDOI3X5" localSheetId="11" hidden="1">#REF!</definedName>
    <definedName name="BExOEFWUBETCPIYF89P9SBDOI3X5" localSheetId="21" hidden="1">#REF!</definedName>
    <definedName name="BExOEFWUBETCPIYF89P9SBDOI3X5" localSheetId="22" hidden="1">#REF!</definedName>
    <definedName name="BExOEFWUBETCPIYF89P9SBDOI3X5" localSheetId="23" hidden="1">#REF!</definedName>
    <definedName name="BExOEFWUBETCPIYF89P9SBDOI3X5" localSheetId="24" hidden="1">#REF!</definedName>
    <definedName name="BExOEFWUBETCPIYF89P9SBDOI3X5" localSheetId="14" hidden="1">#REF!</definedName>
    <definedName name="BExOEFWUBETCPIYF89P9SBDOI3X5" localSheetId="15" hidden="1">#REF!</definedName>
    <definedName name="BExOEFWUBETCPIYF89P9SBDOI3X5" localSheetId="18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7" hidden="1">#REF!</definedName>
    <definedName name="BExOEL08MN74RQKVY0P43PFHPTVB" localSheetId="11" hidden="1">#REF!</definedName>
    <definedName name="BExOEL08MN74RQKVY0P43PFHPTVB" localSheetId="21" hidden="1">#REF!</definedName>
    <definedName name="BExOEL08MN74RQKVY0P43PFHPTVB" localSheetId="22" hidden="1">#REF!</definedName>
    <definedName name="BExOEL08MN74RQKVY0P43PFHPTVB" localSheetId="23" hidden="1">#REF!</definedName>
    <definedName name="BExOEL08MN74RQKVY0P43PFHPTVB" localSheetId="24" hidden="1">#REF!</definedName>
    <definedName name="BExOEL08MN74RQKVY0P43PFHPTVB" localSheetId="14" hidden="1">#REF!</definedName>
    <definedName name="BExOEL08MN74RQKVY0P43PFHPTVB" localSheetId="15" hidden="1">#REF!</definedName>
    <definedName name="BExOEL08MN74RQKVY0P43PFHPTVB" localSheetId="18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7" hidden="1">#REF!</definedName>
    <definedName name="BExOERG5LWXYYEN1DY1H2FWRJS9T" localSheetId="11" hidden="1">#REF!</definedName>
    <definedName name="BExOERG5LWXYYEN1DY1H2FWRJS9T" localSheetId="21" hidden="1">#REF!</definedName>
    <definedName name="BExOERG5LWXYYEN1DY1H2FWRJS9T" localSheetId="22" hidden="1">#REF!</definedName>
    <definedName name="BExOERG5LWXYYEN1DY1H2FWRJS9T" localSheetId="23" hidden="1">#REF!</definedName>
    <definedName name="BExOERG5LWXYYEN1DY1H2FWRJS9T" localSheetId="24" hidden="1">#REF!</definedName>
    <definedName name="BExOERG5LWXYYEN1DY1H2FWRJS9T" localSheetId="14" hidden="1">#REF!</definedName>
    <definedName name="BExOERG5LWXYYEN1DY1H2FWRJS9T" localSheetId="15" hidden="1">#REF!</definedName>
    <definedName name="BExOERG5LWXYYEN1DY1H2FWRJS9T" localSheetId="18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7" hidden="1">#REF!</definedName>
    <definedName name="BExOEV1S6JJVO5PP4BZ20SNGZR7D" localSheetId="11" hidden="1">#REF!</definedName>
    <definedName name="BExOEV1S6JJVO5PP4BZ20SNGZR7D" localSheetId="21" hidden="1">#REF!</definedName>
    <definedName name="BExOEV1S6JJVO5PP4BZ20SNGZR7D" localSheetId="22" hidden="1">#REF!</definedName>
    <definedName name="BExOEV1S6JJVO5PP4BZ20SNGZR7D" localSheetId="23" hidden="1">#REF!</definedName>
    <definedName name="BExOEV1S6JJVO5PP4BZ20SNGZR7D" localSheetId="24" hidden="1">#REF!</definedName>
    <definedName name="BExOEV1S6JJVO5PP4BZ20SNGZR7D" localSheetId="14" hidden="1">#REF!</definedName>
    <definedName name="BExOEV1S6JJVO5PP4BZ20SNGZR7D" localSheetId="15" hidden="1">#REF!</definedName>
    <definedName name="BExOEV1S6JJVO5PP4BZ20SNGZR7D" localSheetId="18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7" hidden="1">#REF!</definedName>
    <definedName name="BExOEVNDLRXW33RF3AMMCDLTLROJ" localSheetId="11" hidden="1">#REF!</definedName>
    <definedName name="BExOEVNDLRXW33RF3AMMCDLTLROJ" localSheetId="21" hidden="1">#REF!</definedName>
    <definedName name="BExOEVNDLRXW33RF3AMMCDLTLROJ" localSheetId="22" hidden="1">#REF!</definedName>
    <definedName name="BExOEVNDLRXW33RF3AMMCDLTLROJ" localSheetId="23" hidden="1">#REF!</definedName>
    <definedName name="BExOEVNDLRXW33RF3AMMCDLTLROJ" localSheetId="24" hidden="1">#REF!</definedName>
    <definedName name="BExOEVNDLRXW33RF3AMMCDLTLROJ" localSheetId="14" hidden="1">#REF!</definedName>
    <definedName name="BExOEVNDLRXW33RF3AMMCDLTLROJ" localSheetId="15" hidden="1">#REF!</definedName>
    <definedName name="BExOEVNDLRXW33RF3AMMCDLTLROJ" localSheetId="18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7" hidden="1">#REF!</definedName>
    <definedName name="BExOEZOXV3VXUB6VGSS85GXATYAC" localSheetId="11" hidden="1">#REF!</definedName>
    <definedName name="BExOEZOXV3VXUB6VGSS85GXATYAC" localSheetId="21" hidden="1">#REF!</definedName>
    <definedName name="BExOEZOXV3VXUB6VGSS85GXATYAC" localSheetId="22" hidden="1">#REF!</definedName>
    <definedName name="BExOEZOXV3VXUB6VGSS85GXATYAC" localSheetId="23" hidden="1">#REF!</definedName>
    <definedName name="BExOEZOXV3VXUB6VGSS85GXATYAC" localSheetId="24" hidden="1">#REF!</definedName>
    <definedName name="BExOEZOXV3VXUB6VGSS85GXATYAC" localSheetId="14" hidden="1">#REF!</definedName>
    <definedName name="BExOEZOXV3VXUB6VGSS85GXATYAC" localSheetId="15" hidden="1">#REF!</definedName>
    <definedName name="BExOEZOXV3VXUB6VGSS85GXATYAC" localSheetId="18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7" hidden="1">#REF!</definedName>
    <definedName name="BExOFDBSAZV60157PIDWCSSUN3MJ" localSheetId="11" hidden="1">#REF!</definedName>
    <definedName name="BExOFDBSAZV60157PIDWCSSUN3MJ" localSheetId="21" hidden="1">#REF!</definedName>
    <definedName name="BExOFDBSAZV60157PIDWCSSUN3MJ" localSheetId="22" hidden="1">#REF!</definedName>
    <definedName name="BExOFDBSAZV60157PIDWCSSUN3MJ" localSheetId="23" hidden="1">#REF!</definedName>
    <definedName name="BExOFDBSAZV60157PIDWCSSUN3MJ" localSheetId="24" hidden="1">#REF!</definedName>
    <definedName name="BExOFDBSAZV60157PIDWCSSUN3MJ" localSheetId="14" hidden="1">#REF!</definedName>
    <definedName name="BExOFDBSAZV60157PIDWCSSUN3MJ" localSheetId="15" hidden="1">#REF!</definedName>
    <definedName name="BExOFDBSAZV60157PIDWCSSUN3MJ" localSheetId="18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7" hidden="1">#REF!</definedName>
    <definedName name="BExOFEDNCYI2TPTMQ8SJN3AW4YMF" localSheetId="11" hidden="1">#REF!</definedName>
    <definedName name="BExOFEDNCYI2TPTMQ8SJN3AW4YMF" localSheetId="21" hidden="1">#REF!</definedName>
    <definedName name="BExOFEDNCYI2TPTMQ8SJN3AW4YMF" localSheetId="22" hidden="1">#REF!</definedName>
    <definedName name="BExOFEDNCYI2TPTMQ8SJN3AW4YMF" localSheetId="23" hidden="1">#REF!</definedName>
    <definedName name="BExOFEDNCYI2TPTMQ8SJN3AW4YMF" localSheetId="24" hidden="1">#REF!</definedName>
    <definedName name="BExOFEDNCYI2TPTMQ8SJN3AW4YMF" localSheetId="14" hidden="1">#REF!</definedName>
    <definedName name="BExOFEDNCYI2TPTMQ8SJN3AW4YMF" localSheetId="15" hidden="1">#REF!</definedName>
    <definedName name="BExOFEDNCYI2TPTMQ8SJN3AW4YMF" localSheetId="18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7" hidden="1">#REF!</definedName>
    <definedName name="BExOFVLXVD6RVHSQO8KZOOACSV24" localSheetId="11" hidden="1">#REF!</definedName>
    <definedName name="BExOFVLXVD6RVHSQO8KZOOACSV24" localSheetId="21" hidden="1">#REF!</definedName>
    <definedName name="BExOFVLXVD6RVHSQO8KZOOACSV24" localSheetId="22" hidden="1">#REF!</definedName>
    <definedName name="BExOFVLXVD6RVHSQO8KZOOACSV24" localSheetId="23" hidden="1">#REF!</definedName>
    <definedName name="BExOFVLXVD6RVHSQO8KZOOACSV24" localSheetId="24" hidden="1">#REF!</definedName>
    <definedName name="BExOFVLXVD6RVHSQO8KZOOACSV24" localSheetId="14" hidden="1">#REF!</definedName>
    <definedName name="BExOFVLXVD6RVHSQO8KZOOACSV24" localSheetId="15" hidden="1">#REF!</definedName>
    <definedName name="BExOFVLXVD6RVHSQO8KZOOACSV24" localSheetId="18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7" hidden="1">#REF!</definedName>
    <definedName name="BExOG2SW3XOGP9VAPQ3THV3VWV12" localSheetId="11" hidden="1">#REF!</definedName>
    <definedName name="BExOG2SW3XOGP9VAPQ3THV3VWV12" localSheetId="21" hidden="1">#REF!</definedName>
    <definedName name="BExOG2SW3XOGP9VAPQ3THV3VWV12" localSheetId="22" hidden="1">#REF!</definedName>
    <definedName name="BExOG2SW3XOGP9VAPQ3THV3VWV12" localSheetId="23" hidden="1">#REF!</definedName>
    <definedName name="BExOG2SW3XOGP9VAPQ3THV3VWV12" localSheetId="24" hidden="1">#REF!</definedName>
    <definedName name="BExOG2SW3XOGP9VAPQ3THV3VWV12" localSheetId="14" hidden="1">#REF!</definedName>
    <definedName name="BExOG2SW3XOGP9VAPQ3THV3VWV12" localSheetId="15" hidden="1">#REF!</definedName>
    <definedName name="BExOG2SW3XOGP9VAPQ3THV3VWV12" localSheetId="18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7" hidden="1">#REF!</definedName>
    <definedName name="BExOG45J81K4OPA40KW5VQU54KY3" localSheetId="11" hidden="1">#REF!</definedName>
    <definedName name="BExOG45J81K4OPA40KW5VQU54KY3" localSheetId="21" hidden="1">#REF!</definedName>
    <definedName name="BExOG45J81K4OPA40KW5VQU54KY3" localSheetId="22" hidden="1">#REF!</definedName>
    <definedName name="BExOG45J81K4OPA40KW5VQU54KY3" localSheetId="23" hidden="1">#REF!</definedName>
    <definedName name="BExOG45J81K4OPA40KW5VQU54KY3" localSheetId="24" hidden="1">#REF!</definedName>
    <definedName name="BExOG45J81K4OPA40KW5VQU54KY3" localSheetId="14" hidden="1">#REF!</definedName>
    <definedName name="BExOG45J81K4OPA40KW5VQU54KY3" localSheetId="15" hidden="1">#REF!</definedName>
    <definedName name="BExOG45J81K4OPA40KW5VQU54KY3" localSheetId="18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7" hidden="1">#REF!</definedName>
    <definedName name="BExOGFE2SCL8HHT4DFAXKLUTJZOG" localSheetId="11" hidden="1">#REF!</definedName>
    <definedName name="BExOGFE2SCL8HHT4DFAXKLUTJZOG" localSheetId="21" hidden="1">#REF!</definedName>
    <definedName name="BExOGFE2SCL8HHT4DFAXKLUTJZOG" localSheetId="22" hidden="1">#REF!</definedName>
    <definedName name="BExOGFE2SCL8HHT4DFAXKLUTJZOG" localSheetId="23" hidden="1">#REF!</definedName>
    <definedName name="BExOGFE2SCL8HHT4DFAXKLUTJZOG" localSheetId="24" hidden="1">#REF!</definedName>
    <definedName name="BExOGFE2SCL8HHT4DFAXKLUTJZOG" localSheetId="14" hidden="1">#REF!</definedName>
    <definedName name="BExOGFE2SCL8HHT4DFAXKLUTJZOG" localSheetId="15" hidden="1">#REF!</definedName>
    <definedName name="BExOGFE2SCL8HHT4DFAXKLUTJZOG" localSheetId="18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7" hidden="1">#REF!</definedName>
    <definedName name="BExOGH1IMADJCZMFDE6NMBBKO558" localSheetId="11" hidden="1">#REF!</definedName>
    <definedName name="BExOGH1IMADJCZMFDE6NMBBKO558" localSheetId="21" hidden="1">#REF!</definedName>
    <definedName name="BExOGH1IMADJCZMFDE6NMBBKO558" localSheetId="22" hidden="1">#REF!</definedName>
    <definedName name="BExOGH1IMADJCZMFDE6NMBBKO558" localSheetId="23" hidden="1">#REF!</definedName>
    <definedName name="BExOGH1IMADJCZMFDE6NMBBKO558" localSheetId="24" hidden="1">#REF!</definedName>
    <definedName name="BExOGH1IMADJCZMFDE6NMBBKO558" localSheetId="14" hidden="1">#REF!</definedName>
    <definedName name="BExOGH1IMADJCZMFDE6NMBBKO558" localSheetId="15" hidden="1">#REF!</definedName>
    <definedName name="BExOGH1IMADJCZMFDE6NMBBKO558" localSheetId="18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7" hidden="1">#REF!</definedName>
    <definedName name="BExOGT6D0LJ3C22RDW8COECKB1J5" localSheetId="11" hidden="1">#REF!</definedName>
    <definedName name="BExOGT6D0LJ3C22RDW8COECKB1J5" localSheetId="21" hidden="1">#REF!</definedName>
    <definedName name="BExOGT6D0LJ3C22RDW8COECKB1J5" localSheetId="22" hidden="1">#REF!</definedName>
    <definedName name="BExOGT6D0LJ3C22RDW8COECKB1J5" localSheetId="23" hidden="1">#REF!</definedName>
    <definedName name="BExOGT6D0LJ3C22RDW8COECKB1J5" localSheetId="24" hidden="1">#REF!</definedName>
    <definedName name="BExOGT6D0LJ3C22RDW8COECKB1J5" localSheetId="14" hidden="1">#REF!</definedName>
    <definedName name="BExOGT6D0LJ3C22RDW8COECKB1J5" localSheetId="15" hidden="1">#REF!</definedName>
    <definedName name="BExOGT6D0LJ3C22RDW8COECKB1J5" localSheetId="1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7" hidden="1">#REF!</definedName>
    <definedName name="BExOGTMI1HT31M1RGWVRAVHAK7DE" localSheetId="11" hidden="1">#REF!</definedName>
    <definedName name="BExOGTMI1HT31M1RGWVRAVHAK7DE" localSheetId="21" hidden="1">#REF!</definedName>
    <definedName name="BExOGTMI1HT31M1RGWVRAVHAK7DE" localSheetId="22" hidden="1">#REF!</definedName>
    <definedName name="BExOGTMI1HT31M1RGWVRAVHAK7DE" localSheetId="23" hidden="1">#REF!</definedName>
    <definedName name="BExOGTMI1HT31M1RGWVRAVHAK7DE" localSheetId="24" hidden="1">#REF!</definedName>
    <definedName name="BExOGTMI1HT31M1RGWVRAVHAK7DE" localSheetId="14" hidden="1">#REF!</definedName>
    <definedName name="BExOGTMI1HT31M1RGWVRAVHAK7DE" localSheetId="15" hidden="1">#REF!</definedName>
    <definedName name="BExOGTMI1HT31M1RGWVRAVHAK7DE" localSheetId="18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7" hidden="1">#REF!</definedName>
    <definedName name="BExOGXO9JE5XSE9GC3I6O21UEKAO" localSheetId="11" hidden="1">#REF!</definedName>
    <definedName name="BExOGXO9JE5XSE9GC3I6O21UEKAO" localSheetId="21" hidden="1">#REF!</definedName>
    <definedName name="BExOGXO9JE5XSE9GC3I6O21UEKAO" localSheetId="22" hidden="1">#REF!</definedName>
    <definedName name="BExOGXO9JE5XSE9GC3I6O21UEKAO" localSheetId="23" hidden="1">#REF!</definedName>
    <definedName name="BExOGXO9JE5XSE9GC3I6O21UEKAO" localSheetId="24" hidden="1">#REF!</definedName>
    <definedName name="BExOGXO9JE5XSE9GC3I6O21UEKAO" localSheetId="14" hidden="1">#REF!</definedName>
    <definedName name="BExOGXO9JE5XSE9GC3I6O21UEKAO" localSheetId="15" hidden="1">#REF!</definedName>
    <definedName name="BExOGXO9JE5XSE9GC3I6O21UEKAO" localSheetId="18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7" hidden="1">#REF!</definedName>
    <definedName name="BExOH9ICQA5WPLVJIKJVPWUPKSYO" localSheetId="11" hidden="1">#REF!</definedName>
    <definedName name="BExOH9ICQA5WPLVJIKJVPWUPKSYO" localSheetId="21" hidden="1">#REF!</definedName>
    <definedName name="BExOH9ICQA5WPLVJIKJVPWUPKSYO" localSheetId="22" hidden="1">#REF!</definedName>
    <definedName name="BExOH9ICQA5WPLVJIKJVPWUPKSYO" localSheetId="23" hidden="1">#REF!</definedName>
    <definedName name="BExOH9ICQA5WPLVJIKJVPWUPKSYO" localSheetId="24" hidden="1">#REF!</definedName>
    <definedName name="BExOH9ICQA5WPLVJIKJVPWUPKSYO" localSheetId="14" hidden="1">#REF!</definedName>
    <definedName name="BExOH9ICQA5WPLVJIKJVPWUPKSYO" localSheetId="15" hidden="1">#REF!</definedName>
    <definedName name="BExOH9ICQA5WPLVJIKJVPWUPKSYO" localSheetId="18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7" hidden="1">#REF!</definedName>
    <definedName name="BExOH9ICZ13C1LAW8OTYTR9S7ZP3" localSheetId="11" hidden="1">#REF!</definedName>
    <definedName name="BExOH9ICZ13C1LAW8OTYTR9S7ZP3" localSheetId="21" hidden="1">#REF!</definedName>
    <definedName name="BExOH9ICZ13C1LAW8OTYTR9S7ZP3" localSheetId="22" hidden="1">#REF!</definedName>
    <definedName name="BExOH9ICZ13C1LAW8OTYTR9S7ZP3" localSheetId="23" hidden="1">#REF!</definedName>
    <definedName name="BExOH9ICZ13C1LAW8OTYTR9S7ZP3" localSheetId="24" hidden="1">#REF!</definedName>
    <definedName name="BExOH9ICZ13C1LAW8OTYTR9S7ZP3" localSheetId="14" hidden="1">#REF!</definedName>
    <definedName name="BExOH9ICZ13C1LAW8OTYTR9S7ZP3" localSheetId="15" hidden="1">#REF!</definedName>
    <definedName name="BExOH9ICZ13C1LAW8OTYTR9S7ZP3" localSheetId="18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7" hidden="1">#REF!</definedName>
    <definedName name="BExOHGEJ8V8OXT32FSU173XLXBDH" localSheetId="11" hidden="1">#REF!</definedName>
    <definedName name="BExOHGEJ8V8OXT32FSU173XLXBDH" localSheetId="21" hidden="1">#REF!</definedName>
    <definedName name="BExOHGEJ8V8OXT32FSU173XLXBDH" localSheetId="22" hidden="1">#REF!</definedName>
    <definedName name="BExOHGEJ8V8OXT32FSU173XLXBDH" localSheetId="23" hidden="1">#REF!</definedName>
    <definedName name="BExOHGEJ8V8OXT32FSU173XLXBDH" localSheetId="24" hidden="1">#REF!</definedName>
    <definedName name="BExOHGEJ8V8OXT32FSU173XLXBDH" localSheetId="14" hidden="1">#REF!</definedName>
    <definedName name="BExOHGEJ8V8OXT32FSU173XLXBDH" localSheetId="15" hidden="1">#REF!</definedName>
    <definedName name="BExOHGEJ8V8OXT32FSU173XLXBDH" localSheetId="18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7" hidden="1">#REF!</definedName>
    <definedName name="BExOHL75H3OT4WAKKPUXIVXWFVDS" localSheetId="11" hidden="1">#REF!</definedName>
    <definedName name="BExOHL75H3OT4WAKKPUXIVXWFVDS" localSheetId="21" hidden="1">#REF!</definedName>
    <definedName name="BExOHL75H3OT4WAKKPUXIVXWFVDS" localSheetId="22" hidden="1">#REF!</definedName>
    <definedName name="BExOHL75H3OT4WAKKPUXIVXWFVDS" localSheetId="23" hidden="1">#REF!</definedName>
    <definedName name="BExOHL75H3OT4WAKKPUXIVXWFVDS" localSheetId="24" hidden="1">#REF!</definedName>
    <definedName name="BExOHL75H3OT4WAKKPUXIVXWFVDS" localSheetId="14" hidden="1">#REF!</definedName>
    <definedName name="BExOHL75H3OT4WAKKPUXIVXWFVDS" localSheetId="15" hidden="1">#REF!</definedName>
    <definedName name="BExOHL75H3OT4WAKKPUXIVXWFVDS" localSheetId="18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7" hidden="1">#REF!</definedName>
    <definedName name="BExOHLHXXJL6363CC082M9M5VVXQ" localSheetId="11" hidden="1">#REF!</definedName>
    <definedName name="BExOHLHXXJL6363CC082M9M5VVXQ" localSheetId="21" hidden="1">#REF!</definedName>
    <definedName name="BExOHLHXXJL6363CC082M9M5VVXQ" localSheetId="22" hidden="1">#REF!</definedName>
    <definedName name="BExOHLHXXJL6363CC082M9M5VVXQ" localSheetId="23" hidden="1">#REF!</definedName>
    <definedName name="BExOHLHXXJL6363CC082M9M5VVXQ" localSheetId="24" hidden="1">#REF!</definedName>
    <definedName name="BExOHLHXXJL6363CC082M9M5VVXQ" localSheetId="14" hidden="1">#REF!</definedName>
    <definedName name="BExOHLHXXJL6363CC082M9M5VVXQ" localSheetId="15" hidden="1">#REF!</definedName>
    <definedName name="BExOHLHXXJL6363CC082M9M5VVXQ" localSheetId="18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7" hidden="1">#REF!</definedName>
    <definedName name="BExOHNAO5UDXSO73BK2ARHWKS90Y" localSheetId="11" hidden="1">#REF!</definedName>
    <definedName name="BExOHNAO5UDXSO73BK2ARHWKS90Y" localSheetId="21" hidden="1">#REF!</definedName>
    <definedName name="BExOHNAO5UDXSO73BK2ARHWKS90Y" localSheetId="22" hidden="1">#REF!</definedName>
    <definedName name="BExOHNAO5UDXSO73BK2ARHWKS90Y" localSheetId="23" hidden="1">#REF!</definedName>
    <definedName name="BExOHNAO5UDXSO73BK2ARHWKS90Y" localSheetId="24" hidden="1">#REF!</definedName>
    <definedName name="BExOHNAO5UDXSO73BK2ARHWKS90Y" localSheetId="14" hidden="1">#REF!</definedName>
    <definedName name="BExOHNAO5UDXSO73BK2ARHWKS90Y" localSheetId="15" hidden="1">#REF!</definedName>
    <definedName name="BExOHNAO5UDXSO73BK2ARHWKS90Y" localSheetId="18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7" hidden="1">#REF!</definedName>
    <definedName name="BExOHR1G1I9A9CI1HG94EWBLWNM2" localSheetId="11" hidden="1">#REF!</definedName>
    <definedName name="BExOHR1G1I9A9CI1HG94EWBLWNM2" localSheetId="21" hidden="1">#REF!</definedName>
    <definedName name="BExOHR1G1I9A9CI1HG94EWBLWNM2" localSheetId="22" hidden="1">#REF!</definedName>
    <definedName name="BExOHR1G1I9A9CI1HG94EWBLWNM2" localSheetId="23" hidden="1">#REF!</definedName>
    <definedName name="BExOHR1G1I9A9CI1HG94EWBLWNM2" localSheetId="24" hidden="1">#REF!</definedName>
    <definedName name="BExOHR1G1I9A9CI1HG94EWBLWNM2" localSheetId="14" hidden="1">#REF!</definedName>
    <definedName name="BExOHR1G1I9A9CI1HG94EWBLWNM2" localSheetId="15" hidden="1">#REF!</definedName>
    <definedName name="BExOHR1G1I9A9CI1HG94EWBLWNM2" localSheetId="18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7" hidden="1">#REF!</definedName>
    <definedName name="BExOHTQPP8LQ98L6PYUI6QW08YID" localSheetId="11" hidden="1">#REF!</definedName>
    <definedName name="BExOHTQPP8LQ98L6PYUI6QW08YID" localSheetId="21" hidden="1">#REF!</definedName>
    <definedName name="BExOHTQPP8LQ98L6PYUI6QW08YID" localSheetId="22" hidden="1">#REF!</definedName>
    <definedName name="BExOHTQPP8LQ98L6PYUI6QW08YID" localSheetId="23" hidden="1">#REF!</definedName>
    <definedName name="BExOHTQPP8LQ98L6PYUI6QW08YID" localSheetId="24" hidden="1">#REF!</definedName>
    <definedName name="BExOHTQPP8LQ98L6PYUI6QW08YID" localSheetId="14" hidden="1">#REF!</definedName>
    <definedName name="BExOHTQPP8LQ98L6PYUI6QW08YID" localSheetId="15" hidden="1">#REF!</definedName>
    <definedName name="BExOHTQPP8LQ98L6PYUI6QW08YID" localSheetId="18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7" hidden="1">#REF!</definedName>
    <definedName name="BExOHUHN7UXHYAJFJJFU805UZ0NB" localSheetId="11" hidden="1">#REF!</definedName>
    <definedName name="BExOHUHN7UXHYAJFJJFU805UZ0NB" localSheetId="21" hidden="1">#REF!</definedName>
    <definedName name="BExOHUHN7UXHYAJFJJFU805UZ0NB" localSheetId="22" hidden="1">#REF!</definedName>
    <definedName name="BExOHUHN7UXHYAJFJJFU805UZ0NB" localSheetId="23" hidden="1">#REF!</definedName>
    <definedName name="BExOHUHN7UXHYAJFJJFU805UZ0NB" localSheetId="24" hidden="1">#REF!</definedName>
    <definedName name="BExOHUHN7UXHYAJFJJFU805UZ0NB" localSheetId="14" hidden="1">#REF!</definedName>
    <definedName name="BExOHUHN7UXHYAJFJJFU805UZ0NB" localSheetId="15" hidden="1">#REF!</definedName>
    <definedName name="BExOHUHN7UXHYAJFJJFU805UZ0NB" localSheetId="18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7" hidden="1">#REF!</definedName>
    <definedName name="BExOHX6Q6NJI793PGX59O5EKTP4G" localSheetId="11" hidden="1">#REF!</definedName>
    <definedName name="BExOHX6Q6NJI793PGX59O5EKTP4G" localSheetId="21" hidden="1">#REF!</definedName>
    <definedName name="BExOHX6Q6NJI793PGX59O5EKTP4G" localSheetId="22" hidden="1">#REF!</definedName>
    <definedName name="BExOHX6Q6NJI793PGX59O5EKTP4G" localSheetId="23" hidden="1">#REF!</definedName>
    <definedName name="BExOHX6Q6NJI793PGX59O5EKTP4G" localSheetId="24" hidden="1">#REF!</definedName>
    <definedName name="BExOHX6Q6NJI793PGX59O5EKTP4G" localSheetId="14" hidden="1">#REF!</definedName>
    <definedName name="BExOHX6Q6NJI793PGX59O5EKTP4G" localSheetId="15" hidden="1">#REF!</definedName>
    <definedName name="BExOHX6Q6NJI793PGX59O5EKTP4G" localSheetId="18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7" hidden="1">#REF!</definedName>
    <definedName name="BExOI5VMTHH7Y8MQQ1N635CHYI0P" localSheetId="11" hidden="1">#REF!</definedName>
    <definedName name="BExOI5VMTHH7Y8MQQ1N635CHYI0P" localSheetId="21" hidden="1">#REF!</definedName>
    <definedName name="BExOI5VMTHH7Y8MQQ1N635CHYI0P" localSheetId="22" hidden="1">#REF!</definedName>
    <definedName name="BExOI5VMTHH7Y8MQQ1N635CHYI0P" localSheetId="23" hidden="1">#REF!</definedName>
    <definedName name="BExOI5VMTHH7Y8MQQ1N635CHYI0P" localSheetId="24" hidden="1">#REF!</definedName>
    <definedName name="BExOI5VMTHH7Y8MQQ1N635CHYI0P" localSheetId="14" hidden="1">#REF!</definedName>
    <definedName name="BExOI5VMTHH7Y8MQQ1N635CHYI0P" localSheetId="15" hidden="1">#REF!</definedName>
    <definedName name="BExOI5VMTHH7Y8MQQ1N635CHYI0P" localSheetId="18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7" hidden="1">#REF!</definedName>
    <definedName name="BExOIEVCP4Y6VDS23AK84MCYYHRT" localSheetId="11" hidden="1">#REF!</definedName>
    <definedName name="BExOIEVCP4Y6VDS23AK84MCYYHRT" localSheetId="21" hidden="1">#REF!</definedName>
    <definedName name="BExOIEVCP4Y6VDS23AK84MCYYHRT" localSheetId="22" hidden="1">#REF!</definedName>
    <definedName name="BExOIEVCP4Y6VDS23AK84MCYYHRT" localSheetId="23" hidden="1">#REF!</definedName>
    <definedName name="BExOIEVCP4Y6VDS23AK84MCYYHRT" localSheetId="24" hidden="1">#REF!</definedName>
    <definedName name="BExOIEVCP4Y6VDS23AK84MCYYHRT" localSheetId="14" hidden="1">#REF!</definedName>
    <definedName name="BExOIEVCP4Y6VDS23AK84MCYYHRT" localSheetId="15" hidden="1">#REF!</definedName>
    <definedName name="BExOIEVCP4Y6VDS23AK84MCYYHRT" localSheetId="18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7" hidden="1">#REF!</definedName>
    <definedName name="BExOIFRP0HEHF5D7JSZ0X8ADJ79U" localSheetId="11" hidden="1">#REF!</definedName>
    <definedName name="BExOIFRP0HEHF5D7JSZ0X8ADJ79U" localSheetId="21" hidden="1">#REF!</definedName>
    <definedName name="BExOIFRP0HEHF5D7JSZ0X8ADJ79U" localSheetId="22" hidden="1">#REF!</definedName>
    <definedName name="BExOIFRP0HEHF5D7JSZ0X8ADJ79U" localSheetId="23" hidden="1">#REF!</definedName>
    <definedName name="BExOIFRP0HEHF5D7JSZ0X8ADJ79U" localSheetId="24" hidden="1">#REF!</definedName>
    <definedName name="BExOIFRP0HEHF5D7JSZ0X8ADJ79U" localSheetId="14" hidden="1">#REF!</definedName>
    <definedName name="BExOIFRP0HEHF5D7JSZ0X8ADJ79U" localSheetId="15" hidden="1">#REF!</definedName>
    <definedName name="BExOIFRP0HEHF5D7JSZ0X8ADJ79U" localSheetId="18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7" hidden="1">#REF!</definedName>
    <definedName name="BExOIHPQIXR0NDR5WD01BZKPKEO3" localSheetId="11" hidden="1">#REF!</definedName>
    <definedName name="BExOIHPQIXR0NDR5WD01BZKPKEO3" localSheetId="21" hidden="1">#REF!</definedName>
    <definedName name="BExOIHPQIXR0NDR5WD01BZKPKEO3" localSheetId="22" hidden="1">#REF!</definedName>
    <definedName name="BExOIHPQIXR0NDR5WD01BZKPKEO3" localSheetId="23" hidden="1">#REF!</definedName>
    <definedName name="BExOIHPQIXR0NDR5WD01BZKPKEO3" localSheetId="24" hidden="1">#REF!</definedName>
    <definedName name="BExOIHPQIXR0NDR5WD01BZKPKEO3" localSheetId="14" hidden="1">#REF!</definedName>
    <definedName name="BExOIHPQIXR0NDR5WD01BZKPKEO3" localSheetId="15" hidden="1">#REF!</definedName>
    <definedName name="BExOIHPQIXR0NDR5WD01BZKPKEO3" localSheetId="18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7" hidden="1">#REF!</definedName>
    <definedName name="BExOIM7L0Z3LSII9P7ZTV4KJ8RMA" localSheetId="11" hidden="1">#REF!</definedName>
    <definedName name="BExOIM7L0Z3LSII9P7ZTV4KJ8RMA" localSheetId="21" hidden="1">#REF!</definedName>
    <definedName name="BExOIM7L0Z3LSII9P7ZTV4KJ8RMA" localSheetId="22" hidden="1">#REF!</definedName>
    <definedName name="BExOIM7L0Z3LSII9P7ZTV4KJ8RMA" localSheetId="23" hidden="1">#REF!</definedName>
    <definedName name="BExOIM7L0Z3LSII9P7ZTV4KJ8RMA" localSheetId="24" hidden="1">#REF!</definedName>
    <definedName name="BExOIM7L0Z3LSII9P7ZTV4KJ8RMA" localSheetId="14" hidden="1">#REF!</definedName>
    <definedName name="BExOIM7L0Z3LSII9P7ZTV4KJ8RMA" localSheetId="15" hidden="1">#REF!</definedName>
    <definedName name="BExOIM7L0Z3LSII9P7ZTV4KJ8RMA" localSheetId="18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7" hidden="1">#REF!</definedName>
    <definedName name="BExOIWJVMJ6MG6JC4SPD1L00OHU1" localSheetId="11" hidden="1">#REF!</definedName>
    <definedName name="BExOIWJVMJ6MG6JC4SPD1L00OHU1" localSheetId="21" hidden="1">#REF!</definedName>
    <definedName name="BExOIWJVMJ6MG6JC4SPD1L00OHU1" localSheetId="22" hidden="1">#REF!</definedName>
    <definedName name="BExOIWJVMJ6MG6JC4SPD1L00OHU1" localSheetId="23" hidden="1">#REF!</definedName>
    <definedName name="BExOIWJVMJ6MG6JC4SPD1L00OHU1" localSheetId="24" hidden="1">#REF!</definedName>
    <definedName name="BExOIWJVMJ6MG6JC4SPD1L00OHU1" localSheetId="14" hidden="1">#REF!</definedName>
    <definedName name="BExOIWJVMJ6MG6JC4SPD1L00OHU1" localSheetId="15" hidden="1">#REF!</definedName>
    <definedName name="BExOIWJVMJ6MG6JC4SPD1L00OHU1" localSheetId="18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7" hidden="1">#REF!</definedName>
    <definedName name="BExOIYCN8Z4JK3OOG86KYUCV0ME8" localSheetId="11" hidden="1">#REF!</definedName>
    <definedName name="BExOIYCN8Z4JK3OOG86KYUCV0ME8" localSheetId="21" hidden="1">#REF!</definedName>
    <definedName name="BExOIYCN8Z4JK3OOG86KYUCV0ME8" localSheetId="22" hidden="1">#REF!</definedName>
    <definedName name="BExOIYCN8Z4JK3OOG86KYUCV0ME8" localSheetId="23" hidden="1">#REF!</definedName>
    <definedName name="BExOIYCN8Z4JK3OOG86KYUCV0ME8" localSheetId="24" hidden="1">#REF!</definedName>
    <definedName name="BExOIYCN8Z4JK3OOG86KYUCV0ME8" localSheetId="14" hidden="1">#REF!</definedName>
    <definedName name="BExOIYCN8Z4JK3OOG86KYUCV0ME8" localSheetId="15" hidden="1">#REF!</definedName>
    <definedName name="BExOIYCN8Z4JK3OOG86KYUCV0ME8" localSheetId="18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7" hidden="1">#REF!</definedName>
    <definedName name="BExOJ3AKZ9BCBZT3KD8WMSLK6MN2" localSheetId="11" hidden="1">#REF!</definedName>
    <definedName name="BExOJ3AKZ9BCBZT3KD8WMSLK6MN2" localSheetId="21" hidden="1">#REF!</definedName>
    <definedName name="BExOJ3AKZ9BCBZT3KD8WMSLK6MN2" localSheetId="22" hidden="1">#REF!</definedName>
    <definedName name="BExOJ3AKZ9BCBZT3KD8WMSLK6MN2" localSheetId="23" hidden="1">#REF!</definedName>
    <definedName name="BExOJ3AKZ9BCBZT3KD8WMSLK6MN2" localSheetId="24" hidden="1">#REF!</definedName>
    <definedName name="BExOJ3AKZ9BCBZT3KD8WMSLK6MN2" localSheetId="14" hidden="1">#REF!</definedName>
    <definedName name="BExOJ3AKZ9BCBZT3KD8WMSLK6MN2" localSheetId="15" hidden="1">#REF!</definedName>
    <definedName name="BExOJ3AKZ9BCBZT3KD8WMSLK6MN2" localSheetId="1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7" hidden="1">#REF!</definedName>
    <definedName name="BExOJ7XQK71I4YZDD29AKOOWZ47E" localSheetId="11" hidden="1">#REF!</definedName>
    <definedName name="BExOJ7XQK71I4YZDD29AKOOWZ47E" localSheetId="21" hidden="1">#REF!</definedName>
    <definedName name="BExOJ7XQK71I4YZDD29AKOOWZ47E" localSheetId="22" hidden="1">#REF!</definedName>
    <definedName name="BExOJ7XQK71I4YZDD29AKOOWZ47E" localSheetId="23" hidden="1">#REF!</definedName>
    <definedName name="BExOJ7XQK71I4YZDD29AKOOWZ47E" localSheetId="24" hidden="1">#REF!</definedName>
    <definedName name="BExOJ7XQK71I4YZDD29AKOOWZ47E" localSheetId="14" hidden="1">#REF!</definedName>
    <definedName name="BExOJ7XQK71I4YZDD29AKOOWZ47E" localSheetId="15" hidden="1">#REF!</definedName>
    <definedName name="BExOJ7XQK71I4YZDD29AKOOWZ47E" localSheetId="18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7" hidden="1">#REF!</definedName>
    <definedName name="BExOJAXS2THXXIJMV2F2LZKMI589" localSheetId="11" hidden="1">#REF!</definedName>
    <definedName name="BExOJAXS2THXXIJMV2F2LZKMI589" localSheetId="21" hidden="1">#REF!</definedName>
    <definedName name="BExOJAXS2THXXIJMV2F2LZKMI589" localSheetId="22" hidden="1">#REF!</definedName>
    <definedName name="BExOJAXS2THXXIJMV2F2LZKMI589" localSheetId="23" hidden="1">#REF!</definedName>
    <definedName name="BExOJAXS2THXXIJMV2F2LZKMI589" localSheetId="24" hidden="1">#REF!</definedName>
    <definedName name="BExOJAXS2THXXIJMV2F2LZKMI589" localSheetId="14" hidden="1">#REF!</definedName>
    <definedName name="BExOJAXS2THXXIJMV2F2LZKMI589" localSheetId="15" hidden="1">#REF!</definedName>
    <definedName name="BExOJAXS2THXXIJMV2F2LZKMI589" localSheetId="18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7" hidden="1">#REF!</definedName>
    <definedName name="BExOJDXKJ43BMD5CFWEMSU5R1BP9" localSheetId="11" hidden="1">#REF!</definedName>
    <definedName name="BExOJDXKJ43BMD5CFWEMSU5R1BP9" localSheetId="21" hidden="1">#REF!</definedName>
    <definedName name="BExOJDXKJ43BMD5CFWEMSU5R1BP9" localSheetId="22" hidden="1">#REF!</definedName>
    <definedName name="BExOJDXKJ43BMD5CFWEMSU5R1BP9" localSheetId="23" hidden="1">#REF!</definedName>
    <definedName name="BExOJDXKJ43BMD5CFWEMSU5R1BP9" localSheetId="24" hidden="1">#REF!</definedName>
    <definedName name="BExOJDXKJ43BMD5CFWEMSU5R1BP9" localSheetId="14" hidden="1">#REF!</definedName>
    <definedName name="BExOJDXKJ43BMD5CFWEMSU5R1BP9" localSheetId="15" hidden="1">#REF!</definedName>
    <definedName name="BExOJDXKJ43BMD5CFWEMSU5R1BP9" localSheetId="18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7" hidden="1">#REF!</definedName>
    <definedName name="BExOJHZ9KOD9LEP7ES426LHOCXEY" localSheetId="11" hidden="1">#REF!</definedName>
    <definedName name="BExOJHZ9KOD9LEP7ES426LHOCXEY" localSheetId="21" hidden="1">#REF!</definedName>
    <definedName name="BExOJHZ9KOD9LEP7ES426LHOCXEY" localSheetId="22" hidden="1">#REF!</definedName>
    <definedName name="BExOJHZ9KOD9LEP7ES426LHOCXEY" localSheetId="23" hidden="1">#REF!</definedName>
    <definedName name="BExOJHZ9KOD9LEP7ES426LHOCXEY" localSheetId="24" hidden="1">#REF!</definedName>
    <definedName name="BExOJHZ9KOD9LEP7ES426LHOCXEY" localSheetId="14" hidden="1">#REF!</definedName>
    <definedName name="BExOJHZ9KOD9LEP7ES426LHOCXEY" localSheetId="15" hidden="1">#REF!</definedName>
    <definedName name="BExOJHZ9KOD9LEP7ES426LHOCXEY" localSheetId="18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7" hidden="1">#REF!</definedName>
    <definedName name="BExOJM0W6XGSW5MXPTTX0GNF6SFT" localSheetId="11" hidden="1">#REF!</definedName>
    <definedName name="BExOJM0W6XGSW5MXPTTX0GNF6SFT" localSheetId="21" hidden="1">#REF!</definedName>
    <definedName name="BExOJM0W6XGSW5MXPTTX0GNF6SFT" localSheetId="22" hidden="1">#REF!</definedName>
    <definedName name="BExOJM0W6XGSW5MXPTTX0GNF6SFT" localSheetId="23" hidden="1">#REF!</definedName>
    <definedName name="BExOJM0W6XGSW5MXPTTX0GNF6SFT" localSheetId="24" hidden="1">#REF!</definedName>
    <definedName name="BExOJM0W6XGSW5MXPTTX0GNF6SFT" localSheetId="14" hidden="1">#REF!</definedName>
    <definedName name="BExOJM0W6XGSW5MXPTTX0GNF6SFT" localSheetId="15" hidden="1">#REF!</definedName>
    <definedName name="BExOJM0W6XGSW5MXPTTX0GNF6SFT" localSheetId="18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7" hidden="1">#REF!</definedName>
    <definedName name="BExOJQ7XL1X94G2GP88DSU6OTRKY" localSheetId="11" hidden="1">#REF!</definedName>
    <definedName name="BExOJQ7XL1X94G2GP88DSU6OTRKY" localSheetId="21" hidden="1">#REF!</definedName>
    <definedName name="BExOJQ7XL1X94G2GP88DSU6OTRKY" localSheetId="22" hidden="1">#REF!</definedName>
    <definedName name="BExOJQ7XL1X94G2GP88DSU6OTRKY" localSheetId="23" hidden="1">#REF!</definedName>
    <definedName name="BExOJQ7XL1X94G2GP88DSU6OTRKY" localSheetId="24" hidden="1">#REF!</definedName>
    <definedName name="BExOJQ7XL1X94G2GP88DSU6OTRKY" localSheetId="14" hidden="1">#REF!</definedName>
    <definedName name="BExOJQ7XL1X94G2GP88DSU6OTRKY" localSheetId="15" hidden="1">#REF!</definedName>
    <definedName name="BExOJQ7XL1X94G2GP88DSU6OTRKY" localSheetId="18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7" hidden="1">#REF!</definedName>
    <definedName name="BExOJXEUJJ9SYRJXKYYV2NCCDT2R" localSheetId="11" hidden="1">#REF!</definedName>
    <definedName name="BExOJXEUJJ9SYRJXKYYV2NCCDT2R" localSheetId="21" hidden="1">#REF!</definedName>
    <definedName name="BExOJXEUJJ9SYRJXKYYV2NCCDT2R" localSheetId="22" hidden="1">#REF!</definedName>
    <definedName name="BExOJXEUJJ9SYRJXKYYV2NCCDT2R" localSheetId="23" hidden="1">#REF!</definedName>
    <definedName name="BExOJXEUJJ9SYRJXKYYV2NCCDT2R" localSheetId="24" hidden="1">#REF!</definedName>
    <definedName name="BExOJXEUJJ9SYRJXKYYV2NCCDT2R" localSheetId="14" hidden="1">#REF!</definedName>
    <definedName name="BExOJXEUJJ9SYRJXKYYV2NCCDT2R" localSheetId="15" hidden="1">#REF!</definedName>
    <definedName name="BExOJXEUJJ9SYRJXKYYV2NCCDT2R" localSheetId="18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7" hidden="1">#REF!</definedName>
    <definedName name="BExOK0EQYM9JUMAGWOUN7QDH7VMZ" localSheetId="11" hidden="1">#REF!</definedName>
    <definedName name="BExOK0EQYM9JUMAGWOUN7QDH7VMZ" localSheetId="21" hidden="1">#REF!</definedName>
    <definedName name="BExOK0EQYM9JUMAGWOUN7QDH7VMZ" localSheetId="22" hidden="1">#REF!</definedName>
    <definedName name="BExOK0EQYM9JUMAGWOUN7QDH7VMZ" localSheetId="23" hidden="1">#REF!</definedName>
    <definedName name="BExOK0EQYM9JUMAGWOUN7QDH7VMZ" localSheetId="24" hidden="1">#REF!</definedName>
    <definedName name="BExOK0EQYM9JUMAGWOUN7QDH7VMZ" localSheetId="14" hidden="1">#REF!</definedName>
    <definedName name="BExOK0EQYM9JUMAGWOUN7QDH7VMZ" localSheetId="15" hidden="1">#REF!</definedName>
    <definedName name="BExOK0EQYM9JUMAGWOUN7QDH7VMZ" localSheetId="18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7" hidden="1">#REF!</definedName>
    <definedName name="BExOK10DBCM0O0CLRF8BB6EEWGB2" localSheetId="11" hidden="1">#REF!</definedName>
    <definedName name="BExOK10DBCM0O0CLRF8BB6EEWGB2" localSheetId="21" hidden="1">#REF!</definedName>
    <definedName name="BExOK10DBCM0O0CLRF8BB6EEWGB2" localSheetId="22" hidden="1">#REF!</definedName>
    <definedName name="BExOK10DBCM0O0CLRF8BB6EEWGB2" localSheetId="23" hidden="1">#REF!</definedName>
    <definedName name="BExOK10DBCM0O0CLRF8BB6EEWGB2" localSheetId="24" hidden="1">#REF!</definedName>
    <definedName name="BExOK10DBCM0O0CLRF8BB6EEWGB2" localSheetId="14" hidden="1">#REF!</definedName>
    <definedName name="BExOK10DBCM0O0CLRF8BB6EEWGB2" localSheetId="15" hidden="1">#REF!</definedName>
    <definedName name="BExOK10DBCM0O0CLRF8BB6EEWGB2" localSheetId="18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7" hidden="1">#REF!</definedName>
    <definedName name="BExOK45QZPFPJ08Z5BZOFLNGPHCZ" localSheetId="11" hidden="1">#REF!</definedName>
    <definedName name="BExOK45QZPFPJ08Z5BZOFLNGPHCZ" localSheetId="21" hidden="1">#REF!</definedName>
    <definedName name="BExOK45QZPFPJ08Z5BZOFLNGPHCZ" localSheetId="22" hidden="1">#REF!</definedName>
    <definedName name="BExOK45QZPFPJ08Z5BZOFLNGPHCZ" localSheetId="23" hidden="1">#REF!</definedName>
    <definedName name="BExOK45QZPFPJ08Z5BZOFLNGPHCZ" localSheetId="24" hidden="1">#REF!</definedName>
    <definedName name="BExOK45QZPFPJ08Z5BZOFLNGPHCZ" localSheetId="14" hidden="1">#REF!</definedName>
    <definedName name="BExOK45QZPFPJ08Z5BZOFLNGPHCZ" localSheetId="15" hidden="1">#REF!</definedName>
    <definedName name="BExOK45QZPFPJ08Z5BZOFLNGPHCZ" localSheetId="18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7" hidden="1">#REF!</definedName>
    <definedName name="BExOK4WM9O7QNG6O57FOASI5QSN1" localSheetId="11" hidden="1">#REF!</definedName>
    <definedName name="BExOK4WM9O7QNG6O57FOASI5QSN1" localSheetId="21" hidden="1">#REF!</definedName>
    <definedName name="BExOK4WM9O7QNG6O57FOASI5QSN1" localSheetId="22" hidden="1">#REF!</definedName>
    <definedName name="BExOK4WM9O7QNG6O57FOASI5QSN1" localSheetId="23" hidden="1">#REF!</definedName>
    <definedName name="BExOK4WM9O7QNG6O57FOASI5QSN1" localSheetId="24" hidden="1">#REF!</definedName>
    <definedName name="BExOK4WM9O7QNG6O57FOASI5QSN1" localSheetId="14" hidden="1">#REF!</definedName>
    <definedName name="BExOK4WM9O7QNG6O57FOASI5QSN1" localSheetId="15" hidden="1">#REF!</definedName>
    <definedName name="BExOK4WM9O7QNG6O57FOASI5QSN1" localSheetId="18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7" hidden="1">#REF!</definedName>
    <definedName name="BExOK57E3HXBUDOQB4M87JK9OPNE" localSheetId="11" hidden="1">#REF!</definedName>
    <definedName name="BExOK57E3HXBUDOQB4M87JK9OPNE" localSheetId="21" hidden="1">#REF!</definedName>
    <definedName name="BExOK57E3HXBUDOQB4M87JK9OPNE" localSheetId="22" hidden="1">#REF!</definedName>
    <definedName name="BExOK57E3HXBUDOQB4M87JK9OPNE" localSheetId="23" hidden="1">#REF!</definedName>
    <definedName name="BExOK57E3HXBUDOQB4M87JK9OPNE" localSheetId="24" hidden="1">#REF!</definedName>
    <definedName name="BExOK57E3HXBUDOQB4M87JK9OPNE" localSheetId="14" hidden="1">#REF!</definedName>
    <definedName name="BExOK57E3HXBUDOQB4M87JK9OPNE" localSheetId="15" hidden="1">#REF!</definedName>
    <definedName name="BExOK57E3HXBUDOQB4M87JK9OPNE" localSheetId="18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7" hidden="1">#REF!</definedName>
    <definedName name="BExOKJLBFD15HACQ01HQLY1U5SE2" localSheetId="11" hidden="1">#REF!</definedName>
    <definedName name="BExOKJLBFD15HACQ01HQLY1U5SE2" localSheetId="21" hidden="1">#REF!</definedName>
    <definedName name="BExOKJLBFD15HACQ01HQLY1U5SE2" localSheetId="22" hidden="1">#REF!</definedName>
    <definedName name="BExOKJLBFD15HACQ01HQLY1U5SE2" localSheetId="23" hidden="1">#REF!</definedName>
    <definedName name="BExOKJLBFD15HACQ01HQLY1U5SE2" localSheetId="24" hidden="1">#REF!</definedName>
    <definedName name="BExOKJLBFD15HACQ01HQLY1U5SE2" localSheetId="14" hidden="1">#REF!</definedName>
    <definedName name="BExOKJLBFD15HACQ01HQLY1U5SE2" localSheetId="15" hidden="1">#REF!</definedName>
    <definedName name="BExOKJLBFD15HACQ01HQLY1U5SE2" localSheetId="18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7" hidden="1">#REF!</definedName>
    <definedName name="BExOKTXMJP351VXKH8VT6SXUNIMF" localSheetId="11" hidden="1">#REF!</definedName>
    <definedName name="BExOKTXMJP351VXKH8VT6SXUNIMF" localSheetId="21" hidden="1">#REF!</definedName>
    <definedName name="BExOKTXMJP351VXKH8VT6SXUNIMF" localSheetId="22" hidden="1">#REF!</definedName>
    <definedName name="BExOKTXMJP351VXKH8VT6SXUNIMF" localSheetId="23" hidden="1">#REF!</definedName>
    <definedName name="BExOKTXMJP351VXKH8VT6SXUNIMF" localSheetId="24" hidden="1">#REF!</definedName>
    <definedName name="BExOKTXMJP351VXKH8VT6SXUNIMF" localSheetId="14" hidden="1">#REF!</definedName>
    <definedName name="BExOKTXMJP351VXKH8VT6SXUNIMF" localSheetId="15" hidden="1">#REF!</definedName>
    <definedName name="BExOKTXMJP351VXKH8VT6SXUNIMF" localSheetId="18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7" hidden="1">#REF!</definedName>
    <definedName name="BExOKU8GMLOCNVORDE329819XN67" localSheetId="11" hidden="1">#REF!</definedName>
    <definedName name="BExOKU8GMLOCNVORDE329819XN67" localSheetId="21" hidden="1">#REF!</definedName>
    <definedName name="BExOKU8GMLOCNVORDE329819XN67" localSheetId="22" hidden="1">#REF!</definedName>
    <definedName name="BExOKU8GMLOCNVORDE329819XN67" localSheetId="23" hidden="1">#REF!</definedName>
    <definedName name="BExOKU8GMLOCNVORDE329819XN67" localSheetId="24" hidden="1">#REF!</definedName>
    <definedName name="BExOKU8GMLOCNVORDE329819XN67" localSheetId="14" hidden="1">#REF!</definedName>
    <definedName name="BExOKU8GMLOCNVORDE329819XN67" localSheetId="15" hidden="1">#REF!</definedName>
    <definedName name="BExOKU8GMLOCNVORDE329819XN67" localSheetId="18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7" hidden="1">#REF!</definedName>
    <definedName name="BExOL0Z3Z7IAMHPB91EO2MF49U57" localSheetId="11" hidden="1">#REF!</definedName>
    <definedName name="BExOL0Z3Z7IAMHPB91EO2MF49U57" localSheetId="21" hidden="1">#REF!</definedName>
    <definedName name="BExOL0Z3Z7IAMHPB91EO2MF49U57" localSheetId="22" hidden="1">#REF!</definedName>
    <definedName name="BExOL0Z3Z7IAMHPB91EO2MF49U57" localSheetId="23" hidden="1">#REF!</definedName>
    <definedName name="BExOL0Z3Z7IAMHPB91EO2MF49U57" localSheetId="24" hidden="1">#REF!</definedName>
    <definedName name="BExOL0Z3Z7IAMHPB91EO2MF49U57" localSheetId="14" hidden="1">#REF!</definedName>
    <definedName name="BExOL0Z3Z7IAMHPB91EO2MF49U57" localSheetId="15" hidden="1">#REF!</definedName>
    <definedName name="BExOL0Z3Z7IAMHPB91EO2MF49U57" localSheetId="18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7" hidden="1">#REF!</definedName>
    <definedName name="BExOL7KH12VAR0LG741SIOJTLWFD" localSheetId="11" hidden="1">#REF!</definedName>
    <definedName name="BExOL7KH12VAR0LG741SIOJTLWFD" localSheetId="21" hidden="1">#REF!</definedName>
    <definedName name="BExOL7KH12VAR0LG741SIOJTLWFD" localSheetId="22" hidden="1">#REF!</definedName>
    <definedName name="BExOL7KH12VAR0LG741SIOJTLWFD" localSheetId="23" hidden="1">#REF!</definedName>
    <definedName name="BExOL7KH12VAR0LG741SIOJTLWFD" localSheetId="24" hidden="1">#REF!</definedName>
    <definedName name="BExOL7KH12VAR0LG741SIOJTLWFD" localSheetId="14" hidden="1">#REF!</definedName>
    <definedName name="BExOL7KH12VAR0LG741SIOJTLWFD" localSheetId="15" hidden="1">#REF!</definedName>
    <definedName name="BExOL7KH12VAR0LG741SIOJTLWFD" localSheetId="18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7" hidden="1">#REF!</definedName>
    <definedName name="BExOLGUYDBS2V3UOK4DVPUW5JZN7" localSheetId="11" hidden="1">#REF!</definedName>
    <definedName name="BExOLGUYDBS2V3UOK4DVPUW5JZN7" localSheetId="21" hidden="1">#REF!</definedName>
    <definedName name="BExOLGUYDBS2V3UOK4DVPUW5JZN7" localSheetId="22" hidden="1">#REF!</definedName>
    <definedName name="BExOLGUYDBS2V3UOK4DVPUW5JZN7" localSheetId="23" hidden="1">#REF!</definedName>
    <definedName name="BExOLGUYDBS2V3UOK4DVPUW5JZN7" localSheetId="24" hidden="1">#REF!</definedName>
    <definedName name="BExOLGUYDBS2V3UOK4DVPUW5JZN7" localSheetId="14" hidden="1">#REF!</definedName>
    <definedName name="BExOLGUYDBS2V3UOK4DVPUW5JZN7" localSheetId="15" hidden="1">#REF!</definedName>
    <definedName name="BExOLGUYDBS2V3UOK4DVPUW5JZN7" localSheetId="18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7" hidden="1">#REF!</definedName>
    <definedName name="BExOLICXFHJLILCJVFMJE5MGGWKR" localSheetId="11" hidden="1">#REF!</definedName>
    <definedName name="BExOLICXFHJLILCJVFMJE5MGGWKR" localSheetId="21" hidden="1">#REF!</definedName>
    <definedName name="BExOLICXFHJLILCJVFMJE5MGGWKR" localSheetId="22" hidden="1">#REF!</definedName>
    <definedName name="BExOLICXFHJLILCJVFMJE5MGGWKR" localSheetId="23" hidden="1">#REF!</definedName>
    <definedName name="BExOLICXFHJLILCJVFMJE5MGGWKR" localSheetId="24" hidden="1">#REF!</definedName>
    <definedName name="BExOLICXFHJLILCJVFMJE5MGGWKR" localSheetId="14" hidden="1">#REF!</definedName>
    <definedName name="BExOLICXFHJLILCJVFMJE5MGGWKR" localSheetId="15" hidden="1">#REF!</definedName>
    <definedName name="BExOLICXFHJLILCJVFMJE5MGGWKR" localSheetId="18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7" hidden="1">#REF!</definedName>
    <definedName name="BExOLOI0WJS3QC12I3ISL0D9AWOF" localSheetId="11" hidden="1">#REF!</definedName>
    <definedName name="BExOLOI0WJS3QC12I3ISL0D9AWOF" localSheetId="21" hidden="1">#REF!</definedName>
    <definedName name="BExOLOI0WJS3QC12I3ISL0D9AWOF" localSheetId="22" hidden="1">#REF!</definedName>
    <definedName name="BExOLOI0WJS3QC12I3ISL0D9AWOF" localSheetId="23" hidden="1">#REF!</definedName>
    <definedName name="BExOLOI0WJS3QC12I3ISL0D9AWOF" localSheetId="24" hidden="1">#REF!</definedName>
    <definedName name="BExOLOI0WJS3QC12I3ISL0D9AWOF" localSheetId="14" hidden="1">#REF!</definedName>
    <definedName name="BExOLOI0WJS3QC12I3ISL0D9AWOF" localSheetId="15" hidden="1">#REF!</definedName>
    <definedName name="BExOLOI0WJS3QC12I3ISL0D9AWOF" localSheetId="18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7" hidden="1">#REF!</definedName>
    <definedName name="BExOLQ5A7IWI0W12J7315E7LBI0O" localSheetId="11" hidden="1">#REF!</definedName>
    <definedName name="BExOLQ5A7IWI0W12J7315E7LBI0O" localSheetId="21" hidden="1">#REF!</definedName>
    <definedName name="BExOLQ5A7IWI0W12J7315E7LBI0O" localSheetId="22" hidden="1">#REF!</definedName>
    <definedName name="BExOLQ5A7IWI0W12J7315E7LBI0O" localSheetId="23" hidden="1">#REF!</definedName>
    <definedName name="BExOLQ5A7IWI0W12J7315E7LBI0O" localSheetId="24" hidden="1">#REF!</definedName>
    <definedName name="BExOLQ5A7IWI0W12J7315E7LBI0O" localSheetId="14" hidden="1">#REF!</definedName>
    <definedName name="BExOLQ5A7IWI0W12J7315E7LBI0O" localSheetId="15" hidden="1">#REF!</definedName>
    <definedName name="BExOLQ5A7IWI0W12J7315E7LBI0O" localSheetId="18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7" hidden="1">#REF!</definedName>
    <definedName name="BExOLYZNG5RBD0BTS1OEZJNU92Q5" localSheetId="11" hidden="1">#REF!</definedName>
    <definedName name="BExOLYZNG5RBD0BTS1OEZJNU92Q5" localSheetId="21" hidden="1">#REF!</definedName>
    <definedName name="BExOLYZNG5RBD0BTS1OEZJNU92Q5" localSheetId="22" hidden="1">#REF!</definedName>
    <definedName name="BExOLYZNG5RBD0BTS1OEZJNU92Q5" localSheetId="23" hidden="1">#REF!</definedName>
    <definedName name="BExOLYZNG5RBD0BTS1OEZJNU92Q5" localSheetId="24" hidden="1">#REF!</definedName>
    <definedName name="BExOLYZNG5RBD0BTS1OEZJNU92Q5" localSheetId="14" hidden="1">#REF!</definedName>
    <definedName name="BExOLYZNG5RBD0BTS1OEZJNU92Q5" localSheetId="15" hidden="1">#REF!</definedName>
    <definedName name="BExOLYZNG5RBD0BTS1OEZJNU92Q5" localSheetId="18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7" hidden="1">#REF!</definedName>
    <definedName name="BExOM136CSOYSV2NE3NAU04Z4414" localSheetId="11" hidden="1">#REF!</definedName>
    <definedName name="BExOM136CSOYSV2NE3NAU04Z4414" localSheetId="21" hidden="1">#REF!</definedName>
    <definedName name="BExOM136CSOYSV2NE3NAU04Z4414" localSheetId="22" hidden="1">#REF!</definedName>
    <definedName name="BExOM136CSOYSV2NE3NAU04Z4414" localSheetId="23" hidden="1">#REF!</definedName>
    <definedName name="BExOM136CSOYSV2NE3NAU04Z4414" localSheetId="24" hidden="1">#REF!</definedName>
    <definedName name="BExOM136CSOYSV2NE3NAU04Z4414" localSheetId="14" hidden="1">#REF!</definedName>
    <definedName name="BExOM136CSOYSV2NE3NAU04Z4414" localSheetId="15" hidden="1">#REF!</definedName>
    <definedName name="BExOM136CSOYSV2NE3NAU04Z4414" localSheetId="18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7" hidden="1">#REF!</definedName>
    <definedName name="BExOM3HIJ3UZPOKJI68KPBJAHPDC" localSheetId="11" hidden="1">#REF!</definedName>
    <definedName name="BExOM3HIJ3UZPOKJI68KPBJAHPDC" localSheetId="21" hidden="1">#REF!</definedName>
    <definedName name="BExOM3HIJ3UZPOKJI68KPBJAHPDC" localSheetId="22" hidden="1">#REF!</definedName>
    <definedName name="BExOM3HIJ3UZPOKJI68KPBJAHPDC" localSheetId="23" hidden="1">#REF!</definedName>
    <definedName name="BExOM3HIJ3UZPOKJI68KPBJAHPDC" localSheetId="24" hidden="1">#REF!</definedName>
    <definedName name="BExOM3HIJ3UZPOKJI68KPBJAHPDC" localSheetId="14" hidden="1">#REF!</definedName>
    <definedName name="BExOM3HIJ3UZPOKJI68KPBJAHPDC" localSheetId="15" hidden="1">#REF!</definedName>
    <definedName name="BExOM3HIJ3UZPOKJI68KPBJAHPDC" localSheetId="18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7" hidden="1">#REF!</definedName>
    <definedName name="BExOM5QC0I90GVJG1G7NFAIINKAQ" localSheetId="11" hidden="1">#REF!</definedName>
    <definedName name="BExOM5QC0I90GVJG1G7NFAIINKAQ" localSheetId="21" hidden="1">#REF!</definedName>
    <definedName name="BExOM5QC0I90GVJG1G7NFAIINKAQ" localSheetId="22" hidden="1">#REF!</definedName>
    <definedName name="BExOM5QC0I90GVJG1G7NFAIINKAQ" localSheetId="23" hidden="1">#REF!</definedName>
    <definedName name="BExOM5QC0I90GVJG1G7NFAIINKAQ" localSheetId="24" hidden="1">#REF!</definedName>
    <definedName name="BExOM5QC0I90GVJG1G7NFAIINKAQ" localSheetId="14" hidden="1">#REF!</definedName>
    <definedName name="BExOM5QC0I90GVJG1G7NFAIINKAQ" localSheetId="15" hidden="1">#REF!</definedName>
    <definedName name="BExOM5QC0I90GVJG1G7NFAIINKAQ" localSheetId="18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7" hidden="1">#REF!</definedName>
    <definedName name="BExOMKPURE33YQ3K1JG9NVQD4W49" localSheetId="11" hidden="1">#REF!</definedName>
    <definedName name="BExOMKPURE33YQ3K1JG9NVQD4W49" localSheetId="21" hidden="1">#REF!</definedName>
    <definedName name="BExOMKPURE33YQ3K1JG9NVQD4W49" localSheetId="22" hidden="1">#REF!</definedName>
    <definedName name="BExOMKPURE33YQ3K1JG9NVQD4W49" localSheetId="23" hidden="1">#REF!</definedName>
    <definedName name="BExOMKPURE33YQ3K1JG9NVQD4W49" localSheetId="24" hidden="1">#REF!</definedName>
    <definedName name="BExOMKPURE33YQ3K1JG9NVQD4W49" localSheetId="14" hidden="1">#REF!</definedName>
    <definedName name="BExOMKPURE33YQ3K1JG9NVQD4W49" localSheetId="15" hidden="1">#REF!</definedName>
    <definedName name="BExOMKPURE33YQ3K1JG9NVQD4W49" localSheetId="18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7" hidden="1">#REF!</definedName>
    <definedName name="BExOMP7NGCLUNFK50QD2LPKRG078" localSheetId="11" hidden="1">#REF!</definedName>
    <definedName name="BExOMP7NGCLUNFK50QD2LPKRG078" localSheetId="21" hidden="1">#REF!</definedName>
    <definedName name="BExOMP7NGCLUNFK50QD2LPKRG078" localSheetId="22" hidden="1">#REF!</definedName>
    <definedName name="BExOMP7NGCLUNFK50QD2LPKRG078" localSheetId="23" hidden="1">#REF!</definedName>
    <definedName name="BExOMP7NGCLUNFK50QD2LPKRG078" localSheetId="24" hidden="1">#REF!</definedName>
    <definedName name="BExOMP7NGCLUNFK50QD2LPKRG078" localSheetId="14" hidden="1">#REF!</definedName>
    <definedName name="BExOMP7NGCLUNFK50QD2LPKRG078" localSheetId="15" hidden="1">#REF!</definedName>
    <definedName name="BExOMP7NGCLUNFK50QD2LPKRG078" localSheetId="18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7" hidden="1">#REF!</definedName>
    <definedName name="BExOMPNX2853XA8AUM0BLA7CS86A" localSheetId="11" hidden="1">#REF!</definedName>
    <definedName name="BExOMPNX2853XA8AUM0BLA7CS86A" localSheetId="21" hidden="1">#REF!</definedName>
    <definedName name="BExOMPNX2853XA8AUM0BLA7CS86A" localSheetId="22" hidden="1">#REF!</definedName>
    <definedName name="BExOMPNX2853XA8AUM0BLA7CS86A" localSheetId="23" hidden="1">#REF!</definedName>
    <definedName name="BExOMPNX2853XA8AUM0BLA7CS86A" localSheetId="24" hidden="1">#REF!</definedName>
    <definedName name="BExOMPNX2853XA8AUM0BLA7CS86A" localSheetId="14" hidden="1">#REF!</definedName>
    <definedName name="BExOMPNX2853XA8AUM0BLA7CS86A" localSheetId="15" hidden="1">#REF!</definedName>
    <definedName name="BExOMPNX2853XA8AUM0BLA7CS86A" localSheetId="1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7" hidden="1">#REF!</definedName>
    <definedName name="BExOMU0A6XMY48SZRYL4WQZD13BI" localSheetId="11" hidden="1">#REF!</definedName>
    <definedName name="BExOMU0A6XMY48SZRYL4WQZD13BI" localSheetId="21" hidden="1">#REF!</definedName>
    <definedName name="BExOMU0A6XMY48SZRYL4WQZD13BI" localSheetId="22" hidden="1">#REF!</definedName>
    <definedName name="BExOMU0A6XMY48SZRYL4WQZD13BI" localSheetId="23" hidden="1">#REF!</definedName>
    <definedName name="BExOMU0A6XMY48SZRYL4WQZD13BI" localSheetId="24" hidden="1">#REF!</definedName>
    <definedName name="BExOMU0A6XMY48SZRYL4WQZD13BI" localSheetId="14" hidden="1">#REF!</definedName>
    <definedName name="BExOMU0A6XMY48SZRYL4WQZD13BI" localSheetId="15" hidden="1">#REF!</definedName>
    <definedName name="BExOMU0A6XMY48SZRYL4WQZD13BI" localSheetId="18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7" hidden="1">#REF!</definedName>
    <definedName name="BExOMVT0HSNC59DJP4CLISASGHKL" localSheetId="11" hidden="1">#REF!</definedName>
    <definedName name="BExOMVT0HSNC59DJP4CLISASGHKL" localSheetId="21" hidden="1">#REF!</definedName>
    <definedName name="BExOMVT0HSNC59DJP4CLISASGHKL" localSheetId="22" hidden="1">#REF!</definedName>
    <definedName name="BExOMVT0HSNC59DJP4CLISASGHKL" localSheetId="23" hidden="1">#REF!</definedName>
    <definedName name="BExOMVT0HSNC59DJP4CLISASGHKL" localSheetId="24" hidden="1">#REF!</definedName>
    <definedName name="BExOMVT0HSNC59DJP4CLISASGHKL" localSheetId="14" hidden="1">#REF!</definedName>
    <definedName name="BExOMVT0HSNC59DJP4CLISASGHKL" localSheetId="15" hidden="1">#REF!</definedName>
    <definedName name="BExOMVT0HSNC59DJP4CLISASGHKL" localSheetId="18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7" hidden="1">#REF!</definedName>
    <definedName name="BExON0AX35F2SI0UCVMGWGVIUNI3" localSheetId="11" hidden="1">#REF!</definedName>
    <definedName name="BExON0AX35F2SI0UCVMGWGVIUNI3" localSheetId="21" hidden="1">#REF!</definedName>
    <definedName name="BExON0AX35F2SI0UCVMGWGVIUNI3" localSheetId="22" hidden="1">#REF!</definedName>
    <definedName name="BExON0AX35F2SI0UCVMGWGVIUNI3" localSheetId="23" hidden="1">#REF!</definedName>
    <definedName name="BExON0AX35F2SI0UCVMGWGVIUNI3" localSheetId="24" hidden="1">#REF!</definedName>
    <definedName name="BExON0AX35F2SI0UCVMGWGVIUNI3" localSheetId="14" hidden="1">#REF!</definedName>
    <definedName name="BExON0AX35F2SI0UCVMGWGVIUNI3" localSheetId="15" hidden="1">#REF!</definedName>
    <definedName name="BExON0AX35F2SI0UCVMGWGVIUNI3" localSheetId="18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7" hidden="1">#REF!</definedName>
    <definedName name="BExON1I19LN0T10YIIYC5NE9UGMR" localSheetId="11" hidden="1">#REF!</definedName>
    <definedName name="BExON1I19LN0T10YIIYC5NE9UGMR" localSheetId="21" hidden="1">#REF!</definedName>
    <definedName name="BExON1I19LN0T10YIIYC5NE9UGMR" localSheetId="22" hidden="1">#REF!</definedName>
    <definedName name="BExON1I19LN0T10YIIYC5NE9UGMR" localSheetId="23" hidden="1">#REF!</definedName>
    <definedName name="BExON1I19LN0T10YIIYC5NE9UGMR" localSheetId="24" hidden="1">#REF!</definedName>
    <definedName name="BExON1I19LN0T10YIIYC5NE9UGMR" localSheetId="14" hidden="1">#REF!</definedName>
    <definedName name="BExON1I19LN0T10YIIYC5NE9UGMR" localSheetId="15" hidden="1">#REF!</definedName>
    <definedName name="BExON1I19LN0T10YIIYC5NE9UGMR" localSheetId="18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7" hidden="1">#REF!</definedName>
    <definedName name="BExON41U4296DV3DPG6I5EF3OEYF" localSheetId="11" hidden="1">#REF!</definedName>
    <definedName name="BExON41U4296DV3DPG6I5EF3OEYF" localSheetId="21" hidden="1">#REF!</definedName>
    <definedName name="BExON41U4296DV3DPG6I5EF3OEYF" localSheetId="22" hidden="1">#REF!</definedName>
    <definedName name="BExON41U4296DV3DPG6I5EF3OEYF" localSheetId="23" hidden="1">#REF!</definedName>
    <definedName name="BExON41U4296DV3DPG6I5EF3OEYF" localSheetId="24" hidden="1">#REF!</definedName>
    <definedName name="BExON41U4296DV3DPG6I5EF3OEYF" localSheetId="14" hidden="1">#REF!</definedName>
    <definedName name="BExON41U4296DV3DPG6I5EF3OEYF" localSheetId="15" hidden="1">#REF!</definedName>
    <definedName name="BExON41U4296DV3DPG6I5EF3OEYF" localSheetId="18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7" hidden="1">#REF!</definedName>
    <definedName name="BExONB3A7CO4YD8RB41PHC93BQ9M" localSheetId="11" hidden="1">#REF!</definedName>
    <definedName name="BExONB3A7CO4YD8RB41PHC93BQ9M" localSheetId="21" hidden="1">#REF!</definedName>
    <definedName name="BExONB3A7CO4YD8RB41PHC93BQ9M" localSheetId="22" hidden="1">#REF!</definedName>
    <definedName name="BExONB3A7CO4YD8RB41PHC93BQ9M" localSheetId="23" hidden="1">#REF!</definedName>
    <definedName name="BExONB3A7CO4YD8RB41PHC93BQ9M" localSheetId="24" hidden="1">#REF!</definedName>
    <definedName name="BExONB3A7CO4YD8RB41PHC93BQ9M" localSheetId="14" hidden="1">#REF!</definedName>
    <definedName name="BExONB3A7CO4YD8RB41PHC93BQ9M" localSheetId="15" hidden="1">#REF!</definedName>
    <definedName name="BExONB3A7CO4YD8RB41PHC93BQ9M" localSheetId="18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7" hidden="1">#REF!</definedName>
    <definedName name="BExONFQH6UUXF8V0GI4BRIST9RFO" localSheetId="11" hidden="1">#REF!</definedName>
    <definedName name="BExONFQH6UUXF8V0GI4BRIST9RFO" localSheetId="21" hidden="1">#REF!</definedName>
    <definedName name="BExONFQH6UUXF8V0GI4BRIST9RFO" localSheetId="22" hidden="1">#REF!</definedName>
    <definedName name="BExONFQH6UUXF8V0GI4BRIST9RFO" localSheetId="23" hidden="1">#REF!</definedName>
    <definedName name="BExONFQH6UUXF8V0GI4BRIST9RFO" localSheetId="24" hidden="1">#REF!</definedName>
    <definedName name="BExONFQH6UUXF8V0GI4BRIST9RFO" localSheetId="14" hidden="1">#REF!</definedName>
    <definedName name="BExONFQH6UUXF8V0GI4BRIST9RFO" localSheetId="15" hidden="1">#REF!</definedName>
    <definedName name="BExONFQH6UUXF8V0GI4BRIST9RFO" localSheetId="18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7" hidden="1">#REF!</definedName>
    <definedName name="BExONIL31DZWU7IFVN3VV0XTXJA1" localSheetId="11" hidden="1">#REF!</definedName>
    <definedName name="BExONIL31DZWU7IFVN3VV0XTXJA1" localSheetId="21" hidden="1">#REF!</definedName>
    <definedName name="BExONIL31DZWU7IFVN3VV0XTXJA1" localSheetId="22" hidden="1">#REF!</definedName>
    <definedName name="BExONIL31DZWU7IFVN3VV0XTXJA1" localSheetId="23" hidden="1">#REF!</definedName>
    <definedName name="BExONIL31DZWU7IFVN3VV0XTXJA1" localSheetId="24" hidden="1">#REF!</definedName>
    <definedName name="BExONIL31DZWU7IFVN3VV0XTXJA1" localSheetId="14" hidden="1">#REF!</definedName>
    <definedName name="BExONIL31DZWU7IFVN3VV0XTXJA1" localSheetId="15" hidden="1">#REF!</definedName>
    <definedName name="BExONIL31DZWU7IFVN3VV0XTXJA1" localSheetId="18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7" hidden="1">#REF!</definedName>
    <definedName name="BExONJ1BU17R0F5A2UP1UGJBOGKS" localSheetId="11" hidden="1">#REF!</definedName>
    <definedName name="BExONJ1BU17R0F5A2UP1UGJBOGKS" localSheetId="21" hidden="1">#REF!</definedName>
    <definedName name="BExONJ1BU17R0F5A2UP1UGJBOGKS" localSheetId="22" hidden="1">#REF!</definedName>
    <definedName name="BExONJ1BU17R0F5A2UP1UGJBOGKS" localSheetId="23" hidden="1">#REF!</definedName>
    <definedName name="BExONJ1BU17R0F5A2UP1UGJBOGKS" localSheetId="24" hidden="1">#REF!</definedName>
    <definedName name="BExONJ1BU17R0F5A2UP1UGJBOGKS" localSheetId="14" hidden="1">#REF!</definedName>
    <definedName name="BExONJ1BU17R0F5A2UP1UGJBOGKS" localSheetId="15" hidden="1">#REF!</definedName>
    <definedName name="BExONJ1BU17R0F5A2UP1UGJBOGKS" localSheetId="18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7" hidden="1">#REF!</definedName>
    <definedName name="BExONKZDHE8SS0P4YRLGEQR9KYHF" localSheetId="11" hidden="1">#REF!</definedName>
    <definedName name="BExONKZDHE8SS0P4YRLGEQR9KYHF" localSheetId="21" hidden="1">#REF!</definedName>
    <definedName name="BExONKZDHE8SS0P4YRLGEQR9KYHF" localSheetId="22" hidden="1">#REF!</definedName>
    <definedName name="BExONKZDHE8SS0P4YRLGEQR9KYHF" localSheetId="23" hidden="1">#REF!</definedName>
    <definedName name="BExONKZDHE8SS0P4YRLGEQR9KYHF" localSheetId="24" hidden="1">#REF!</definedName>
    <definedName name="BExONKZDHE8SS0P4YRLGEQR9KYHF" localSheetId="14" hidden="1">#REF!</definedName>
    <definedName name="BExONKZDHE8SS0P4YRLGEQR9KYHF" localSheetId="15" hidden="1">#REF!</definedName>
    <definedName name="BExONKZDHE8SS0P4YRLGEQR9KYHF" localSheetId="18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7" hidden="1">#REF!</definedName>
    <definedName name="BExONNZ9VMHVX3J6NLNJY7KZA61O" localSheetId="11" hidden="1">#REF!</definedName>
    <definedName name="BExONNZ9VMHVX3J6NLNJY7KZA61O" localSheetId="21" hidden="1">#REF!</definedName>
    <definedName name="BExONNZ9VMHVX3J6NLNJY7KZA61O" localSheetId="22" hidden="1">#REF!</definedName>
    <definedName name="BExONNZ9VMHVX3J6NLNJY7KZA61O" localSheetId="23" hidden="1">#REF!</definedName>
    <definedName name="BExONNZ9VMHVX3J6NLNJY7KZA61O" localSheetId="24" hidden="1">#REF!</definedName>
    <definedName name="BExONNZ9VMHVX3J6NLNJY7KZA61O" localSheetId="14" hidden="1">#REF!</definedName>
    <definedName name="BExONNZ9VMHVX3J6NLNJY7KZA61O" localSheetId="15" hidden="1">#REF!</definedName>
    <definedName name="BExONNZ9VMHVX3J6NLNJY7KZA61O" localSheetId="18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7" hidden="1">#REF!</definedName>
    <definedName name="BExONRQ1BAA4F3TXP2MYQ4YCZ09S" localSheetId="11" hidden="1">#REF!</definedName>
    <definedName name="BExONRQ1BAA4F3TXP2MYQ4YCZ09S" localSheetId="21" hidden="1">#REF!</definedName>
    <definedName name="BExONRQ1BAA4F3TXP2MYQ4YCZ09S" localSheetId="22" hidden="1">#REF!</definedName>
    <definedName name="BExONRQ1BAA4F3TXP2MYQ4YCZ09S" localSheetId="23" hidden="1">#REF!</definedName>
    <definedName name="BExONRQ1BAA4F3TXP2MYQ4YCZ09S" localSheetId="24" hidden="1">#REF!</definedName>
    <definedName name="BExONRQ1BAA4F3TXP2MYQ4YCZ09S" localSheetId="14" hidden="1">#REF!</definedName>
    <definedName name="BExONRQ1BAA4F3TXP2MYQ4YCZ09S" localSheetId="15" hidden="1">#REF!</definedName>
    <definedName name="BExONRQ1BAA4F3TXP2MYQ4YCZ09S" localSheetId="18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7" hidden="1">#REF!</definedName>
    <definedName name="BExONU4ENMND8RLZX0L5EHPYQQSB" localSheetId="11" hidden="1">#REF!</definedName>
    <definedName name="BExONU4ENMND8RLZX0L5EHPYQQSB" localSheetId="21" hidden="1">#REF!</definedName>
    <definedName name="BExONU4ENMND8RLZX0L5EHPYQQSB" localSheetId="22" hidden="1">#REF!</definedName>
    <definedName name="BExONU4ENMND8RLZX0L5EHPYQQSB" localSheetId="23" hidden="1">#REF!</definedName>
    <definedName name="BExONU4ENMND8RLZX0L5EHPYQQSB" localSheetId="24" hidden="1">#REF!</definedName>
    <definedName name="BExONU4ENMND8RLZX0L5EHPYQQSB" localSheetId="14" hidden="1">#REF!</definedName>
    <definedName name="BExONU4ENMND8RLZX0L5EHPYQQSB" localSheetId="15" hidden="1">#REF!</definedName>
    <definedName name="BExONU4ENMND8RLZX0L5EHPYQQSB" localSheetId="18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7" hidden="1">#REF!</definedName>
    <definedName name="BExONXPUEU6ZRSIX4PDJ1DXY679I" localSheetId="11" hidden="1">#REF!</definedName>
    <definedName name="BExONXPUEU6ZRSIX4PDJ1DXY679I" localSheetId="21" hidden="1">#REF!</definedName>
    <definedName name="BExONXPUEU6ZRSIX4PDJ1DXY679I" localSheetId="22" hidden="1">#REF!</definedName>
    <definedName name="BExONXPUEU6ZRSIX4PDJ1DXY679I" localSheetId="23" hidden="1">#REF!</definedName>
    <definedName name="BExONXPUEU6ZRSIX4PDJ1DXY679I" localSheetId="24" hidden="1">#REF!</definedName>
    <definedName name="BExONXPUEU6ZRSIX4PDJ1DXY679I" localSheetId="14" hidden="1">#REF!</definedName>
    <definedName name="BExONXPUEU6ZRSIX4PDJ1DXY679I" localSheetId="15" hidden="1">#REF!</definedName>
    <definedName name="BExONXPUEU6ZRSIX4PDJ1DXY679I" localSheetId="18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7" hidden="1">#REF!</definedName>
    <definedName name="BExOO0KEG2WL5WKKMHN0S2UTIUNG" localSheetId="11" hidden="1">#REF!</definedName>
    <definedName name="BExOO0KEG2WL5WKKMHN0S2UTIUNG" localSheetId="21" hidden="1">#REF!</definedName>
    <definedName name="BExOO0KEG2WL5WKKMHN0S2UTIUNG" localSheetId="22" hidden="1">#REF!</definedName>
    <definedName name="BExOO0KEG2WL5WKKMHN0S2UTIUNG" localSheetId="23" hidden="1">#REF!</definedName>
    <definedName name="BExOO0KEG2WL5WKKMHN0S2UTIUNG" localSheetId="24" hidden="1">#REF!</definedName>
    <definedName name="BExOO0KEG2WL5WKKMHN0S2UTIUNG" localSheetId="14" hidden="1">#REF!</definedName>
    <definedName name="BExOO0KEG2WL5WKKMHN0S2UTIUNG" localSheetId="15" hidden="1">#REF!</definedName>
    <definedName name="BExOO0KEG2WL5WKKMHN0S2UTIUNG" localSheetId="18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7" hidden="1">#REF!</definedName>
    <definedName name="BExOO1WWIZSGB0YTGKESB45TSVMZ" localSheetId="11" hidden="1">#REF!</definedName>
    <definedName name="BExOO1WWIZSGB0YTGKESB45TSVMZ" localSheetId="21" hidden="1">#REF!</definedName>
    <definedName name="BExOO1WWIZSGB0YTGKESB45TSVMZ" localSheetId="22" hidden="1">#REF!</definedName>
    <definedName name="BExOO1WWIZSGB0YTGKESB45TSVMZ" localSheetId="23" hidden="1">#REF!</definedName>
    <definedName name="BExOO1WWIZSGB0YTGKESB45TSVMZ" localSheetId="24" hidden="1">#REF!</definedName>
    <definedName name="BExOO1WWIZSGB0YTGKESB45TSVMZ" localSheetId="14" hidden="1">#REF!</definedName>
    <definedName name="BExOO1WWIZSGB0YTGKESB45TSVMZ" localSheetId="15" hidden="1">#REF!</definedName>
    <definedName name="BExOO1WWIZSGB0YTGKESB45TSVMZ" localSheetId="18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7" hidden="1">#REF!</definedName>
    <definedName name="BExOO4B8FPAFYPHCTYTX37P1TQM5" localSheetId="11" hidden="1">#REF!</definedName>
    <definedName name="BExOO4B8FPAFYPHCTYTX37P1TQM5" localSheetId="21" hidden="1">#REF!</definedName>
    <definedName name="BExOO4B8FPAFYPHCTYTX37P1TQM5" localSheetId="22" hidden="1">#REF!</definedName>
    <definedName name="BExOO4B8FPAFYPHCTYTX37P1TQM5" localSheetId="23" hidden="1">#REF!</definedName>
    <definedName name="BExOO4B8FPAFYPHCTYTX37P1TQM5" localSheetId="24" hidden="1">#REF!</definedName>
    <definedName name="BExOO4B8FPAFYPHCTYTX37P1TQM5" localSheetId="14" hidden="1">#REF!</definedName>
    <definedName name="BExOO4B8FPAFYPHCTYTX37P1TQM5" localSheetId="15" hidden="1">#REF!</definedName>
    <definedName name="BExOO4B8FPAFYPHCTYTX37P1TQM5" localSheetId="18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7" hidden="1">#REF!</definedName>
    <definedName name="BExOOIULUDOJRMYABWV5CCL906X6" localSheetId="11" hidden="1">#REF!</definedName>
    <definedName name="BExOOIULUDOJRMYABWV5CCL906X6" localSheetId="21" hidden="1">#REF!</definedName>
    <definedName name="BExOOIULUDOJRMYABWV5CCL906X6" localSheetId="22" hidden="1">#REF!</definedName>
    <definedName name="BExOOIULUDOJRMYABWV5CCL906X6" localSheetId="23" hidden="1">#REF!</definedName>
    <definedName name="BExOOIULUDOJRMYABWV5CCL906X6" localSheetId="24" hidden="1">#REF!</definedName>
    <definedName name="BExOOIULUDOJRMYABWV5CCL906X6" localSheetId="14" hidden="1">#REF!</definedName>
    <definedName name="BExOOIULUDOJRMYABWV5CCL906X6" localSheetId="15" hidden="1">#REF!</definedName>
    <definedName name="BExOOIULUDOJRMYABWV5CCL906X6" localSheetId="18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7" hidden="1">#REF!</definedName>
    <definedName name="BExOOJLIWKJW5S7XWJXD8TYV5HQ9" localSheetId="11" hidden="1">#REF!</definedName>
    <definedName name="BExOOJLIWKJW5S7XWJXD8TYV5HQ9" localSheetId="21" hidden="1">#REF!</definedName>
    <definedName name="BExOOJLIWKJW5S7XWJXD8TYV5HQ9" localSheetId="22" hidden="1">#REF!</definedName>
    <definedName name="BExOOJLIWKJW5S7XWJXD8TYV5HQ9" localSheetId="23" hidden="1">#REF!</definedName>
    <definedName name="BExOOJLIWKJW5S7XWJXD8TYV5HQ9" localSheetId="24" hidden="1">#REF!</definedName>
    <definedName name="BExOOJLIWKJW5S7XWJXD8TYV5HQ9" localSheetId="14" hidden="1">#REF!</definedName>
    <definedName name="BExOOJLIWKJW5S7XWJXD8TYV5HQ9" localSheetId="15" hidden="1">#REF!</definedName>
    <definedName name="BExOOJLIWKJW5S7XWJXD8TYV5HQ9" localSheetId="18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7" hidden="1">#REF!</definedName>
    <definedName name="BExOOQ1JVWQ9LYXD0V94BRXKTA1I" localSheetId="11" hidden="1">#REF!</definedName>
    <definedName name="BExOOQ1JVWQ9LYXD0V94BRXKTA1I" localSheetId="21" hidden="1">#REF!</definedName>
    <definedName name="BExOOQ1JVWQ9LYXD0V94BRXKTA1I" localSheetId="22" hidden="1">#REF!</definedName>
    <definedName name="BExOOQ1JVWQ9LYXD0V94BRXKTA1I" localSheetId="23" hidden="1">#REF!</definedName>
    <definedName name="BExOOQ1JVWQ9LYXD0V94BRXKTA1I" localSheetId="24" hidden="1">#REF!</definedName>
    <definedName name="BExOOQ1JVWQ9LYXD0V94BRXKTA1I" localSheetId="14" hidden="1">#REF!</definedName>
    <definedName name="BExOOQ1JVWQ9LYXD0V94BRXKTA1I" localSheetId="15" hidden="1">#REF!</definedName>
    <definedName name="BExOOQ1JVWQ9LYXD0V94BRXKTA1I" localSheetId="18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7" hidden="1">#REF!</definedName>
    <definedName name="BExOOTN0KTXJCL7E476XBN1CJ553" localSheetId="11" hidden="1">#REF!</definedName>
    <definedName name="BExOOTN0KTXJCL7E476XBN1CJ553" localSheetId="21" hidden="1">#REF!</definedName>
    <definedName name="BExOOTN0KTXJCL7E476XBN1CJ553" localSheetId="22" hidden="1">#REF!</definedName>
    <definedName name="BExOOTN0KTXJCL7E476XBN1CJ553" localSheetId="23" hidden="1">#REF!</definedName>
    <definedName name="BExOOTN0KTXJCL7E476XBN1CJ553" localSheetId="24" hidden="1">#REF!</definedName>
    <definedName name="BExOOTN0KTXJCL7E476XBN1CJ553" localSheetId="14" hidden="1">#REF!</definedName>
    <definedName name="BExOOTN0KTXJCL7E476XBN1CJ553" localSheetId="15" hidden="1">#REF!</definedName>
    <definedName name="BExOOTN0KTXJCL7E476XBN1CJ553" localSheetId="18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7" hidden="1">#REF!</definedName>
    <definedName name="BExOOVVUJIJNAYDICUUQQ9O7O3TW" localSheetId="11" hidden="1">#REF!</definedName>
    <definedName name="BExOOVVUJIJNAYDICUUQQ9O7O3TW" localSheetId="21" hidden="1">#REF!</definedName>
    <definedName name="BExOOVVUJIJNAYDICUUQQ9O7O3TW" localSheetId="22" hidden="1">#REF!</definedName>
    <definedName name="BExOOVVUJIJNAYDICUUQQ9O7O3TW" localSheetId="23" hidden="1">#REF!</definedName>
    <definedName name="BExOOVVUJIJNAYDICUUQQ9O7O3TW" localSheetId="24" hidden="1">#REF!</definedName>
    <definedName name="BExOOVVUJIJNAYDICUUQQ9O7O3TW" localSheetId="14" hidden="1">#REF!</definedName>
    <definedName name="BExOOVVUJIJNAYDICUUQQ9O7O3TW" localSheetId="15" hidden="1">#REF!</definedName>
    <definedName name="BExOOVVUJIJNAYDICUUQQ9O7O3TW" localSheetId="18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7" hidden="1">#REF!</definedName>
    <definedName name="BExOP9DDU5MZJKWGFT0MKL44YKIV" localSheetId="11" hidden="1">#REF!</definedName>
    <definedName name="BExOP9DDU5MZJKWGFT0MKL44YKIV" localSheetId="21" hidden="1">#REF!</definedName>
    <definedName name="BExOP9DDU5MZJKWGFT0MKL44YKIV" localSheetId="22" hidden="1">#REF!</definedName>
    <definedName name="BExOP9DDU5MZJKWGFT0MKL44YKIV" localSheetId="23" hidden="1">#REF!</definedName>
    <definedName name="BExOP9DDU5MZJKWGFT0MKL44YKIV" localSheetId="24" hidden="1">#REF!</definedName>
    <definedName name="BExOP9DDU5MZJKWGFT0MKL44YKIV" localSheetId="14" hidden="1">#REF!</definedName>
    <definedName name="BExOP9DDU5MZJKWGFT0MKL44YKIV" localSheetId="15" hidden="1">#REF!</definedName>
    <definedName name="BExOP9DDU5MZJKWGFT0MKL44YKIV" localSheetId="18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7" hidden="1">#REF!</definedName>
    <definedName name="BExOP9DEBV5W5P4Q25J3XCJBP5S9" localSheetId="11" hidden="1">#REF!</definedName>
    <definedName name="BExOP9DEBV5W5P4Q25J3XCJBP5S9" localSheetId="21" hidden="1">#REF!</definedName>
    <definedName name="BExOP9DEBV5W5P4Q25J3XCJBP5S9" localSheetId="22" hidden="1">#REF!</definedName>
    <definedName name="BExOP9DEBV5W5P4Q25J3XCJBP5S9" localSheetId="23" hidden="1">#REF!</definedName>
    <definedName name="BExOP9DEBV5W5P4Q25J3XCJBP5S9" localSheetId="24" hidden="1">#REF!</definedName>
    <definedName name="BExOP9DEBV5W5P4Q25J3XCJBP5S9" localSheetId="14" hidden="1">#REF!</definedName>
    <definedName name="BExOP9DEBV5W5P4Q25J3XCJBP5S9" localSheetId="15" hidden="1">#REF!</definedName>
    <definedName name="BExOP9DEBV5W5P4Q25J3XCJBP5S9" localSheetId="18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7" hidden="1">#REF!</definedName>
    <definedName name="BExOPFNYRBL0BFM23LZBJTADNOE4" localSheetId="11" hidden="1">#REF!</definedName>
    <definedName name="BExOPFNYRBL0BFM23LZBJTADNOE4" localSheetId="21" hidden="1">#REF!</definedName>
    <definedName name="BExOPFNYRBL0BFM23LZBJTADNOE4" localSheetId="22" hidden="1">#REF!</definedName>
    <definedName name="BExOPFNYRBL0BFM23LZBJTADNOE4" localSheetId="23" hidden="1">#REF!</definedName>
    <definedName name="BExOPFNYRBL0BFM23LZBJTADNOE4" localSheetId="24" hidden="1">#REF!</definedName>
    <definedName name="BExOPFNYRBL0BFM23LZBJTADNOE4" localSheetId="14" hidden="1">#REF!</definedName>
    <definedName name="BExOPFNYRBL0BFM23LZBJTADNOE4" localSheetId="15" hidden="1">#REF!</definedName>
    <definedName name="BExOPFNYRBL0BFM23LZBJTADNOE4" localSheetId="18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7" hidden="1">#REF!</definedName>
    <definedName name="BExOPINVFSIZMCVT9YGT2AODVCX3" localSheetId="11" hidden="1">#REF!</definedName>
    <definedName name="BExOPINVFSIZMCVT9YGT2AODVCX3" localSheetId="21" hidden="1">#REF!</definedName>
    <definedName name="BExOPINVFSIZMCVT9YGT2AODVCX3" localSheetId="22" hidden="1">#REF!</definedName>
    <definedName name="BExOPINVFSIZMCVT9YGT2AODVCX3" localSheetId="23" hidden="1">#REF!</definedName>
    <definedName name="BExOPINVFSIZMCVT9YGT2AODVCX3" localSheetId="24" hidden="1">#REF!</definedName>
    <definedName name="BExOPINVFSIZMCVT9YGT2AODVCX3" localSheetId="14" hidden="1">#REF!</definedName>
    <definedName name="BExOPINVFSIZMCVT9YGT2AODVCX3" localSheetId="15" hidden="1">#REF!</definedName>
    <definedName name="BExOPINVFSIZMCVT9YGT2AODVCX3" localSheetId="18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7" hidden="1">#REF!</definedName>
    <definedName name="BExOQ1JN4SAC44RTMZIGHSW023WA" localSheetId="11" hidden="1">#REF!</definedName>
    <definedName name="BExOQ1JN4SAC44RTMZIGHSW023WA" localSheetId="21" hidden="1">#REF!</definedName>
    <definedName name="BExOQ1JN4SAC44RTMZIGHSW023WA" localSheetId="22" hidden="1">#REF!</definedName>
    <definedName name="BExOQ1JN4SAC44RTMZIGHSW023WA" localSheetId="23" hidden="1">#REF!</definedName>
    <definedName name="BExOQ1JN4SAC44RTMZIGHSW023WA" localSheetId="24" hidden="1">#REF!</definedName>
    <definedName name="BExOQ1JN4SAC44RTMZIGHSW023WA" localSheetId="14" hidden="1">#REF!</definedName>
    <definedName name="BExOQ1JN4SAC44RTMZIGHSW023WA" localSheetId="15" hidden="1">#REF!</definedName>
    <definedName name="BExOQ1JN4SAC44RTMZIGHSW023WA" localSheetId="18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7" hidden="1">#REF!</definedName>
    <definedName name="BExOQ256YMF115DJL3KBPNKABJ90" localSheetId="11" hidden="1">#REF!</definedName>
    <definedName name="BExOQ256YMF115DJL3KBPNKABJ90" localSheetId="21" hidden="1">#REF!</definedName>
    <definedName name="BExOQ256YMF115DJL3KBPNKABJ90" localSheetId="22" hidden="1">#REF!</definedName>
    <definedName name="BExOQ256YMF115DJL3KBPNKABJ90" localSheetId="23" hidden="1">#REF!</definedName>
    <definedName name="BExOQ256YMF115DJL3KBPNKABJ90" localSheetId="24" hidden="1">#REF!</definedName>
    <definedName name="BExOQ256YMF115DJL3KBPNKABJ90" localSheetId="14" hidden="1">#REF!</definedName>
    <definedName name="BExOQ256YMF115DJL3KBPNKABJ90" localSheetId="15" hidden="1">#REF!</definedName>
    <definedName name="BExOQ256YMF115DJL3KBPNKABJ90" localSheetId="18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7" hidden="1">#REF!</definedName>
    <definedName name="BExQ19DEUOLC11IW32E2AMVZLFF1" localSheetId="11" hidden="1">#REF!</definedName>
    <definedName name="BExQ19DEUOLC11IW32E2AMVZLFF1" localSheetId="21" hidden="1">#REF!</definedName>
    <definedName name="BExQ19DEUOLC11IW32E2AMVZLFF1" localSheetId="22" hidden="1">#REF!</definedName>
    <definedName name="BExQ19DEUOLC11IW32E2AMVZLFF1" localSheetId="23" hidden="1">#REF!</definedName>
    <definedName name="BExQ19DEUOLC11IW32E2AMVZLFF1" localSheetId="24" hidden="1">#REF!</definedName>
    <definedName name="BExQ19DEUOLC11IW32E2AMVZLFF1" localSheetId="14" hidden="1">#REF!</definedName>
    <definedName name="BExQ19DEUOLC11IW32E2AMVZLFF1" localSheetId="15" hidden="1">#REF!</definedName>
    <definedName name="BExQ19DEUOLC11IW32E2AMVZLFF1" localSheetId="18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7" hidden="1">#REF!</definedName>
    <definedName name="BExQ1OCW3L24TN0BYVRE2NE3IK1O" localSheetId="11" hidden="1">#REF!</definedName>
    <definedName name="BExQ1OCW3L24TN0BYVRE2NE3IK1O" localSheetId="21" hidden="1">#REF!</definedName>
    <definedName name="BExQ1OCW3L24TN0BYVRE2NE3IK1O" localSheetId="22" hidden="1">#REF!</definedName>
    <definedName name="BExQ1OCW3L24TN0BYVRE2NE3IK1O" localSheetId="23" hidden="1">#REF!</definedName>
    <definedName name="BExQ1OCW3L24TN0BYVRE2NE3IK1O" localSheetId="24" hidden="1">#REF!</definedName>
    <definedName name="BExQ1OCW3L24TN0BYVRE2NE3IK1O" localSheetId="14" hidden="1">#REF!</definedName>
    <definedName name="BExQ1OCW3L24TN0BYVRE2NE3IK1O" localSheetId="15" hidden="1">#REF!</definedName>
    <definedName name="BExQ1OCW3L24TN0BYVRE2NE3IK1O" localSheetId="18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7" hidden="1">#REF!</definedName>
    <definedName name="BExQ29C73XR33S3668YYSYZAIHTG" localSheetId="11" hidden="1">#REF!</definedName>
    <definedName name="BExQ29C73XR33S3668YYSYZAIHTG" localSheetId="21" hidden="1">#REF!</definedName>
    <definedName name="BExQ29C73XR33S3668YYSYZAIHTG" localSheetId="22" hidden="1">#REF!</definedName>
    <definedName name="BExQ29C73XR33S3668YYSYZAIHTG" localSheetId="23" hidden="1">#REF!</definedName>
    <definedName name="BExQ29C73XR33S3668YYSYZAIHTG" localSheetId="24" hidden="1">#REF!</definedName>
    <definedName name="BExQ29C73XR33S3668YYSYZAIHTG" localSheetId="14" hidden="1">#REF!</definedName>
    <definedName name="BExQ29C73XR33S3668YYSYZAIHTG" localSheetId="15" hidden="1">#REF!</definedName>
    <definedName name="BExQ29C73XR33S3668YYSYZAIHTG" localSheetId="18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7" hidden="1">#REF!</definedName>
    <definedName name="BExQ2FS228IUDUP2023RA1D4AO4C" localSheetId="11" hidden="1">#REF!</definedName>
    <definedName name="BExQ2FS228IUDUP2023RA1D4AO4C" localSheetId="21" hidden="1">#REF!</definedName>
    <definedName name="BExQ2FS228IUDUP2023RA1D4AO4C" localSheetId="22" hidden="1">#REF!</definedName>
    <definedName name="BExQ2FS228IUDUP2023RA1D4AO4C" localSheetId="23" hidden="1">#REF!</definedName>
    <definedName name="BExQ2FS228IUDUP2023RA1D4AO4C" localSheetId="24" hidden="1">#REF!</definedName>
    <definedName name="BExQ2FS228IUDUP2023RA1D4AO4C" localSheetId="14" hidden="1">#REF!</definedName>
    <definedName name="BExQ2FS228IUDUP2023RA1D4AO4C" localSheetId="15" hidden="1">#REF!</definedName>
    <definedName name="BExQ2FS228IUDUP2023RA1D4AO4C" localSheetId="18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7" hidden="1">#REF!</definedName>
    <definedName name="BExQ2L0XYWLY9VPZWXYYFRIRQRJ1" localSheetId="11" hidden="1">#REF!</definedName>
    <definedName name="BExQ2L0XYWLY9VPZWXYYFRIRQRJ1" localSheetId="21" hidden="1">#REF!</definedName>
    <definedName name="BExQ2L0XYWLY9VPZWXYYFRIRQRJ1" localSheetId="22" hidden="1">#REF!</definedName>
    <definedName name="BExQ2L0XYWLY9VPZWXYYFRIRQRJ1" localSheetId="23" hidden="1">#REF!</definedName>
    <definedName name="BExQ2L0XYWLY9VPZWXYYFRIRQRJ1" localSheetId="24" hidden="1">#REF!</definedName>
    <definedName name="BExQ2L0XYWLY9VPZWXYYFRIRQRJ1" localSheetId="14" hidden="1">#REF!</definedName>
    <definedName name="BExQ2L0XYWLY9VPZWXYYFRIRQRJ1" localSheetId="15" hidden="1">#REF!</definedName>
    <definedName name="BExQ2L0XYWLY9VPZWXYYFRIRQRJ1" localSheetId="18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7" hidden="1">#REF!</definedName>
    <definedName name="BExQ2M841F5Z1BQYR8DG5FKK0LIU" localSheetId="11" hidden="1">#REF!</definedName>
    <definedName name="BExQ2M841F5Z1BQYR8DG5FKK0LIU" localSheetId="21" hidden="1">#REF!</definedName>
    <definedName name="BExQ2M841F5Z1BQYR8DG5FKK0LIU" localSheetId="22" hidden="1">#REF!</definedName>
    <definedName name="BExQ2M841F5Z1BQYR8DG5FKK0LIU" localSheetId="23" hidden="1">#REF!</definedName>
    <definedName name="BExQ2M841F5Z1BQYR8DG5FKK0LIU" localSheetId="24" hidden="1">#REF!</definedName>
    <definedName name="BExQ2M841F5Z1BQYR8DG5FKK0LIU" localSheetId="14" hidden="1">#REF!</definedName>
    <definedName name="BExQ2M841F5Z1BQYR8DG5FKK0LIU" localSheetId="15" hidden="1">#REF!</definedName>
    <definedName name="BExQ2M841F5Z1BQYR8DG5FKK0LIU" localSheetId="18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7" hidden="1">#REF!</definedName>
    <definedName name="BExQ2STHO7AXYTS1VPPHQMX1WT30" localSheetId="11" hidden="1">#REF!</definedName>
    <definedName name="BExQ2STHO7AXYTS1VPPHQMX1WT30" localSheetId="21" hidden="1">#REF!</definedName>
    <definedName name="BExQ2STHO7AXYTS1VPPHQMX1WT30" localSheetId="22" hidden="1">#REF!</definedName>
    <definedName name="BExQ2STHO7AXYTS1VPPHQMX1WT30" localSheetId="23" hidden="1">#REF!</definedName>
    <definedName name="BExQ2STHO7AXYTS1VPPHQMX1WT30" localSheetId="24" hidden="1">#REF!</definedName>
    <definedName name="BExQ2STHO7AXYTS1VPPHQMX1WT30" localSheetId="14" hidden="1">#REF!</definedName>
    <definedName name="BExQ2STHO7AXYTS1VPPHQMX1WT30" localSheetId="15" hidden="1">#REF!</definedName>
    <definedName name="BExQ2STHO7AXYTS1VPPHQMX1WT30" localSheetId="18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7" hidden="1">#REF!</definedName>
    <definedName name="BExQ2XWXHMQMQ99FF9293AEQHABB" localSheetId="11" hidden="1">#REF!</definedName>
    <definedName name="BExQ2XWXHMQMQ99FF9293AEQHABB" localSheetId="21" hidden="1">#REF!</definedName>
    <definedName name="BExQ2XWXHMQMQ99FF9293AEQHABB" localSheetId="22" hidden="1">#REF!</definedName>
    <definedName name="BExQ2XWXHMQMQ99FF9293AEQHABB" localSheetId="23" hidden="1">#REF!</definedName>
    <definedName name="BExQ2XWXHMQMQ99FF9293AEQHABB" localSheetId="24" hidden="1">#REF!</definedName>
    <definedName name="BExQ2XWXHMQMQ99FF9293AEQHABB" localSheetId="14" hidden="1">#REF!</definedName>
    <definedName name="BExQ2XWXHMQMQ99FF9293AEQHABB" localSheetId="15" hidden="1">#REF!</definedName>
    <definedName name="BExQ2XWXHMQMQ99FF9293AEQHABB" localSheetId="18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7" hidden="1">#REF!</definedName>
    <definedName name="BExQ300G8I8TK45A0MVHV15422EU" localSheetId="11" hidden="1">#REF!</definedName>
    <definedName name="BExQ300G8I8TK45A0MVHV15422EU" localSheetId="21" hidden="1">#REF!</definedName>
    <definedName name="BExQ300G8I8TK45A0MVHV15422EU" localSheetId="22" hidden="1">#REF!</definedName>
    <definedName name="BExQ300G8I8TK45A0MVHV15422EU" localSheetId="23" hidden="1">#REF!</definedName>
    <definedName name="BExQ300G8I8TK45A0MVHV15422EU" localSheetId="24" hidden="1">#REF!</definedName>
    <definedName name="BExQ300G8I8TK45A0MVHV15422EU" localSheetId="14" hidden="1">#REF!</definedName>
    <definedName name="BExQ300G8I8TK45A0MVHV15422EU" localSheetId="15" hidden="1">#REF!</definedName>
    <definedName name="BExQ300G8I8TK45A0MVHV15422EU" localSheetId="18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7" hidden="1">#REF!</definedName>
    <definedName name="BExQ305RBEODGNAETZ0EZQLLDZZD" localSheetId="11" hidden="1">#REF!</definedName>
    <definedName name="BExQ305RBEODGNAETZ0EZQLLDZZD" localSheetId="21" hidden="1">#REF!</definedName>
    <definedName name="BExQ305RBEODGNAETZ0EZQLLDZZD" localSheetId="22" hidden="1">#REF!</definedName>
    <definedName name="BExQ305RBEODGNAETZ0EZQLLDZZD" localSheetId="23" hidden="1">#REF!</definedName>
    <definedName name="BExQ305RBEODGNAETZ0EZQLLDZZD" localSheetId="24" hidden="1">#REF!</definedName>
    <definedName name="BExQ305RBEODGNAETZ0EZQLLDZZD" localSheetId="14" hidden="1">#REF!</definedName>
    <definedName name="BExQ305RBEODGNAETZ0EZQLLDZZD" localSheetId="15" hidden="1">#REF!</definedName>
    <definedName name="BExQ305RBEODGNAETZ0EZQLLDZZD" localSheetId="18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7" hidden="1">#REF!</definedName>
    <definedName name="BExQ37SZQJSC2C73FY2IJY852LVP" localSheetId="11" hidden="1">#REF!</definedName>
    <definedName name="BExQ37SZQJSC2C73FY2IJY852LVP" localSheetId="21" hidden="1">#REF!</definedName>
    <definedName name="BExQ37SZQJSC2C73FY2IJY852LVP" localSheetId="22" hidden="1">#REF!</definedName>
    <definedName name="BExQ37SZQJSC2C73FY2IJY852LVP" localSheetId="23" hidden="1">#REF!</definedName>
    <definedName name="BExQ37SZQJSC2C73FY2IJY852LVP" localSheetId="24" hidden="1">#REF!</definedName>
    <definedName name="BExQ37SZQJSC2C73FY2IJY852LVP" localSheetId="14" hidden="1">#REF!</definedName>
    <definedName name="BExQ37SZQJSC2C73FY2IJY852LVP" localSheetId="15" hidden="1">#REF!</definedName>
    <definedName name="BExQ37SZQJSC2C73FY2IJY852LVP" localSheetId="18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7" hidden="1">#REF!</definedName>
    <definedName name="BExQ39R28MXSG2SEV956F0KZ20AN" localSheetId="11" hidden="1">#REF!</definedName>
    <definedName name="BExQ39R28MXSG2SEV956F0KZ20AN" localSheetId="21" hidden="1">#REF!</definedName>
    <definedName name="BExQ39R28MXSG2SEV956F0KZ20AN" localSheetId="22" hidden="1">#REF!</definedName>
    <definedName name="BExQ39R28MXSG2SEV956F0KZ20AN" localSheetId="23" hidden="1">#REF!</definedName>
    <definedName name="BExQ39R28MXSG2SEV956F0KZ20AN" localSheetId="24" hidden="1">#REF!</definedName>
    <definedName name="BExQ39R28MXSG2SEV956F0KZ20AN" localSheetId="14" hidden="1">#REF!</definedName>
    <definedName name="BExQ39R28MXSG2SEV956F0KZ20AN" localSheetId="15" hidden="1">#REF!</definedName>
    <definedName name="BExQ39R28MXSG2SEV956F0KZ20AN" localSheetId="18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7" hidden="1">#REF!</definedName>
    <definedName name="BExQ3D1P3M5Z3HLMEZ17E0BLEE4U" localSheetId="11" hidden="1">#REF!</definedName>
    <definedName name="BExQ3D1P3M5Z3HLMEZ17E0BLEE4U" localSheetId="21" hidden="1">#REF!</definedName>
    <definedName name="BExQ3D1P3M5Z3HLMEZ17E0BLEE4U" localSheetId="22" hidden="1">#REF!</definedName>
    <definedName name="BExQ3D1P3M5Z3HLMEZ17E0BLEE4U" localSheetId="23" hidden="1">#REF!</definedName>
    <definedName name="BExQ3D1P3M5Z3HLMEZ17E0BLEE4U" localSheetId="24" hidden="1">#REF!</definedName>
    <definedName name="BExQ3D1P3M5Z3HLMEZ17E0BLEE4U" localSheetId="14" hidden="1">#REF!</definedName>
    <definedName name="BExQ3D1P3M5Z3HLMEZ17E0BLEE4U" localSheetId="15" hidden="1">#REF!</definedName>
    <definedName name="BExQ3D1P3M5Z3HLMEZ17E0BLEE4U" localSheetId="18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7" hidden="1">#REF!</definedName>
    <definedName name="BExQ3EZX6BA2WHKI84SG78UPRTSE" localSheetId="11" hidden="1">#REF!</definedName>
    <definedName name="BExQ3EZX6BA2WHKI84SG78UPRTSE" localSheetId="21" hidden="1">#REF!</definedName>
    <definedName name="BExQ3EZX6BA2WHKI84SG78UPRTSE" localSheetId="22" hidden="1">#REF!</definedName>
    <definedName name="BExQ3EZX6BA2WHKI84SG78UPRTSE" localSheetId="23" hidden="1">#REF!</definedName>
    <definedName name="BExQ3EZX6BA2WHKI84SG78UPRTSE" localSheetId="24" hidden="1">#REF!</definedName>
    <definedName name="BExQ3EZX6BA2WHKI84SG78UPRTSE" localSheetId="14" hidden="1">#REF!</definedName>
    <definedName name="BExQ3EZX6BA2WHKI84SG78UPRTSE" localSheetId="15" hidden="1">#REF!</definedName>
    <definedName name="BExQ3EZX6BA2WHKI84SG78UPRTSE" localSheetId="18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7" hidden="1">#REF!</definedName>
    <definedName name="BExQ3KOX6620WUSBG7PGACNC936P" localSheetId="11" hidden="1">#REF!</definedName>
    <definedName name="BExQ3KOX6620WUSBG7PGACNC936P" localSheetId="21" hidden="1">#REF!</definedName>
    <definedName name="BExQ3KOX6620WUSBG7PGACNC936P" localSheetId="22" hidden="1">#REF!</definedName>
    <definedName name="BExQ3KOX6620WUSBG7PGACNC936P" localSheetId="23" hidden="1">#REF!</definedName>
    <definedName name="BExQ3KOX6620WUSBG7PGACNC936P" localSheetId="24" hidden="1">#REF!</definedName>
    <definedName name="BExQ3KOX6620WUSBG7PGACNC936P" localSheetId="14" hidden="1">#REF!</definedName>
    <definedName name="BExQ3KOX6620WUSBG7PGACNC936P" localSheetId="15" hidden="1">#REF!</definedName>
    <definedName name="BExQ3KOX6620WUSBG7PGACNC936P" localSheetId="18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7" hidden="1">#REF!</definedName>
    <definedName name="BExQ3O4W7QF8BOXTUT4IOGF6YKUD" localSheetId="11" hidden="1">#REF!</definedName>
    <definedName name="BExQ3O4W7QF8BOXTUT4IOGF6YKUD" localSheetId="21" hidden="1">#REF!</definedName>
    <definedName name="BExQ3O4W7QF8BOXTUT4IOGF6YKUD" localSheetId="22" hidden="1">#REF!</definedName>
    <definedName name="BExQ3O4W7QF8BOXTUT4IOGF6YKUD" localSheetId="23" hidden="1">#REF!</definedName>
    <definedName name="BExQ3O4W7QF8BOXTUT4IOGF6YKUD" localSheetId="24" hidden="1">#REF!</definedName>
    <definedName name="BExQ3O4W7QF8BOXTUT4IOGF6YKUD" localSheetId="14" hidden="1">#REF!</definedName>
    <definedName name="BExQ3O4W7QF8BOXTUT4IOGF6YKUD" localSheetId="15" hidden="1">#REF!</definedName>
    <definedName name="BExQ3O4W7QF8BOXTUT4IOGF6YKUD" localSheetId="18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7" hidden="1">#REF!</definedName>
    <definedName name="BExQ3PXOWSN8561ZR8IEY8ZASI3B" localSheetId="11" hidden="1">#REF!</definedName>
    <definedName name="BExQ3PXOWSN8561ZR8IEY8ZASI3B" localSheetId="21" hidden="1">#REF!</definedName>
    <definedName name="BExQ3PXOWSN8561ZR8IEY8ZASI3B" localSheetId="22" hidden="1">#REF!</definedName>
    <definedName name="BExQ3PXOWSN8561ZR8IEY8ZASI3B" localSheetId="23" hidden="1">#REF!</definedName>
    <definedName name="BExQ3PXOWSN8561ZR8IEY8ZASI3B" localSheetId="24" hidden="1">#REF!</definedName>
    <definedName name="BExQ3PXOWSN8561ZR8IEY8ZASI3B" localSheetId="14" hidden="1">#REF!</definedName>
    <definedName name="BExQ3PXOWSN8561ZR8IEY8ZASI3B" localSheetId="15" hidden="1">#REF!</definedName>
    <definedName name="BExQ3PXOWSN8561ZR8IEY8ZASI3B" localSheetId="18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7" hidden="1">#REF!</definedName>
    <definedName name="BExQ3TZF04IPY0B0UG9CQQ5736UA" localSheetId="11" hidden="1">#REF!</definedName>
    <definedName name="BExQ3TZF04IPY0B0UG9CQQ5736UA" localSheetId="21" hidden="1">#REF!</definedName>
    <definedName name="BExQ3TZF04IPY0B0UG9CQQ5736UA" localSheetId="22" hidden="1">#REF!</definedName>
    <definedName name="BExQ3TZF04IPY0B0UG9CQQ5736UA" localSheetId="23" hidden="1">#REF!</definedName>
    <definedName name="BExQ3TZF04IPY0B0UG9CQQ5736UA" localSheetId="24" hidden="1">#REF!</definedName>
    <definedName name="BExQ3TZF04IPY0B0UG9CQQ5736UA" localSheetId="14" hidden="1">#REF!</definedName>
    <definedName name="BExQ3TZF04IPY0B0UG9CQQ5736UA" localSheetId="15" hidden="1">#REF!</definedName>
    <definedName name="BExQ3TZF04IPY0B0UG9CQQ5736UA" localSheetId="18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7" hidden="1">#REF!</definedName>
    <definedName name="BExQ42IU9MNDYLODP41DL6YTZMAR" localSheetId="11" hidden="1">#REF!</definedName>
    <definedName name="BExQ42IU9MNDYLODP41DL6YTZMAR" localSheetId="21" hidden="1">#REF!</definedName>
    <definedName name="BExQ42IU9MNDYLODP41DL6YTZMAR" localSheetId="22" hidden="1">#REF!</definedName>
    <definedName name="BExQ42IU9MNDYLODP41DL6YTZMAR" localSheetId="23" hidden="1">#REF!</definedName>
    <definedName name="BExQ42IU9MNDYLODP41DL6YTZMAR" localSheetId="24" hidden="1">#REF!</definedName>
    <definedName name="BExQ42IU9MNDYLODP41DL6YTZMAR" localSheetId="14" hidden="1">#REF!</definedName>
    <definedName name="BExQ42IU9MNDYLODP41DL6YTZMAR" localSheetId="15" hidden="1">#REF!</definedName>
    <definedName name="BExQ42IU9MNDYLODP41DL6YTZMAR" localSheetId="18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7" hidden="1">#REF!</definedName>
    <definedName name="BExQ42O4PHH156IHXSW0JAYAC0NJ" localSheetId="11" hidden="1">#REF!</definedName>
    <definedName name="BExQ42O4PHH156IHXSW0JAYAC0NJ" localSheetId="21" hidden="1">#REF!</definedName>
    <definedName name="BExQ42O4PHH156IHXSW0JAYAC0NJ" localSheetId="22" hidden="1">#REF!</definedName>
    <definedName name="BExQ42O4PHH156IHXSW0JAYAC0NJ" localSheetId="23" hidden="1">#REF!</definedName>
    <definedName name="BExQ42O4PHH156IHXSW0JAYAC0NJ" localSheetId="24" hidden="1">#REF!</definedName>
    <definedName name="BExQ42O4PHH156IHXSW0JAYAC0NJ" localSheetId="14" hidden="1">#REF!</definedName>
    <definedName name="BExQ42O4PHH156IHXSW0JAYAC0NJ" localSheetId="15" hidden="1">#REF!</definedName>
    <definedName name="BExQ42O4PHH156IHXSW0JAYAC0NJ" localSheetId="18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7" hidden="1">#REF!</definedName>
    <definedName name="BExQ452HF7N1HYPXJXQ8WD6SOWUV" localSheetId="11" hidden="1">#REF!</definedName>
    <definedName name="BExQ452HF7N1HYPXJXQ8WD6SOWUV" localSheetId="21" hidden="1">#REF!</definedName>
    <definedName name="BExQ452HF7N1HYPXJXQ8WD6SOWUV" localSheetId="22" hidden="1">#REF!</definedName>
    <definedName name="BExQ452HF7N1HYPXJXQ8WD6SOWUV" localSheetId="23" hidden="1">#REF!</definedName>
    <definedName name="BExQ452HF7N1HYPXJXQ8WD6SOWUV" localSheetId="24" hidden="1">#REF!</definedName>
    <definedName name="BExQ452HF7N1HYPXJXQ8WD6SOWUV" localSheetId="14" hidden="1">#REF!</definedName>
    <definedName name="BExQ452HF7N1HYPXJXQ8WD6SOWUV" localSheetId="15" hidden="1">#REF!</definedName>
    <definedName name="BExQ452HF7N1HYPXJXQ8WD6SOWUV" localSheetId="18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7" hidden="1">#REF!</definedName>
    <definedName name="BExQ4BTBSHPHVEDRCXC2ROW8PLFC" localSheetId="11" hidden="1">#REF!</definedName>
    <definedName name="BExQ4BTBSHPHVEDRCXC2ROW8PLFC" localSheetId="21" hidden="1">#REF!</definedName>
    <definedName name="BExQ4BTBSHPHVEDRCXC2ROW8PLFC" localSheetId="22" hidden="1">#REF!</definedName>
    <definedName name="BExQ4BTBSHPHVEDRCXC2ROW8PLFC" localSheetId="23" hidden="1">#REF!</definedName>
    <definedName name="BExQ4BTBSHPHVEDRCXC2ROW8PLFC" localSheetId="24" hidden="1">#REF!</definedName>
    <definedName name="BExQ4BTBSHPHVEDRCXC2ROW8PLFC" localSheetId="14" hidden="1">#REF!</definedName>
    <definedName name="BExQ4BTBSHPHVEDRCXC2ROW8PLFC" localSheetId="15" hidden="1">#REF!</definedName>
    <definedName name="BExQ4BTBSHPHVEDRCXC2ROW8PLFC" localSheetId="18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7" hidden="1">#REF!</definedName>
    <definedName name="BExQ4DGKF54SRKQUTUT4B1CZSS62" localSheetId="11" hidden="1">#REF!</definedName>
    <definedName name="BExQ4DGKF54SRKQUTUT4B1CZSS62" localSheetId="21" hidden="1">#REF!</definedName>
    <definedName name="BExQ4DGKF54SRKQUTUT4B1CZSS62" localSheetId="22" hidden="1">#REF!</definedName>
    <definedName name="BExQ4DGKF54SRKQUTUT4B1CZSS62" localSheetId="23" hidden="1">#REF!</definedName>
    <definedName name="BExQ4DGKF54SRKQUTUT4B1CZSS62" localSheetId="24" hidden="1">#REF!</definedName>
    <definedName name="BExQ4DGKF54SRKQUTUT4B1CZSS62" localSheetId="14" hidden="1">#REF!</definedName>
    <definedName name="BExQ4DGKF54SRKQUTUT4B1CZSS62" localSheetId="15" hidden="1">#REF!</definedName>
    <definedName name="BExQ4DGKF54SRKQUTUT4B1CZSS62" localSheetId="18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7" hidden="1">#REF!</definedName>
    <definedName name="BExQ4T74LQ5PYTV1MUQUW75A4BDY" localSheetId="11" hidden="1">#REF!</definedName>
    <definedName name="BExQ4T74LQ5PYTV1MUQUW75A4BDY" localSheetId="21" hidden="1">#REF!</definedName>
    <definedName name="BExQ4T74LQ5PYTV1MUQUW75A4BDY" localSheetId="22" hidden="1">#REF!</definedName>
    <definedName name="BExQ4T74LQ5PYTV1MUQUW75A4BDY" localSheetId="23" hidden="1">#REF!</definedName>
    <definedName name="BExQ4T74LQ5PYTV1MUQUW75A4BDY" localSheetId="24" hidden="1">#REF!</definedName>
    <definedName name="BExQ4T74LQ5PYTV1MUQUW75A4BDY" localSheetId="14" hidden="1">#REF!</definedName>
    <definedName name="BExQ4T74LQ5PYTV1MUQUW75A4BDY" localSheetId="15" hidden="1">#REF!</definedName>
    <definedName name="BExQ4T74LQ5PYTV1MUQUW75A4BDY" localSheetId="18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7" hidden="1">#REF!</definedName>
    <definedName name="BExQ4XJHD7EJCNH7S1MJDZJ2MNWG" localSheetId="11" hidden="1">#REF!</definedName>
    <definedName name="BExQ4XJHD7EJCNH7S1MJDZJ2MNWG" localSheetId="21" hidden="1">#REF!</definedName>
    <definedName name="BExQ4XJHD7EJCNH7S1MJDZJ2MNWG" localSheetId="22" hidden="1">#REF!</definedName>
    <definedName name="BExQ4XJHD7EJCNH7S1MJDZJ2MNWG" localSheetId="23" hidden="1">#REF!</definedName>
    <definedName name="BExQ4XJHD7EJCNH7S1MJDZJ2MNWG" localSheetId="24" hidden="1">#REF!</definedName>
    <definedName name="BExQ4XJHD7EJCNH7S1MJDZJ2MNWG" localSheetId="14" hidden="1">#REF!</definedName>
    <definedName name="BExQ4XJHD7EJCNH7S1MJDZJ2MNWG" localSheetId="15" hidden="1">#REF!</definedName>
    <definedName name="BExQ4XJHD7EJCNH7S1MJDZJ2MNWG" localSheetId="18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7" hidden="1">#REF!</definedName>
    <definedName name="BExQ5039ZCEWBUJHU682G4S89J03" localSheetId="11" hidden="1">#REF!</definedName>
    <definedName name="BExQ5039ZCEWBUJHU682G4S89J03" localSheetId="21" hidden="1">#REF!</definedName>
    <definedName name="BExQ5039ZCEWBUJHU682G4S89J03" localSheetId="22" hidden="1">#REF!</definedName>
    <definedName name="BExQ5039ZCEWBUJHU682G4S89J03" localSheetId="23" hidden="1">#REF!</definedName>
    <definedName name="BExQ5039ZCEWBUJHU682G4S89J03" localSheetId="24" hidden="1">#REF!</definedName>
    <definedName name="BExQ5039ZCEWBUJHU682G4S89J03" localSheetId="14" hidden="1">#REF!</definedName>
    <definedName name="BExQ5039ZCEWBUJHU682G4S89J03" localSheetId="15" hidden="1">#REF!</definedName>
    <definedName name="BExQ5039ZCEWBUJHU682G4S89J03" localSheetId="18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7" hidden="1">#REF!</definedName>
    <definedName name="BExQ56Z9W6YHZHRXOFFI8EFA7CDI" localSheetId="11" hidden="1">#REF!</definedName>
    <definedName name="BExQ56Z9W6YHZHRXOFFI8EFA7CDI" localSheetId="21" hidden="1">#REF!</definedName>
    <definedName name="BExQ56Z9W6YHZHRXOFFI8EFA7CDI" localSheetId="22" hidden="1">#REF!</definedName>
    <definedName name="BExQ56Z9W6YHZHRXOFFI8EFA7CDI" localSheetId="23" hidden="1">#REF!</definedName>
    <definedName name="BExQ56Z9W6YHZHRXOFFI8EFA7CDI" localSheetId="24" hidden="1">#REF!</definedName>
    <definedName name="BExQ56Z9W6YHZHRXOFFI8EFA7CDI" localSheetId="14" hidden="1">#REF!</definedName>
    <definedName name="BExQ56Z9W6YHZHRXOFFI8EFA7CDI" localSheetId="15" hidden="1">#REF!</definedName>
    <definedName name="BExQ56Z9W6YHZHRXOFFI8EFA7CDI" localSheetId="18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7" hidden="1">#REF!</definedName>
    <definedName name="BExQ58MP5FO5Q5CIXVMMYWWPEFW3" localSheetId="11" hidden="1">#REF!</definedName>
    <definedName name="BExQ58MP5FO5Q5CIXVMMYWWPEFW3" localSheetId="21" hidden="1">#REF!</definedName>
    <definedName name="BExQ58MP5FO5Q5CIXVMMYWWPEFW3" localSheetId="22" hidden="1">#REF!</definedName>
    <definedName name="BExQ58MP5FO5Q5CIXVMMYWWPEFW3" localSheetId="23" hidden="1">#REF!</definedName>
    <definedName name="BExQ58MP5FO5Q5CIXVMMYWWPEFW3" localSheetId="24" hidden="1">#REF!</definedName>
    <definedName name="BExQ58MP5FO5Q5CIXVMMYWWPEFW3" localSheetId="14" hidden="1">#REF!</definedName>
    <definedName name="BExQ58MP5FO5Q5CIXVMMYWWPEFW3" localSheetId="15" hidden="1">#REF!</definedName>
    <definedName name="BExQ58MP5FO5Q5CIXVMMYWWPEFW3" localSheetId="18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7" hidden="1">#REF!</definedName>
    <definedName name="BExQ5KX3Z668H1KUCKZ9J24HUQ1F" localSheetId="11" hidden="1">#REF!</definedName>
    <definedName name="BExQ5KX3Z668H1KUCKZ9J24HUQ1F" localSheetId="21" hidden="1">#REF!</definedName>
    <definedName name="BExQ5KX3Z668H1KUCKZ9J24HUQ1F" localSheetId="22" hidden="1">#REF!</definedName>
    <definedName name="BExQ5KX3Z668H1KUCKZ9J24HUQ1F" localSheetId="23" hidden="1">#REF!</definedName>
    <definedName name="BExQ5KX3Z668H1KUCKZ9J24HUQ1F" localSheetId="24" hidden="1">#REF!</definedName>
    <definedName name="BExQ5KX3Z668H1KUCKZ9J24HUQ1F" localSheetId="14" hidden="1">#REF!</definedName>
    <definedName name="BExQ5KX3Z668H1KUCKZ9J24HUQ1F" localSheetId="15" hidden="1">#REF!</definedName>
    <definedName name="BExQ5KX3Z668H1KUCKZ9J24HUQ1F" localSheetId="18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7" hidden="1">#REF!</definedName>
    <definedName name="BExQ5SPMSOCJYLAY20NB5A6O32RE" localSheetId="11" hidden="1">#REF!</definedName>
    <definedName name="BExQ5SPMSOCJYLAY20NB5A6O32RE" localSheetId="21" hidden="1">#REF!</definedName>
    <definedName name="BExQ5SPMSOCJYLAY20NB5A6O32RE" localSheetId="22" hidden="1">#REF!</definedName>
    <definedName name="BExQ5SPMSOCJYLAY20NB5A6O32RE" localSheetId="23" hidden="1">#REF!</definedName>
    <definedName name="BExQ5SPMSOCJYLAY20NB5A6O32RE" localSheetId="24" hidden="1">#REF!</definedName>
    <definedName name="BExQ5SPMSOCJYLAY20NB5A6O32RE" localSheetId="14" hidden="1">#REF!</definedName>
    <definedName name="BExQ5SPMSOCJYLAY20NB5A6O32RE" localSheetId="15" hidden="1">#REF!</definedName>
    <definedName name="BExQ5SPMSOCJYLAY20NB5A6O32RE" localSheetId="18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7" hidden="1">#REF!</definedName>
    <definedName name="BExQ5UICMGTMK790KTLK49MAGXRC" localSheetId="11" hidden="1">#REF!</definedName>
    <definedName name="BExQ5UICMGTMK790KTLK49MAGXRC" localSheetId="21" hidden="1">#REF!</definedName>
    <definedName name="BExQ5UICMGTMK790KTLK49MAGXRC" localSheetId="22" hidden="1">#REF!</definedName>
    <definedName name="BExQ5UICMGTMK790KTLK49MAGXRC" localSheetId="23" hidden="1">#REF!</definedName>
    <definedName name="BExQ5UICMGTMK790KTLK49MAGXRC" localSheetId="24" hidden="1">#REF!</definedName>
    <definedName name="BExQ5UICMGTMK790KTLK49MAGXRC" localSheetId="14" hidden="1">#REF!</definedName>
    <definedName name="BExQ5UICMGTMK790KTLK49MAGXRC" localSheetId="15" hidden="1">#REF!</definedName>
    <definedName name="BExQ5UICMGTMK790KTLK49MAGXRC" localSheetId="18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7" hidden="1">#REF!</definedName>
    <definedName name="BExQ5YUUK9FD0QGTY4WD0W90O7OL" localSheetId="11" hidden="1">#REF!</definedName>
    <definedName name="BExQ5YUUK9FD0QGTY4WD0W90O7OL" localSheetId="21" hidden="1">#REF!</definedName>
    <definedName name="BExQ5YUUK9FD0QGTY4WD0W90O7OL" localSheetId="22" hidden="1">#REF!</definedName>
    <definedName name="BExQ5YUUK9FD0QGTY4WD0W90O7OL" localSheetId="23" hidden="1">#REF!</definedName>
    <definedName name="BExQ5YUUK9FD0QGTY4WD0W90O7OL" localSheetId="24" hidden="1">#REF!</definedName>
    <definedName name="BExQ5YUUK9FD0QGTY4WD0W90O7OL" localSheetId="14" hidden="1">#REF!</definedName>
    <definedName name="BExQ5YUUK9FD0QGTY4WD0W90O7OL" localSheetId="15" hidden="1">#REF!</definedName>
    <definedName name="BExQ5YUUK9FD0QGTY4WD0W90O7OL" localSheetId="18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7" hidden="1">#REF!</definedName>
    <definedName name="BExQ62WGBSDPG7ZU34W0N8X45R3X" localSheetId="11" hidden="1">#REF!</definedName>
    <definedName name="BExQ62WGBSDPG7ZU34W0N8X45R3X" localSheetId="21" hidden="1">#REF!</definedName>
    <definedName name="BExQ62WGBSDPG7ZU34W0N8X45R3X" localSheetId="22" hidden="1">#REF!</definedName>
    <definedName name="BExQ62WGBSDPG7ZU34W0N8X45R3X" localSheetId="23" hidden="1">#REF!</definedName>
    <definedName name="BExQ62WGBSDPG7ZU34W0N8X45R3X" localSheetId="24" hidden="1">#REF!</definedName>
    <definedName name="BExQ62WGBSDPG7ZU34W0N8X45R3X" localSheetId="14" hidden="1">#REF!</definedName>
    <definedName name="BExQ62WGBSDPG7ZU34W0N8X45R3X" localSheetId="15" hidden="1">#REF!</definedName>
    <definedName name="BExQ62WGBSDPG7ZU34W0N8X45R3X" localSheetId="18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7" hidden="1">#REF!</definedName>
    <definedName name="BExQ63793YQ9BH7JLCNRIATIGTRG" localSheetId="11" hidden="1">#REF!</definedName>
    <definedName name="BExQ63793YQ9BH7JLCNRIATIGTRG" localSheetId="21" hidden="1">#REF!</definedName>
    <definedName name="BExQ63793YQ9BH7JLCNRIATIGTRG" localSheetId="22" hidden="1">#REF!</definedName>
    <definedName name="BExQ63793YQ9BH7JLCNRIATIGTRG" localSheetId="23" hidden="1">#REF!</definedName>
    <definedName name="BExQ63793YQ9BH7JLCNRIATIGTRG" localSheetId="24" hidden="1">#REF!</definedName>
    <definedName name="BExQ63793YQ9BH7JLCNRIATIGTRG" localSheetId="14" hidden="1">#REF!</definedName>
    <definedName name="BExQ63793YQ9BH7JLCNRIATIGTRG" localSheetId="15" hidden="1">#REF!</definedName>
    <definedName name="BExQ63793YQ9BH7JLCNRIATIGTRG" localSheetId="18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7" hidden="1">#REF!</definedName>
    <definedName name="BExQ6CN1EF2UPZ57ZYMGK8TUJQSS" localSheetId="11" hidden="1">#REF!</definedName>
    <definedName name="BExQ6CN1EF2UPZ57ZYMGK8TUJQSS" localSheetId="21" hidden="1">#REF!</definedName>
    <definedName name="BExQ6CN1EF2UPZ57ZYMGK8TUJQSS" localSheetId="22" hidden="1">#REF!</definedName>
    <definedName name="BExQ6CN1EF2UPZ57ZYMGK8TUJQSS" localSheetId="23" hidden="1">#REF!</definedName>
    <definedName name="BExQ6CN1EF2UPZ57ZYMGK8TUJQSS" localSheetId="24" hidden="1">#REF!</definedName>
    <definedName name="BExQ6CN1EF2UPZ57ZYMGK8TUJQSS" localSheetId="14" hidden="1">#REF!</definedName>
    <definedName name="BExQ6CN1EF2UPZ57ZYMGK8TUJQSS" localSheetId="15" hidden="1">#REF!</definedName>
    <definedName name="BExQ6CN1EF2UPZ57ZYMGK8TUJQSS" localSheetId="18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7" hidden="1">#REF!</definedName>
    <definedName name="BExQ6FSF8BMWVLJI7Y7MKPG9SU5O" localSheetId="11" hidden="1">#REF!</definedName>
    <definedName name="BExQ6FSF8BMWVLJI7Y7MKPG9SU5O" localSheetId="21" hidden="1">#REF!</definedName>
    <definedName name="BExQ6FSF8BMWVLJI7Y7MKPG9SU5O" localSheetId="22" hidden="1">#REF!</definedName>
    <definedName name="BExQ6FSF8BMWVLJI7Y7MKPG9SU5O" localSheetId="23" hidden="1">#REF!</definedName>
    <definedName name="BExQ6FSF8BMWVLJI7Y7MKPG9SU5O" localSheetId="24" hidden="1">#REF!</definedName>
    <definedName name="BExQ6FSF8BMWVLJI7Y7MKPG9SU5O" localSheetId="14" hidden="1">#REF!</definedName>
    <definedName name="BExQ6FSF8BMWVLJI7Y7MKPG9SU5O" localSheetId="15" hidden="1">#REF!</definedName>
    <definedName name="BExQ6FSF8BMWVLJI7Y7MKPG9SU5O" localSheetId="18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7" hidden="1">#REF!</definedName>
    <definedName name="BExQ6M2YXJ8AMRJF3QGHC40ADAHZ" localSheetId="11" hidden="1">#REF!</definedName>
    <definedName name="BExQ6M2YXJ8AMRJF3QGHC40ADAHZ" localSheetId="21" hidden="1">#REF!</definedName>
    <definedName name="BExQ6M2YXJ8AMRJF3QGHC40ADAHZ" localSheetId="22" hidden="1">#REF!</definedName>
    <definedName name="BExQ6M2YXJ8AMRJF3QGHC40ADAHZ" localSheetId="23" hidden="1">#REF!</definedName>
    <definedName name="BExQ6M2YXJ8AMRJF3QGHC40ADAHZ" localSheetId="24" hidden="1">#REF!</definedName>
    <definedName name="BExQ6M2YXJ8AMRJF3QGHC40ADAHZ" localSheetId="14" hidden="1">#REF!</definedName>
    <definedName name="BExQ6M2YXJ8AMRJF3QGHC40ADAHZ" localSheetId="15" hidden="1">#REF!</definedName>
    <definedName name="BExQ6M2YXJ8AMRJF3QGHC40ADAHZ" localSheetId="18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7" hidden="1">#REF!</definedName>
    <definedName name="BExQ6M8B0X44N9TV56ATUVHGDI00" localSheetId="11" hidden="1">#REF!</definedName>
    <definedName name="BExQ6M8B0X44N9TV56ATUVHGDI00" localSheetId="21" hidden="1">#REF!</definedName>
    <definedName name="BExQ6M8B0X44N9TV56ATUVHGDI00" localSheetId="22" hidden="1">#REF!</definedName>
    <definedName name="BExQ6M8B0X44N9TV56ATUVHGDI00" localSheetId="23" hidden="1">#REF!</definedName>
    <definedName name="BExQ6M8B0X44N9TV56ATUVHGDI00" localSheetId="24" hidden="1">#REF!</definedName>
    <definedName name="BExQ6M8B0X44N9TV56ATUVHGDI00" localSheetId="14" hidden="1">#REF!</definedName>
    <definedName name="BExQ6M8B0X44N9TV56ATUVHGDI00" localSheetId="15" hidden="1">#REF!</definedName>
    <definedName name="BExQ6M8B0X44N9TV56ATUVHGDI00" localSheetId="18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7" hidden="1">#REF!</definedName>
    <definedName name="BExQ6POH065GV0I74XXVD0VUPBJW" localSheetId="11" hidden="1">#REF!</definedName>
    <definedName name="BExQ6POH065GV0I74XXVD0VUPBJW" localSheetId="21" hidden="1">#REF!</definedName>
    <definedName name="BExQ6POH065GV0I74XXVD0VUPBJW" localSheetId="22" hidden="1">#REF!</definedName>
    <definedName name="BExQ6POH065GV0I74XXVD0VUPBJW" localSheetId="23" hidden="1">#REF!</definedName>
    <definedName name="BExQ6POH065GV0I74XXVD0VUPBJW" localSheetId="24" hidden="1">#REF!</definedName>
    <definedName name="BExQ6POH065GV0I74XXVD0VUPBJW" localSheetId="14" hidden="1">#REF!</definedName>
    <definedName name="BExQ6POH065GV0I74XXVD0VUPBJW" localSheetId="15" hidden="1">#REF!</definedName>
    <definedName name="BExQ6POH065GV0I74XXVD0VUPBJW" localSheetId="18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7" hidden="1">#REF!</definedName>
    <definedName name="BExQ6WV9KPSMXPPLGZ3KK4WNYTHU" localSheetId="11" hidden="1">#REF!</definedName>
    <definedName name="BExQ6WV9KPSMXPPLGZ3KK4WNYTHU" localSheetId="21" hidden="1">#REF!</definedName>
    <definedName name="BExQ6WV9KPSMXPPLGZ3KK4WNYTHU" localSheetId="22" hidden="1">#REF!</definedName>
    <definedName name="BExQ6WV9KPSMXPPLGZ3KK4WNYTHU" localSheetId="23" hidden="1">#REF!</definedName>
    <definedName name="BExQ6WV9KPSMXPPLGZ3KK4WNYTHU" localSheetId="24" hidden="1">#REF!</definedName>
    <definedName name="BExQ6WV9KPSMXPPLGZ3KK4WNYTHU" localSheetId="14" hidden="1">#REF!</definedName>
    <definedName name="BExQ6WV9KPSMXPPLGZ3KK4WNYTHU" localSheetId="15" hidden="1">#REF!</definedName>
    <definedName name="BExQ6WV9KPSMXPPLGZ3KK4WNYTHU" localSheetId="18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7" hidden="1">#REF!</definedName>
    <definedName name="BExQ7541G92R52ECOIYO6UXIWJJ4" localSheetId="11" hidden="1">#REF!</definedName>
    <definedName name="BExQ7541G92R52ECOIYO6UXIWJJ4" localSheetId="21" hidden="1">#REF!</definedName>
    <definedName name="BExQ7541G92R52ECOIYO6UXIWJJ4" localSheetId="22" hidden="1">#REF!</definedName>
    <definedName name="BExQ7541G92R52ECOIYO6UXIWJJ4" localSheetId="23" hidden="1">#REF!</definedName>
    <definedName name="BExQ7541G92R52ECOIYO6UXIWJJ4" localSheetId="24" hidden="1">#REF!</definedName>
    <definedName name="BExQ7541G92R52ECOIYO6UXIWJJ4" localSheetId="14" hidden="1">#REF!</definedName>
    <definedName name="BExQ7541G92R52ECOIYO6UXIWJJ4" localSheetId="15" hidden="1">#REF!</definedName>
    <definedName name="BExQ7541G92R52ECOIYO6UXIWJJ4" localSheetId="18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7" hidden="1">#REF!</definedName>
    <definedName name="BExQ783XTMM2A9I3UKCFWJH1PP2N" localSheetId="11" hidden="1">#REF!</definedName>
    <definedName name="BExQ783XTMM2A9I3UKCFWJH1PP2N" localSheetId="21" hidden="1">#REF!</definedName>
    <definedName name="BExQ783XTMM2A9I3UKCFWJH1PP2N" localSheetId="22" hidden="1">#REF!</definedName>
    <definedName name="BExQ783XTMM2A9I3UKCFWJH1PP2N" localSheetId="23" hidden="1">#REF!</definedName>
    <definedName name="BExQ783XTMM2A9I3UKCFWJH1PP2N" localSheetId="24" hidden="1">#REF!</definedName>
    <definedName name="BExQ783XTMM2A9I3UKCFWJH1PP2N" localSheetId="14" hidden="1">#REF!</definedName>
    <definedName name="BExQ783XTMM2A9I3UKCFWJH1PP2N" localSheetId="15" hidden="1">#REF!</definedName>
    <definedName name="BExQ783XTMM2A9I3UKCFWJH1PP2N" localSheetId="18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7" hidden="1">#REF!</definedName>
    <definedName name="BExQ79LX01ZPQB8EGD1ZHR2VK2H3" localSheetId="11" hidden="1">#REF!</definedName>
    <definedName name="BExQ79LX01ZPQB8EGD1ZHR2VK2H3" localSheetId="21" hidden="1">#REF!</definedName>
    <definedName name="BExQ79LX01ZPQB8EGD1ZHR2VK2H3" localSheetId="22" hidden="1">#REF!</definedName>
    <definedName name="BExQ79LX01ZPQB8EGD1ZHR2VK2H3" localSheetId="23" hidden="1">#REF!</definedName>
    <definedName name="BExQ79LX01ZPQB8EGD1ZHR2VK2H3" localSheetId="24" hidden="1">#REF!</definedName>
    <definedName name="BExQ79LX01ZPQB8EGD1ZHR2VK2H3" localSheetId="14" hidden="1">#REF!</definedName>
    <definedName name="BExQ79LX01ZPQB8EGD1ZHR2VK2H3" localSheetId="15" hidden="1">#REF!</definedName>
    <definedName name="BExQ79LX01ZPQB8EGD1ZHR2VK2H3" localSheetId="18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7" hidden="1">#REF!</definedName>
    <definedName name="BExQ7B3V9MGDK2OIJ61XXFBFLJFZ" localSheetId="11" hidden="1">#REF!</definedName>
    <definedName name="BExQ7B3V9MGDK2OIJ61XXFBFLJFZ" localSheetId="21" hidden="1">#REF!</definedName>
    <definedName name="BExQ7B3V9MGDK2OIJ61XXFBFLJFZ" localSheetId="22" hidden="1">#REF!</definedName>
    <definedName name="BExQ7B3V9MGDK2OIJ61XXFBFLJFZ" localSheetId="23" hidden="1">#REF!</definedName>
    <definedName name="BExQ7B3V9MGDK2OIJ61XXFBFLJFZ" localSheetId="24" hidden="1">#REF!</definedName>
    <definedName name="BExQ7B3V9MGDK2OIJ61XXFBFLJFZ" localSheetId="14" hidden="1">#REF!</definedName>
    <definedName name="BExQ7B3V9MGDK2OIJ61XXFBFLJFZ" localSheetId="15" hidden="1">#REF!</definedName>
    <definedName name="BExQ7B3V9MGDK2OIJ61XXFBFLJFZ" localSheetId="18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7" hidden="1">#REF!</definedName>
    <definedName name="BExQ7CB046NVPF9ZXDGA7OXOLSLX" localSheetId="11" hidden="1">#REF!</definedName>
    <definedName name="BExQ7CB046NVPF9ZXDGA7OXOLSLX" localSheetId="21" hidden="1">#REF!</definedName>
    <definedName name="BExQ7CB046NVPF9ZXDGA7OXOLSLX" localSheetId="22" hidden="1">#REF!</definedName>
    <definedName name="BExQ7CB046NVPF9ZXDGA7OXOLSLX" localSheetId="23" hidden="1">#REF!</definedName>
    <definedName name="BExQ7CB046NVPF9ZXDGA7OXOLSLX" localSheetId="24" hidden="1">#REF!</definedName>
    <definedName name="BExQ7CB046NVPF9ZXDGA7OXOLSLX" localSheetId="14" hidden="1">#REF!</definedName>
    <definedName name="BExQ7CB046NVPF9ZXDGA7OXOLSLX" localSheetId="15" hidden="1">#REF!</definedName>
    <definedName name="BExQ7CB046NVPF9ZXDGA7OXOLSLX" localSheetId="18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7" hidden="1">#REF!</definedName>
    <definedName name="BExQ7IWDCGGOO1HTJ97YGO1CK3R9" localSheetId="11" hidden="1">#REF!</definedName>
    <definedName name="BExQ7IWDCGGOO1HTJ97YGO1CK3R9" localSheetId="21" hidden="1">#REF!</definedName>
    <definedName name="BExQ7IWDCGGOO1HTJ97YGO1CK3R9" localSheetId="22" hidden="1">#REF!</definedName>
    <definedName name="BExQ7IWDCGGOO1HTJ97YGO1CK3R9" localSheetId="23" hidden="1">#REF!</definedName>
    <definedName name="BExQ7IWDCGGOO1HTJ97YGO1CK3R9" localSheetId="24" hidden="1">#REF!</definedName>
    <definedName name="BExQ7IWDCGGOO1HTJ97YGO1CK3R9" localSheetId="14" hidden="1">#REF!</definedName>
    <definedName name="BExQ7IWDCGGOO1HTJ97YGO1CK3R9" localSheetId="15" hidden="1">#REF!</definedName>
    <definedName name="BExQ7IWDCGGOO1HTJ97YGO1CK3R9" localSheetId="18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7" hidden="1">#REF!</definedName>
    <definedName name="BExQ7JNFIEGS2HKNBALH3Q2N5G7Z" localSheetId="11" hidden="1">#REF!</definedName>
    <definedName name="BExQ7JNFIEGS2HKNBALH3Q2N5G7Z" localSheetId="21" hidden="1">#REF!</definedName>
    <definedName name="BExQ7JNFIEGS2HKNBALH3Q2N5G7Z" localSheetId="22" hidden="1">#REF!</definedName>
    <definedName name="BExQ7JNFIEGS2HKNBALH3Q2N5G7Z" localSheetId="23" hidden="1">#REF!</definedName>
    <definedName name="BExQ7JNFIEGS2HKNBALH3Q2N5G7Z" localSheetId="24" hidden="1">#REF!</definedName>
    <definedName name="BExQ7JNFIEGS2HKNBALH3Q2N5G7Z" localSheetId="14" hidden="1">#REF!</definedName>
    <definedName name="BExQ7JNFIEGS2HKNBALH3Q2N5G7Z" localSheetId="15" hidden="1">#REF!</definedName>
    <definedName name="BExQ7JNFIEGS2HKNBALH3Q2N5G7Z" localSheetId="18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7" hidden="1">#REF!</definedName>
    <definedName name="BExQ7MY3U2Z1IZ71U5LJUD00VVB4" localSheetId="11" hidden="1">#REF!</definedName>
    <definedName name="BExQ7MY3U2Z1IZ71U5LJUD00VVB4" localSheetId="21" hidden="1">#REF!</definedName>
    <definedName name="BExQ7MY3U2Z1IZ71U5LJUD00VVB4" localSheetId="22" hidden="1">#REF!</definedName>
    <definedName name="BExQ7MY3U2Z1IZ71U5LJUD00VVB4" localSheetId="23" hidden="1">#REF!</definedName>
    <definedName name="BExQ7MY3U2Z1IZ71U5LJUD00VVB4" localSheetId="24" hidden="1">#REF!</definedName>
    <definedName name="BExQ7MY3U2Z1IZ71U5LJUD00VVB4" localSheetId="14" hidden="1">#REF!</definedName>
    <definedName name="BExQ7MY3U2Z1IZ71U5LJUD00VVB4" localSheetId="15" hidden="1">#REF!</definedName>
    <definedName name="BExQ7MY3U2Z1IZ71U5LJUD00VVB4" localSheetId="18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7" hidden="1">#REF!</definedName>
    <definedName name="BExQ7XL2Q1GVUFL1F9KK0K0EXMWG" localSheetId="11" hidden="1">#REF!</definedName>
    <definedName name="BExQ7XL2Q1GVUFL1F9KK0K0EXMWG" localSheetId="21" hidden="1">#REF!</definedName>
    <definedName name="BExQ7XL2Q1GVUFL1F9KK0K0EXMWG" localSheetId="22" hidden="1">#REF!</definedName>
    <definedName name="BExQ7XL2Q1GVUFL1F9KK0K0EXMWG" localSheetId="23" hidden="1">#REF!</definedName>
    <definedName name="BExQ7XL2Q1GVUFL1F9KK0K0EXMWG" localSheetId="24" hidden="1">#REF!</definedName>
    <definedName name="BExQ7XL2Q1GVUFL1F9KK0K0EXMWG" localSheetId="14" hidden="1">#REF!</definedName>
    <definedName name="BExQ7XL2Q1GVUFL1F9KK0K0EXMWG" localSheetId="15" hidden="1">#REF!</definedName>
    <definedName name="BExQ7XL2Q1GVUFL1F9KK0K0EXMWG" localSheetId="18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7" hidden="1">#REF!</definedName>
    <definedName name="BExQ8469L3ZRZ3KYZPYMSJIDL7Y5" localSheetId="11" hidden="1">#REF!</definedName>
    <definedName name="BExQ8469L3ZRZ3KYZPYMSJIDL7Y5" localSheetId="21" hidden="1">#REF!</definedName>
    <definedName name="BExQ8469L3ZRZ3KYZPYMSJIDL7Y5" localSheetId="22" hidden="1">#REF!</definedName>
    <definedName name="BExQ8469L3ZRZ3KYZPYMSJIDL7Y5" localSheetId="23" hidden="1">#REF!</definedName>
    <definedName name="BExQ8469L3ZRZ3KYZPYMSJIDL7Y5" localSheetId="24" hidden="1">#REF!</definedName>
    <definedName name="BExQ8469L3ZRZ3KYZPYMSJIDL7Y5" localSheetId="14" hidden="1">#REF!</definedName>
    <definedName name="BExQ8469L3ZRZ3KYZPYMSJIDL7Y5" localSheetId="15" hidden="1">#REF!</definedName>
    <definedName name="BExQ8469L3ZRZ3KYZPYMSJIDL7Y5" localSheetId="18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7" hidden="1">#REF!</definedName>
    <definedName name="BExQ84MJB94HL3BWRN50M4NCB6Z0" localSheetId="11" hidden="1">#REF!</definedName>
    <definedName name="BExQ84MJB94HL3BWRN50M4NCB6Z0" localSheetId="21" hidden="1">#REF!</definedName>
    <definedName name="BExQ84MJB94HL3BWRN50M4NCB6Z0" localSheetId="22" hidden="1">#REF!</definedName>
    <definedName name="BExQ84MJB94HL3BWRN50M4NCB6Z0" localSheetId="23" hidden="1">#REF!</definedName>
    <definedName name="BExQ84MJB94HL3BWRN50M4NCB6Z0" localSheetId="24" hidden="1">#REF!</definedName>
    <definedName name="BExQ84MJB94HL3BWRN50M4NCB6Z0" localSheetId="14" hidden="1">#REF!</definedName>
    <definedName name="BExQ84MJB94HL3BWRN50M4NCB6Z0" localSheetId="15" hidden="1">#REF!</definedName>
    <definedName name="BExQ84MJB94HL3BWRN50M4NCB6Z0" localSheetId="18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7" hidden="1">#REF!</definedName>
    <definedName name="BExQ8583ZE00NW7T9OF11OT9IA14" localSheetId="11" hidden="1">#REF!</definedName>
    <definedName name="BExQ8583ZE00NW7T9OF11OT9IA14" localSheetId="21" hidden="1">#REF!</definedName>
    <definedName name="BExQ8583ZE00NW7T9OF11OT9IA14" localSheetId="22" hidden="1">#REF!</definedName>
    <definedName name="BExQ8583ZE00NW7T9OF11OT9IA14" localSheetId="23" hidden="1">#REF!</definedName>
    <definedName name="BExQ8583ZE00NW7T9OF11OT9IA14" localSheetId="24" hidden="1">#REF!</definedName>
    <definedName name="BExQ8583ZE00NW7T9OF11OT9IA14" localSheetId="14" hidden="1">#REF!</definedName>
    <definedName name="BExQ8583ZE00NW7T9OF11OT9IA14" localSheetId="15" hidden="1">#REF!</definedName>
    <definedName name="BExQ8583ZE00NW7T9OF11OT9IA14" localSheetId="18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7" hidden="1">#REF!</definedName>
    <definedName name="BExQ8A0RPE3IMIFIZLUE7KD2N21W" localSheetId="11" hidden="1">#REF!</definedName>
    <definedName name="BExQ8A0RPE3IMIFIZLUE7KD2N21W" localSheetId="21" hidden="1">#REF!</definedName>
    <definedName name="BExQ8A0RPE3IMIFIZLUE7KD2N21W" localSheetId="22" hidden="1">#REF!</definedName>
    <definedName name="BExQ8A0RPE3IMIFIZLUE7KD2N21W" localSheetId="23" hidden="1">#REF!</definedName>
    <definedName name="BExQ8A0RPE3IMIFIZLUE7KD2N21W" localSheetId="24" hidden="1">#REF!</definedName>
    <definedName name="BExQ8A0RPE3IMIFIZLUE7KD2N21W" localSheetId="14" hidden="1">#REF!</definedName>
    <definedName name="BExQ8A0RPE3IMIFIZLUE7KD2N21W" localSheetId="15" hidden="1">#REF!</definedName>
    <definedName name="BExQ8A0RPE3IMIFIZLUE7KD2N21W" localSheetId="18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7" hidden="1">#REF!</definedName>
    <definedName name="BExQ8ABK6H1ADV2R2OYT8NFFYG2N" localSheetId="11" hidden="1">#REF!</definedName>
    <definedName name="BExQ8ABK6H1ADV2R2OYT8NFFYG2N" localSheetId="21" hidden="1">#REF!</definedName>
    <definedName name="BExQ8ABK6H1ADV2R2OYT8NFFYG2N" localSheetId="22" hidden="1">#REF!</definedName>
    <definedName name="BExQ8ABK6H1ADV2R2OYT8NFFYG2N" localSheetId="23" hidden="1">#REF!</definedName>
    <definedName name="BExQ8ABK6H1ADV2R2OYT8NFFYG2N" localSheetId="24" hidden="1">#REF!</definedName>
    <definedName name="BExQ8ABK6H1ADV2R2OYT8NFFYG2N" localSheetId="14" hidden="1">#REF!</definedName>
    <definedName name="BExQ8ABK6H1ADV2R2OYT8NFFYG2N" localSheetId="15" hidden="1">#REF!</definedName>
    <definedName name="BExQ8ABK6H1ADV2R2OYT8NFFYG2N" localSheetId="18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7" hidden="1">#REF!</definedName>
    <definedName name="BExQ8DM90XJ6GCJIK9LC5O82I2TJ" localSheetId="11" hidden="1">#REF!</definedName>
    <definedName name="BExQ8DM90XJ6GCJIK9LC5O82I2TJ" localSheetId="21" hidden="1">#REF!</definedName>
    <definedName name="BExQ8DM90XJ6GCJIK9LC5O82I2TJ" localSheetId="22" hidden="1">#REF!</definedName>
    <definedName name="BExQ8DM90XJ6GCJIK9LC5O82I2TJ" localSheetId="23" hidden="1">#REF!</definedName>
    <definedName name="BExQ8DM90XJ6GCJIK9LC5O82I2TJ" localSheetId="24" hidden="1">#REF!</definedName>
    <definedName name="BExQ8DM90XJ6GCJIK9LC5O82I2TJ" localSheetId="14" hidden="1">#REF!</definedName>
    <definedName name="BExQ8DM90XJ6GCJIK9LC5O82I2TJ" localSheetId="15" hidden="1">#REF!</definedName>
    <definedName name="BExQ8DM90XJ6GCJIK9LC5O82I2TJ" localSheetId="18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7" hidden="1">#REF!</definedName>
    <definedName name="BExQ8G0K46ZORA0QVQTDI7Z8LXGF" localSheetId="11" hidden="1">#REF!</definedName>
    <definedName name="BExQ8G0K46ZORA0QVQTDI7Z8LXGF" localSheetId="21" hidden="1">#REF!</definedName>
    <definedName name="BExQ8G0K46ZORA0QVQTDI7Z8LXGF" localSheetId="22" hidden="1">#REF!</definedName>
    <definedName name="BExQ8G0K46ZORA0QVQTDI7Z8LXGF" localSheetId="23" hidden="1">#REF!</definedName>
    <definedName name="BExQ8G0K46ZORA0QVQTDI7Z8LXGF" localSheetId="24" hidden="1">#REF!</definedName>
    <definedName name="BExQ8G0K46ZORA0QVQTDI7Z8LXGF" localSheetId="14" hidden="1">#REF!</definedName>
    <definedName name="BExQ8G0K46ZORA0QVQTDI7Z8LXGF" localSheetId="15" hidden="1">#REF!</definedName>
    <definedName name="BExQ8G0K46ZORA0QVQTDI7Z8LXGF" localSheetId="18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7" hidden="1">#REF!</definedName>
    <definedName name="BExQ8O3WEU8HNTTGKTW5T0QSKCLP" localSheetId="11" hidden="1">#REF!</definedName>
    <definedName name="BExQ8O3WEU8HNTTGKTW5T0QSKCLP" localSheetId="21" hidden="1">#REF!</definedName>
    <definedName name="BExQ8O3WEU8HNTTGKTW5T0QSKCLP" localSheetId="22" hidden="1">#REF!</definedName>
    <definedName name="BExQ8O3WEU8HNTTGKTW5T0QSKCLP" localSheetId="23" hidden="1">#REF!</definedName>
    <definedName name="BExQ8O3WEU8HNTTGKTW5T0QSKCLP" localSheetId="24" hidden="1">#REF!</definedName>
    <definedName name="BExQ8O3WEU8HNTTGKTW5T0QSKCLP" localSheetId="14" hidden="1">#REF!</definedName>
    <definedName name="BExQ8O3WEU8HNTTGKTW5T0QSKCLP" localSheetId="15" hidden="1">#REF!</definedName>
    <definedName name="BExQ8O3WEU8HNTTGKTW5T0QSKCLP" localSheetId="18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7" hidden="1">#REF!</definedName>
    <definedName name="BExQ8ZCEDBOBJA3D9LDP5TU2WYGR" localSheetId="11" hidden="1">#REF!</definedName>
    <definedName name="BExQ8ZCEDBOBJA3D9LDP5TU2WYGR" localSheetId="21" hidden="1">#REF!</definedName>
    <definedName name="BExQ8ZCEDBOBJA3D9LDP5TU2WYGR" localSheetId="22" hidden="1">#REF!</definedName>
    <definedName name="BExQ8ZCEDBOBJA3D9LDP5TU2WYGR" localSheetId="23" hidden="1">#REF!</definedName>
    <definedName name="BExQ8ZCEDBOBJA3D9LDP5TU2WYGR" localSheetId="24" hidden="1">#REF!</definedName>
    <definedName name="BExQ8ZCEDBOBJA3D9LDP5TU2WYGR" localSheetId="14" hidden="1">#REF!</definedName>
    <definedName name="BExQ8ZCEDBOBJA3D9LDP5TU2WYGR" localSheetId="15" hidden="1">#REF!</definedName>
    <definedName name="BExQ8ZCEDBOBJA3D9LDP5TU2WYGR" localSheetId="18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7" hidden="1">#REF!</definedName>
    <definedName name="BExQ94LAW6MAQBWY25WTBFV5PPZJ" localSheetId="11" hidden="1">#REF!</definedName>
    <definedName name="BExQ94LAW6MAQBWY25WTBFV5PPZJ" localSheetId="21" hidden="1">#REF!</definedName>
    <definedName name="BExQ94LAW6MAQBWY25WTBFV5PPZJ" localSheetId="22" hidden="1">#REF!</definedName>
    <definedName name="BExQ94LAW6MAQBWY25WTBFV5PPZJ" localSheetId="23" hidden="1">#REF!</definedName>
    <definedName name="BExQ94LAW6MAQBWY25WTBFV5PPZJ" localSheetId="24" hidden="1">#REF!</definedName>
    <definedName name="BExQ94LAW6MAQBWY25WTBFV5PPZJ" localSheetId="14" hidden="1">#REF!</definedName>
    <definedName name="BExQ94LAW6MAQBWY25WTBFV5PPZJ" localSheetId="15" hidden="1">#REF!</definedName>
    <definedName name="BExQ94LAW6MAQBWY25WTBFV5PPZJ" localSheetId="18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7" hidden="1">#REF!</definedName>
    <definedName name="BExQ968K8V66L55PCVI3B4VR4FW6" localSheetId="11" hidden="1">#REF!</definedName>
    <definedName name="BExQ968K8V66L55PCVI3B4VR4FW6" localSheetId="21" hidden="1">#REF!</definedName>
    <definedName name="BExQ968K8V66L55PCVI3B4VR4FW6" localSheetId="22" hidden="1">#REF!</definedName>
    <definedName name="BExQ968K8V66L55PCVI3B4VR4FW6" localSheetId="23" hidden="1">#REF!</definedName>
    <definedName name="BExQ968K8V66L55PCVI3B4VR4FW6" localSheetId="24" hidden="1">#REF!</definedName>
    <definedName name="BExQ968K8V66L55PCVI3B4VR4FW6" localSheetId="14" hidden="1">#REF!</definedName>
    <definedName name="BExQ968K8V66L55PCVI3B4VR4FW6" localSheetId="15" hidden="1">#REF!</definedName>
    <definedName name="BExQ968K8V66L55PCVI3B4VR4FW6" localSheetId="18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7" hidden="1">#REF!</definedName>
    <definedName name="BExQ97QIPOSSRK978N8P234Y1XA4" localSheetId="11" hidden="1">#REF!</definedName>
    <definedName name="BExQ97QIPOSSRK978N8P234Y1XA4" localSheetId="21" hidden="1">#REF!</definedName>
    <definedName name="BExQ97QIPOSSRK978N8P234Y1XA4" localSheetId="22" hidden="1">#REF!</definedName>
    <definedName name="BExQ97QIPOSSRK978N8P234Y1XA4" localSheetId="23" hidden="1">#REF!</definedName>
    <definedName name="BExQ97QIPOSSRK978N8P234Y1XA4" localSheetId="24" hidden="1">#REF!</definedName>
    <definedName name="BExQ97QIPOSSRK978N8P234Y1XA4" localSheetId="14" hidden="1">#REF!</definedName>
    <definedName name="BExQ97QIPOSSRK978N8P234Y1XA4" localSheetId="15" hidden="1">#REF!</definedName>
    <definedName name="BExQ97QIPOSSRK978N8P234Y1XA4" localSheetId="18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7" hidden="1">#REF!</definedName>
    <definedName name="BExQ9DFHXLBKBS9DWH05G83SL12Z" localSheetId="11" hidden="1">#REF!</definedName>
    <definedName name="BExQ9DFHXLBKBS9DWH05G83SL12Z" localSheetId="21" hidden="1">#REF!</definedName>
    <definedName name="BExQ9DFHXLBKBS9DWH05G83SL12Z" localSheetId="22" hidden="1">#REF!</definedName>
    <definedName name="BExQ9DFHXLBKBS9DWH05G83SL12Z" localSheetId="23" hidden="1">#REF!</definedName>
    <definedName name="BExQ9DFHXLBKBS9DWH05G83SL12Z" localSheetId="24" hidden="1">#REF!</definedName>
    <definedName name="BExQ9DFHXLBKBS9DWH05G83SL12Z" localSheetId="14" hidden="1">#REF!</definedName>
    <definedName name="BExQ9DFHXLBKBS9DWH05G83SL12Z" localSheetId="15" hidden="1">#REF!</definedName>
    <definedName name="BExQ9DFHXLBKBS9DWH05G83SL12Z" localSheetId="18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7" hidden="1">#REF!</definedName>
    <definedName name="BExQ9E6FBAXTHGF3RXANFIA77GXP" localSheetId="11" hidden="1">#REF!</definedName>
    <definedName name="BExQ9E6FBAXTHGF3RXANFIA77GXP" localSheetId="21" hidden="1">#REF!</definedName>
    <definedName name="BExQ9E6FBAXTHGF3RXANFIA77GXP" localSheetId="22" hidden="1">#REF!</definedName>
    <definedName name="BExQ9E6FBAXTHGF3RXANFIA77GXP" localSheetId="23" hidden="1">#REF!</definedName>
    <definedName name="BExQ9E6FBAXTHGF3RXANFIA77GXP" localSheetId="24" hidden="1">#REF!</definedName>
    <definedName name="BExQ9E6FBAXTHGF3RXANFIA77GXP" localSheetId="14" hidden="1">#REF!</definedName>
    <definedName name="BExQ9E6FBAXTHGF3RXANFIA77GXP" localSheetId="15" hidden="1">#REF!</definedName>
    <definedName name="BExQ9E6FBAXTHGF3RXANFIA77GXP" localSheetId="18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7" hidden="1">#REF!</definedName>
    <definedName name="BExQ9J4ID0TGFFFJSQ9PFAMXOYZ1" localSheetId="11" hidden="1">#REF!</definedName>
    <definedName name="BExQ9J4ID0TGFFFJSQ9PFAMXOYZ1" localSheetId="21" hidden="1">#REF!</definedName>
    <definedName name="BExQ9J4ID0TGFFFJSQ9PFAMXOYZ1" localSheetId="22" hidden="1">#REF!</definedName>
    <definedName name="BExQ9J4ID0TGFFFJSQ9PFAMXOYZ1" localSheetId="23" hidden="1">#REF!</definedName>
    <definedName name="BExQ9J4ID0TGFFFJSQ9PFAMXOYZ1" localSheetId="24" hidden="1">#REF!</definedName>
    <definedName name="BExQ9J4ID0TGFFFJSQ9PFAMXOYZ1" localSheetId="14" hidden="1">#REF!</definedName>
    <definedName name="BExQ9J4ID0TGFFFJSQ9PFAMXOYZ1" localSheetId="15" hidden="1">#REF!</definedName>
    <definedName name="BExQ9J4ID0TGFFFJSQ9PFAMXOYZ1" localSheetId="18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7" hidden="1">#REF!</definedName>
    <definedName name="BExQ9KX9734KIAK7IMRLHCPYDHO2" localSheetId="11" hidden="1">#REF!</definedName>
    <definedName name="BExQ9KX9734KIAK7IMRLHCPYDHO2" localSheetId="21" hidden="1">#REF!</definedName>
    <definedName name="BExQ9KX9734KIAK7IMRLHCPYDHO2" localSheetId="22" hidden="1">#REF!</definedName>
    <definedName name="BExQ9KX9734KIAK7IMRLHCPYDHO2" localSheetId="23" hidden="1">#REF!</definedName>
    <definedName name="BExQ9KX9734KIAK7IMRLHCPYDHO2" localSheetId="24" hidden="1">#REF!</definedName>
    <definedName name="BExQ9KX9734KIAK7IMRLHCPYDHO2" localSheetId="14" hidden="1">#REF!</definedName>
    <definedName name="BExQ9KX9734KIAK7IMRLHCPYDHO2" localSheetId="15" hidden="1">#REF!</definedName>
    <definedName name="BExQ9KX9734KIAK7IMRLHCPYDHO2" localSheetId="18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7" hidden="1">#REF!</definedName>
    <definedName name="BExQ9L81FF4I7816VTPFBDWVU4CW" localSheetId="11" hidden="1">#REF!</definedName>
    <definedName name="BExQ9L81FF4I7816VTPFBDWVU4CW" localSheetId="21" hidden="1">#REF!</definedName>
    <definedName name="BExQ9L81FF4I7816VTPFBDWVU4CW" localSheetId="22" hidden="1">#REF!</definedName>
    <definedName name="BExQ9L81FF4I7816VTPFBDWVU4CW" localSheetId="23" hidden="1">#REF!</definedName>
    <definedName name="BExQ9L81FF4I7816VTPFBDWVU4CW" localSheetId="24" hidden="1">#REF!</definedName>
    <definedName name="BExQ9L81FF4I7816VTPFBDWVU4CW" localSheetId="14" hidden="1">#REF!</definedName>
    <definedName name="BExQ9L81FF4I7816VTPFBDWVU4CW" localSheetId="15" hidden="1">#REF!</definedName>
    <definedName name="BExQ9L81FF4I7816VTPFBDWVU4CW" localSheetId="18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7" hidden="1">#REF!</definedName>
    <definedName name="BExQ9M4E2ACZOWWWP1JJIQO8AHUM" localSheetId="11" hidden="1">#REF!</definedName>
    <definedName name="BExQ9M4E2ACZOWWWP1JJIQO8AHUM" localSheetId="21" hidden="1">#REF!</definedName>
    <definedName name="BExQ9M4E2ACZOWWWP1JJIQO8AHUM" localSheetId="22" hidden="1">#REF!</definedName>
    <definedName name="BExQ9M4E2ACZOWWWP1JJIQO8AHUM" localSheetId="23" hidden="1">#REF!</definedName>
    <definedName name="BExQ9M4E2ACZOWWWP1JJIQO8AHUM" localSheetId="24" hidden="1">#REF!</definedName>
    <definedName name="BExQ9M4E2ACZOWWWP1JJIQO8AHUM" localSheetId="14" hidden="1">#REF!</definedName>
    <definedName name="BExQ9M4E2ACZOWWWP1JJIQO8AHUM" localSheetId="15" hidden="1">#REF!</definedName>
    <definedName name="BExQ9M4E2ACZOWWWP1JJIQO8AHUM" localSheetId="18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7" hidden="1">#REF!</definedName>
    <definedName name="BExQ9TBCP5IJKSQLYEBE6FQLF16I" localSheetId="11" hidden="1">#REF!</definedName>
    <definedName name="BExQ9TBCP5IJKSQLYEBE6FQLF16I" localSheetId="21" hidden="1">#REF!</definedName>
    <definedName name="BExQ9TBCP5IJKSQLYEBE6FQLF16I" localSheetId="22" hidden="1">#REF!</definedName>
    <definedName name="BExQ9TBCP5IJKSQLYEBE6FQLF16I" localSheetId="23" hidden="1">#REF!</definedName>
    <definedName name="BExQ9TBCP5IJKSQLYEBE6FQLF16I" localSheetId="24" hidden="1">#REF!</definedName>
    <definedName name="BExQ9TBCP5IJKSQLYEBE6FQLF16I" localSheetId="14" hidden="1">#REF!</definedName>
    <definedName name="BExQ9TBCP5IJKSQLYEBE6FQLF16I" localSheetId="15" hidden="1">#REF!</definedName>
    <definedName name="BExQ9TBCP5IJKSQLYEBE6FQLF16I" localSheetId="18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7" hidden="1">#REF!</definedName>
    <definedName name="BExQ9UTANMJCK7LJ4OQMD6F2Q01L" localSheetId="11" hidden="1">#REF!</definedName>
    <definedName name="BExQ9UTANMJCK7LJ4OQMD6F2Q01L" localSheetId="21" hidden="1">#REF!</definedName>
    <definedName name="BExQ9UTANMJCK7LJ4OQMD6F2Q01L" localSheetId="22" hidden="1">#REF!</definedName>
    <definedName name="BExQ9UTANMJCK7LJ4OQMD6F2Q01L" localSheetId="23" hidden="1">#REF!</definedName>
    <definedName name="BExQ9UTANMJCK7LJ4OQMD6F2Q01L" localSheetId="24" hidden="1">#REF!</definedName>
    <definedName name="BExQ9UTANMJCK7LJ4OQMD6F2Q01L" localSheetId="14" hidden="1">#REF!</definedName>
    <definedName name="BExQ9UTANMJCK7LJ4OQMD6F2Q01L" localSheetId="15" hidden="1">#REF!</definedName>
    <definedName name="BExQ9UTANMJCK7LJ4OQMD6F2Q01L" localSheetId="18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10" hidden="1">[40]ZZCOOM_M03_Q004!#REF!</definedName>
    <definedName name="BExQ9ZLYHWABXAA9NJDW8ZS0UQ9P" localSheetId="7" hidden="1">[40]ZZCOOM_M03_Q004!#REF!</definedName>
    <definedName name="BExQ9ZLYHWABXAA9NJDW8ZS0UQ9P" localSheetId="11" hidden="1">#REF!</definedName>
    <definedName name="BExQ9ZLYHWABXAA9NJDW8ZS0UQ9P" localSheetId="21" hidden="1">[40]ZZCOOM_M03_Q004!#REF!</definedName>
    <definedName name="BExQ9ZLYHWABXAA9NJDW8ZS0UQ9P" localSheetId="22" hidden="1">[40]ZZCOOM_M03_Q004!#REF!</definedName>
    <definedName name="BExQ9ZLYHWABXAA9NJDW8ZS0UQ9P" localSheetId="23" hidden="1">[40]ZZCOOM_M03_Q004!#REF!</definedName>
    <definedName name="BExQ9ZLYHWABXAA9NJDW8ZS0UQ9P" localSheetId="24" hidden="1">[40]ZZCOOM_M03_Q004!#REF!</definedName>
    <definedName name="BExQ9ZLYHWABXAA9NJDW8ZS0UQ9P" localSheetId="14" hidden="1">#REF!</definedName>
    <definedName name="BExQ9ZLYHWABXAA9NJDW8ZS0UQ9P" localSheetId="15" hidden="1">#REF!</definedName>
    <definedName name="BExQ9ZLYHWABXAA9NJDW8ZS0UQ9P" localSheetId="18" hidden="1">[40]ZZCOOM_M03_Q004!#REF!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7" hidden="1">#REF!</definedName>
    <definedName name="BExQ9ZWQ19KSRZNZNPY6ZNWEST1J" localSheetId="11" hidden="1">#REF!</definedName>
    <definedName name="BExQ9ZWQ19KSRZNZNPY6ZNWEST1J" localSheetId="21" hidden="1">#REF!</definedName>
    <definedName name="BExQ9ZWQ19KSRZNZNPY6ZNWEST1J" localSheetId="22" hidden="1">#REF!</definedName>
    <definedName name="BExQ9ZWQ19KSRZNZNPY6ZNWEST1J" localSheetId="23" hidden="1">#REF!</definedName>
    <definedName name="BExQ9ZWQ19KSRZNZNPY6ZNWEST1J" localSheetId="24" hidden="1">#REF!</definedName>
    <definedName name="BExQ9ZWQ19KSRZNZNPY6ZNWEST1J" localSheetId="14" hidden="1">#REF!</definedName>
    <definedName name="BExQ9ZWQ19KSRZNZNPY6ZNWEST1J" localSheetId="15" hidden="1">#REF!</definedName>
    <definedName name="BExQ9ZWQ19KSRZNZNPY6ZNWEST1J" localSheetId="18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7" hidden="1">#REF!</definedName>
    <definedName name="BExQA324HSCK40ENJUT9CS9EC71B" localSheetId="11" hidden="1">#REF!</definedName>
    <definedName name="BExQA324HSCK40ENJUT9CS9EC71B" localSheetId="21" hidden="1">#REF!</definedName>
    <definedName name="BExQA324HSCK40ENJUT9CS9EC71B" localSheetId="22" hidden="1">#REF!</definedName>
    <definedName name="BExQA324HSCK40ENJUT9CS9EC71B" localSheetId="23" hidden="1">#REF!</definedName>
    <definedName name="BExQA324HSCK40ENJUT9CS9EC71B" localSheetId="24" hidden="1">#REF!</definedName>
    <definedName name="BExQA324HSCK40ENJUT9CS9EC71B" localSheetId="14" hidden="1">#REF!</definedName>
    <definedName name="BExQA324HSCK40ENJUT9CS9EC71B" localSheetId="15" hidden="1">#REF!</definedName>
    <definedName name="BExQA324HSCK40ENJUT9CS9EC71B" localSheetId="18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7" hidden="1">#REF!</definedName>
    <definedName name="BExQA55GY0STSNBWQCWN8E31ZXCS" localSheetId="11" hidden="1">#REF!</definedName>
    <definedName name="BExQA55GY0STSNBWQCWN8E31ZXCS" localSheetId="21" hidden="1">#REF!</definedName>
    <definedName name="BExQA55GY0STSNBWQCWN8E31ZXCS" localSheetId="22" hidden="1">#REF!</definedName>
    <definedName name="BExQA55GY0STSNBWQCWN8E31ZXCS" localSheetId="23" hidden="1">#REF!</definedName>
    <definedName name="BExQA55GY0STSNBWQCWN8E31ZXCS" localSheetId="24" hidden="1">#REF!</definedName>
    <definedName name="BExQA55GY0STSNBWQCWN8E31ZXCS" localSheetId="14" hidden="1">#REF!</definedName>
    <definedName name="BExQA55GY0STSNBWQCWN8E31ZXCS" localSheetId="15" hidden="1">#REF!</definedName>
    <definedName name="BExQA55GY0STSNBWQCWN8E31ZXCS" localSheetId="18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7" hidden="1">#REF!</definedName>
    <definedName name="BExQA7URC7M82I0T9RUF90GCS15S" localSheetId="11" hidden="1">#REF!</definedName>
    <definedName name="BExQA7URC7M82I0T9RUF90GCS15S" localSheetId="21" hidden="1">#REF!</definedName>
    <definedName name="BExQA7URC7M82I0T9RUF90GCS15S" localSheetId="22" hidden="1">#REF!</definedName>
    <definedName name="BExQA7URC7M82I0T9RUF90GCS15S" localSheetId="23" hidden="1">#REF!</definedName>
    <definedName name="BExQA7URC7M82I0T9RUF90GCS15S" localSheetId="24" hidden="1">#REF!</definedName>
    <definedName name="BExQA7URC7M82I0T9RUF90GCS15S" localSheetId="14" hidden="1">#REF!</definedName>
    <definedName name="BExQA7URC7M82I0T9RUF90GCS15S" localSheetId="15" hidden="1">#REF!</definedName>
    <definedName name="BExQA7URC7M82I0T9RUF90GCS15S" localSheetId="18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7" hidden="1">#REF!</definedName>
    <definedName name="BExQA9HZIN9XEMHEEVHT99UU9Z82" localSheetId="11" hidden="1">#REF!</definedName>
    <definedName name="BExQA9HZIN9XEMHEEVHT99UU9Z82" localSheetId="21" hidden="1">#REF!</definedName>
    <definedName name="BExQA9HZIN9XEMHEEVHT99UU9Z82" localSheetId="22" hidden="1">#REF!</definedName>
    <definedName name="BExQA9HZIN9XEMHEEVHT99UU9Z82" localSheetId="23" hidden="1">#REF!</definedName>
    <definedName name="BExQA9HZIN9XEMHEEVHT99UU9Z82" localSheetId="24" hidden="1">#REF!</definedName>
    <definedName name="BExQA9HZIN9XEMHEEVHT99UU9Z82" localSheetId="14" hidden="1">#REF!</definedName>
    <definedName name="BExQA9HZIN9XEMHEEVHT99UU9Z82" localSheetId="15" hidden="1">#REF!</definedName>
    <definedName name="BExQA9HZIN9XEMHEEVHT99UU9Z82" localSheetId="18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7" hidden="1">#REF!</definedName>
    <definedName name="BExQAELFYH92K8CJL155181UDORO" localSheetId="11" hidden="1">#REF!</definedName>
    <definedName name="BExQAELFYH92K8CJL155181UDORO" localSheetId="21" hidden="1">#REF!</definedName>
    <definedName name="BExQAELFYH92K8CJL155181UDORO" localSheetId="22" hidden="1">#REF!</definedName>
    <definedName name="BExQAELFYH92K8CJL155181UDORO" localSheetId="23" hidden="1">#REF!</definedName>
    <definedName name="BExQAELFYH92K8CJL155181UDORO" localSheetId="24" hidden="1">#REF!</definedName>
    <definedName name="BExQAELFYH92K8CJL155181UDORO" localSheetId="14" hidden="1">#REF!</definedName>
    <definedName name="BExQAELFYH92K8CJL155181UDORO" localSheetId="15" hidden="1">#REF!</definedName>
    <definedName name="BExQAELFYH92K8CJL155181UDORO" localSheetId="18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7" hidden="1">#REF!</definedName>
    <definedName name="BExQAG8PP8R5NJKNQD1U4QOSD6X5" localSheetId="11" hidden="1">#REF!</definedName>
    <definedName name="BExQAG8PP8R5NJKNQD1U4QOSD6X5" localSheetId="21" hidden="1">#REF!</definedName>
    <definedName name="BExQAG8PP8R5NJKNQD1U4QOSD6X5" localSheetId="22" hidden="1">#REF!</definedName>
    <definedName name="BExQAG8PP8R5NJKNQD1U4QOSD6X5" localSheetId="23" hidden="1">#REF!</definedName>
    <definedName name="BExQAG8PP8R5NJKNQD1U4QOSD6X5" localSheetId="24" hidden="1">#REF!</definedName>
    <definedName name="BExQAG8PP8R5NJKNQD1U4QOSD6X5" localSheetId="14" hidden="1">#REF!</definedName>
    <definedName name="BExQAG8PP8R5NJKNQD1U4QOSD6X5" localSheetId="15" hidden="1">#REF!</definedName>
    <definedName name="BExQAG8PP8R5NJKNQD1U4QOSD6X5" localSheetId="18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7" hidden="1">#REF!</definedName>
    <definedName name="BExQAVTR32SDHZQ69KNYF6UXXKS2" localSheetId="11" hidden="1">#REF!</definedName>
    <definedName name="BExQAVTR32SDHZQ69KNYF6UXXKS2" localSheetId="21" hidden="1">#REF!</definedName>
    <definedName name="BExQAVTR32SDHZQ69KNYF6UXXKS2" localSheetId="22" hidden="1">#REF!</definedName>
    <definedName name="BExQAVTR32SDHZQ69KNYF6UXXKS2" localSheetId="23" hidden="1">#REF!</definedName>
    <definedName name="BExQAVTR32SDHZQ69KNYF6UXXKS2" localSheetId="24" hidden="1">#REF!</definedName>
    <definedName name="BExQAVTR32SDHZQ69KNYF6UXXKS2" localSheetId="14" hidden="1">#REF!</definedName>
    <definedName name="BExQAVTR32SDHZQ69KNYF6UXXKS2" localSheetId="15" hidden="1">#REF!</definedName>
    <definedName name="BExQAVTR32SDHZQ69KNYF6UXXKS2" localSheetId="18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7" hidden="1">#REF!</definedName>
    <definedName name="BExQBBETZJ7LHJ9CLAL3GEKQFEGR" localSheetId="11" hidden="1">#REF!</definedName>
    <definedName name="BExQBBETZJ7LHJ9CLAL3GEKQFEGR" localSheetId="21" hidden="1">#REF!</definedName>
    <definedName name="BExQBBETZJ7LHJ9CLAL3GEKQFEGR" localSheetId="22" hidden="1">#REF!</definedName>
    <definedName name="BExQBBETZJ7LHJ9CLAL3GEKQFEGR" localSheetId="23" hidden="1">#REF!</definedName>
    <definedName name="BExQBBETZJ7LHJ9CLAL3GEKQFEGR" localSheetId="24" hidden="1">#REF!</definedName>
    <definedName name="BExQBBETZJ7LHJ9CLAL3GEKQFEGR" localSheetId="14" hidden="1">#REF!</definedName>
    <definedName name="BExQBBETZJ7LHJ9CLAL3GEKQFEGR" localSheetId="15" hidden="1">#REF!</definedName>
    <definedName name="BExQBBETZJ7LHJ9CLAL3GEKQFEGR" localSheetId="18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7" hidden="1">#REF!</definedName>
    <definedName name="BExQBDICMZTSA1X73TMHNO4JSFLN" localSheetId="11" hidden="1">#REF!</definedName>
    <definedName name="BExQBDICMZTSA1X73TMHNO4JSFLN" localSheetId="21" hidden="1">#REF!</definedName>
    <definedName name="BExQBDICMZTSA1X73TMHNO4JSFLN" localSheetId="22" hidden="1">#REF!</definedName>
    <definedName name="BExQBDICMZTSA1X73TMHNO4JSFLN" localSheetId="23" hidden="1">#REF!</definedName>
    <definedName name="BExQBDICMZTSA1X73TMHNO4JSFLN" localSheetId="24" hidden="1">#REF!</definedName>
    <definedName name="BExQBDICMZTSA1X73TMHNO4JSFLN" localSheetId="14" hidden="1">#REF!</definedName>
    <definedName name="BExQBDICMZTSA1X73TMHNO4JSFLN" localSheetId="15" hidden="1">#REF!</definedName>
    <definedName name="BExQBDICMZTSA1X73TMHNO4JSFLN" localSheetId="18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7" hidden="1">#REF!</definedName>
    <definedName name="BExQBEER6CRCRPSSL61S0OMH57ZA" localSheetId="11" hidden="1">#REF!</definedName>
    <definedName name="BExQBEER6CRCRPSSL61S0OMH57ZA" localSheetId="21" hidden="1">#REF!</definedName>
    <definedName name="BExQBEER6CRCRPSSL61S0OMH57ZA" localSheetId="22" hidden="1">#REF!</definedName>
    <definedName name="BExQBEER6CRCRPSSL61S0OMH57ZA" localSheetId="23" hidden="1">#REF!</definedName>
    <definedName name="BExQBEER6CRCRPSSL61S0OMH57ZA" localSheetId="24" hidden="1">#REF!</definedName>
    <definedName name="BExQBEER6CRCRPSSL61S0OMH57ZA" localSheetId="14" hidden="1">#REF!</definedName>
    <definedName name="BExQBEER6CRCRPSSL61S0OMH57ZA" localSheetId="15" hidden="1">#REF!</definedName>
    <definedName name="BExQBEER6CRCRPSSL61S0OMH57ZA" localSheetId="18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7" hidden="1">#REF!</definedName>
    <definedName name="BExQBFR753FNBMC27WEQJT8UKANJ" localSheetId="11" hidden="1">#REF!</definedName>
    <definedName name="BExQBFR753FNBMC27WEQJT8UKANJ" localSheetId="21" hidden="1">#REF!</definedName>
    <definedName name="BExQBFR753FNBMC27WEQJT8UKANJ" localSheetId="22" hidden="1">#REF!</definedName>
    <definedName name="BExQBFR753FNBMC27WEQJT8UKANJ" localSheetId="23" hidden="1">#REF!</definedName>
    <definedName name="BExQBFR753FNBMC27WEQJT8UKANJ" localSheetId="24" hidden="1">#REF!</definedName>
    <definedName name="BExQBFR753FNBMC27WEQJT8UKANJ" localSheetId="14" hidden="1">#REF!</definedName>
    <definedName name="BExQBFR753FNBMC27WEQJT8UKANJ" localSheetId="15" hidden="1">#REF!</definedName>
    <definedName name="BExQBFR753FNBMC27WEQJT8UKANJ" localSheetId="18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7" hidden="1">#REF!</definedName>
    <definedName name="BExQBIGGY5TXI2FJVVZSLZ0LTZYH" localSheetId="11" hidden="1">#REF!</definedName>
    <definedName name="BExQBIGGY5TXI2FJVVZSLZ0LTZYH" localSheetId="21" hidden="1">#REF!</definedName>
    <definedName name="BExQBIGGY5TXI2FJVVZSLZ0LTZYH" localSheetId="22" hidden="1">#REF!</definedName>
    <definedName name="BExQBIGGY5TXI2FJVVZSLZ0LTZYH" localSheetId="23" hidden="1">#REF!</definedName>
    <definedName name="BExQBIGGY5TXI2FJVVZSLZ0LTZYH" localSheetId="24" hidden="1">#REF!</definedName>
    <definedName name="BExQBIGGY5TXI2FJVVZSLZ0LTZYH" localSheetId="14" hidden="1">#REF!</definedName>
    <definedName name="BExQBIGGY5TXI2FJVVZSLZ0LTZYH" localSheetId="15" hidden="1">#REF!</definedName>
    <definedName name="BExQBIGGY5TXI2FJVVZSLZ0LTZYH" localSheetId="18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7" hidden="1">#REF!</definedName>
    <definedName name="BExQBM1RUSIQ85LLMM2159BYDPIP" localSheetId="11" hidden="1">#REF!</definedName>
    <definedName name="BExQBM1RUSIQ85LLMM2159BYDPIP" localSheetId="21" hidden="1">#REF!</definedName>
    <definedName name="BExQBM1RUSIQ85LLMM2159BYDPIP" localSheetId="22" hidden="1">#REF!</definedName>
    <definedName name="BExQBM1RUSIQ85LLMM2159BYDPIP" localSheetId="23" hidden="1">#REF!</definedName>
    <definedName name="BExQBM1RUSIQ85LLMM2159BYDPIP" localSheetId="24" hidden="1">#REF!</definedName>
    <definedName name="BExQBM1RUSIQ85LLMM2159BYDPIP" localSheetId="14" hidden="1">#REF!</definedName>
    <definedName name="BExQBM1RUSIQ85LLMM2159BYDPIP" localSheetId="15" hidden="1">#REF!</definedName>
    <definedName name="BExQBM1RUSIQ85LLMM2159BYDPIP" localSheetId="18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7" hidden="1">#REF!</definedName>
    <definedName name="BExQBOWE543K7PGA5S7SVU2QKPM3" localSheetId="11" hidden="1">#REF!</definedName>
    <definedName name="BExQBOWE543K7PGA5S7SVU2QKPM3" localSheetId="21" hidden="1">#REF!</definedName>
    <definedName name="BExQBOWE543K7PGA5S7SVU2QKPM3" localSheetId="22" hidden="1">#REF!</definedName>
    <definedName name="BExQBOWE543K7PGA5S7SVU2QKPM3" localSheetId="23" hidden="1">#REF!</definedName>
    <definedName name="BExQBOWE543K7PGA5S7SVU2QKPM3" localSheetId="24" hidden="1">#REF!</definedName>
    <definedName name="BExQBOWE543K7PGA5S7SVU2QKPM3" localSheetId="14" hidden="1">#REF!</definedName>
    <definedName name="BExQBOWE543K7PGA5S7SVU2QKPM3" localSheetId="15" hidden="1">#REF!</definedName>
    <definedName name="BExQBOWE543K7PGA5S7SVU2QKPM3" localSheetId="18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7" hidden="1">#REF!</definedName>
    <definedName name="BExQBPSOZ47V81YAEURP0NQJNTJH" localSheetId="11" hidden="1">#REF!</definedName>
    <definedName name="BExQBPSOZ47V81YAEURP0NQJNTJH" localSheetId="21" hidden="1">#REF!</definedName>
    <definedName name="BExQBPSOZ47V81YAEURP0NQJNTJH" localSheetId="22" hidden="1">#REF!</definedName>
    <definedName name="BExQBPSOZ47V81YAEURP0NQJNTJH" localSheetId="23" hidden="1">#REF!</definedName>
    <definedName name="BExQBPSOZ47V81YAEURP0NQJNTJH" localSheetId="24" hidden="1">#REF!</definedName>
    <definedName name="BExQBPSOZ47V81YAEURP0NQJNTJH" localSheetId="14" hidden="1">#REF!</definedName>
    <definedName name="BExQBPSOZ47V81YAEURP0NQJNTJH" localSheetId="15" hidden="1">#REF!</definedName>
    <definedName name="BExQBPSOZ47V81YAEURP0NQJNTJH" localSheetId="18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7" hidden="1">#REF!</definedName>
    <definedName name="BExQC5TWT21CGBKD0IHAXTIN2QB8" localSheetId="11" hidden="1">#REF!</definedName>
    <definedName name="BExQC5TWT21CGBKD0IHAXTIN2QB8" localSheetId="21" hidden="1">#REF!</definedName>
    <definedName name="BExQC5TWT21CGBKD0IHAXTIN2QB8" localSheetId="22" hidden="1">#REF!</definedName>
    <definedName name="BExQC5TWT21CGBKD0IHAXTIN2QB8" localSheetId="23" hidden="1">#REF!</definedName>
    <definedName name="BExQC5TWT21CGBKD0IHAXTIN2QB8" localSheetId="24" hidden="1">#REF!</definedName>
    <definedName name="BExQC5TWT21CGBKD0IHAXTIN2QB8" localSheetId="14" hidden="1">#REF!</definedName>
    <definedName name="BExQC5TWT21CGBKD0IHAXTIN2QB8" localSheetId="15" hidden="1">#REF!</definedName>
    <definedName name="BExQC5TWT21CGBKD0IHAXTIN2QB8" localSheetId="18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7" hidden="1">#REF!</definedName>
    <definedName name="BExQC94JL9F5GW4S8DQCAF4WB2DA" localSheetId="11" hidden="1">#REF!</definedName>
    <definedName name="BExQC94JL9F5GW4S8DQCAF4WB2DA" localSheetId="21" hidden="1">#REF!</definedName>
    <definedName name="BExQC94JL9F5GW4S8DQCAF4WB2DA" localSheetId="22" hidden="1">#REF!</definedName>
    <definedName name="BExQC94JL9F5GW4S8DQCAF4WB2DA" localSheetId="23" hidden="1">#REF!</definedName>
    <definedName name="BExQC94JL9F5GW4S8DQCAF4WB2DA" localSheetId="24" hidden="1">#REF!</definedName>
    <definedName name="BExQC94JL9F5GW4S8DQCAF4WB2DA" localSheetId="14" hidden="1">#REF!</definedName>
    <definedName name="BExQC94JL9F5GW4S8DQCAF4WB2DA" localSheetId="15" hidden="1">#REF!</definedName>
    <definedName name="BExQC94JL9F5GW4S8DQCAF4WB2DA" localSheetId="1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7" hidden="1">#REF!</definedName>
    <definedName name="BExQCKTD8AT0824LGWREXM1B5D1X" localSheetId="11" hidden="1">#REF!</definedName>
    <definedName name="BExQCKTD8AT0824LGWREXM1B5D1X" localSheetId="21" hidden="1">#REF!</definedName>
    <definedName name="BExQCKTD8AT0824LGWREXM1B5D1X" localSheetId="22" hidden="1">#REF!</definedName>
    <definedName name="BExQCKTD8AT0824LGWREXM1B5D1X" localSheetId="23" hidden="1">#REF!</definedName>
    <definedName name="BExQCKTD8AT0824LGWREXM1B5D1X" localSheetId="24" hidden="1">#REF!</definedName>
    <definedName name="BExQCKTD8AT0824LGWREXM1B5D1X" localSheetId="14" hidden="1">#REF!</definedName>
    <definedName name="BExQCKTD8AT0824LGWREXM1B5D1X" localSheetId="15" hidden="1">#REF!</definedName>
    <definedName name="BExQCKTD8AT0824LGWREXM1B5D1X" localSheetId="18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7" hidden="1">#REF!</definedName>
    <definedName name="BExQCQ7KF4HVXSD72FF3DJGNNO3M" localSheetId="11" hidden="1">#REF!</definedName>
    <definedName name="BExQCQ7KF4HVXSD72FF3DJGNNO3M" localSheetId="21" hidden="1">#REF!</definedName>
    <definedName name="BExQCQ7KF4HVXSD72FF3DJGNNO3M" localSheetId="22" hidden="1">#REF!</definedName>
    <definedName name="BExQCQ7KF4HVXSD72FF3DJGNNO3M" localSheetId="23" hidden="1">#REF!</definedName>
    <definedName name="BExQCQ7KF4HVXSD72FF3DJGNNO3M" localSheetId="24" hidden="1">#REF!</definedName>
    <definedName name="BExQCQ7KF4HVXSD72FF3DJGNNO3M" localSheetId="14" hidden="1">#REF!</definedName>
    <definedName name="BExQCQ7KF4HVXSD72FF3DJGNNO3M" localSheetId="15" hidden="1">#REF!</definedName>
    <definedName name="BExQCQ7KF4HVXSD72FF3DJGNNO3M" localSheetId="18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7" hidden="1">#REF!</definedName>
    <definedName name="BExQCRPJXI0WNJUFFAC39C0PFUFK" localSheetId="11" hidden="1">#REF!</definedName>
    <definedName name="BExQCRPJXI0WNJUFFAC39C0PFUFK" localSheetId="21" hidden="1">#REF!</definedName>
    <definedName name="BExQCRPJXI0WNJUFFAC39C0PFUFK" localSheetId="22" hidden="1">#REF!</definedName>
    <definedName name="BExQCRPJXI0WNJUFFAC39C0PFUFK" localSheetId="23" hidden="1">#REF!</definedName>
    <definedName name="BExQCRPJXI0WNJUFFAC39C0PFUFK" localSheetId="24" hidden="1">#REF!</definedName>
    <definedName name="BExQCRPJXI0WNJUFFAC39C0PFUFK" localSheetId="14" hidden="1">#REF!</definedName>
    <definedName name="BExQCRPJXI0WNJUFFAC39C0PFUFK" localSheetId="15" hidden="1">#REF!</definedName>
    <definedName name="BExQCRPJXI0WNJUFFAC39C0PFUFK" localSheetId="18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7" hidden="1">#REF!</definedName>
    <definedName name="BExQD571YWOXKR2SX85K5MKQ0AO2" localSheetId="11" hidden="1">#REF!</definedName>
    <definedName name="BExQD571YWOXKR2SX85K5MKQ0AO2" localSheetId="21" hidden="1">#REF!</definedName>
    <definedName name="BExQD571YWOXKR2SX85K5MKQ0AO2" localSheetId="22" hidden="1">#REF!</definedName>
    <definedName name="BExQD571YWOXKR2SX85K5MKQ0AO2" localSheetId="23" hidden="1">#REF!</definedName>
    <definedName name="BExQD571YWOXKR2SX85K5MKQ0AO2" localSheetId="24" hidden="1">#REF!</definedName>
    <definedName name="BExQD571YWOXKR2SX85K5MKQ0AO2" localSheetId="14" hidden="1">#REF!</definedName>
    <definedName name="BExQD571YWOXKR2SX85K5MKQ0AO2" localSheetId="15" hidden="1">#REF!</definedName>
    <definedName name="BExQD571YWOXKR2SX85K5MKQ0AO2" localSheetId="18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7" hidden="1">#REF!</definedName>
    <definedName name="BExQDB6VCHN8PNX8EA6JNIEQ2JC2" localSheetId="11" hidden="1">#REF!</definedName>
    <definedName name="BExQDB6VCHN8PNX8EA6JNIEQ2JC2" localSheetId="21" hidden="1">#REF!</definedName>
    <definedName name="BExQDB6VCHN8PNX8EA6JNIEQ2JC2" localSheetId="22" hidden="1">#REF!</definedName>
    <definedName name="BExQDB6VCHN8PNX8EA6JNIEQ2JC2" localSheetId="23" hidden="1">#REF!</definedName>
    <definedName name="BExQDB6VCHN8PNX8EA6JNIEQ2JC2" localSheetId="24" hidden="1">#REF!</definedName>
    <definedName name="BExQDB6VCHN8PNX8EA6JNIEQ2JC2" localSheetId="14" hidden="1">#REF!</definedName>
    <definedName name="BExQDB6VCHN8PNX8EA6JNIEQ2JC2" localSheetId="15" hidden="1">#REF!</definedName>
    <definedName name="BExQDB6VCHN8PNX8EA6JNIEQ2JC2" localSheetId="18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7" hidden="1">#REF!</definedName>
    <definedName name="BExQDE1B6U2Q9B73KBENABP71YM1" localSheetId="11" hidden="1">#REF!</definedName>
    <definedName name="BExQDE1B6U2Q9B73KBENABP71YM1" localSheetId="21" hidden="1">#REF!</definedName>
    <definedName name="BExQDE1B6U2Q9B73KBENABP71YM1" localSheetId="22" hidden="1">#REF!</definedName>
    <definedName name="BExQDE1B6U2Q9B73KBENABP71YM1" localSheetId="23" hidden="1">#REF!</definedName>
    <definedName name="BExQDE1B6U2Q9B73KBENABP71YM1" localSheetId="24" hidden="1">#REF!</definedName>
    <definedName name="BExQDE1B6U2Q9B73KBENABP71YM1" localSheetId="14" hidden="1">#REF!</definedName>
    <definedName name="BExQDE1B6U2Q9B73KBENABP71YM1" localSheetId="15" hidden="1">#REF!</definedName>
    <definedName name="BExQDE1B6U2Q9B73KBENABP71YM1" localSheetId="18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7" hidden="1">#REF!</definedName>
    <definedName name="BExQDGQCN7ZW41QDUHOBJUGQAX40" localSheetId="11" hidden="1">#REF!</definedName>
    <definedName name="BExQDGQCN7ZW41QDUHOBJUGQAX40" localSheetId="21" hidden="1">#REF!</definedName>
    <definedName name="BExQDGQCN7ZW41QDUHOBJUGQAX40" localSheetId="22" hidden="1">#REF!</definedName>
    <definedName name="BExQDGQCN7ZW41QDUHOBJUGQAX40" localSheetId="23" hidden="1">#REF!</definedName>
    <definedName name="BExQDGQCN7ZW41QDUHOBJUGQAX40" localSheetId="24" hidden="1">#REF!</definedName>
    <definedName name="BExQDGQCN7ZW41QDUHOBJUGQAX40" localSheetId="14" hidden="1">#REF!</definedName>
    <definedName name="BExQDGQCN7ZW41QDUHOBJUGQAX40" localSheetId="15" hidden="1">#REF!</definedName>
    <definedName name="BExQDGQCN7ZW41QDUHOBJUGQAX40" localSheetId="18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7" hidden="1">#REF!</definedName>
    <definedName name="BExQED8ZZUEH0WRNOHXI7V9TVC8K" localSheetId="11" hidden="1">#REF!</definedName>
    <definedName name="BExQED8ZZUEH0WRNOHXI7V9TVC8K" localSheetId="21" hidden="1">#REF!</definedName>
    <definedName name="BExQED8ZZUEH0WRNOHXI7V9TVC8K" localSheetId="22" hidden="1">#REF!</definedName>
    <definedName name="BExQED8ZZUEH0WRNOHXI7V9TVC8K" localSheetId="23" hidden="1">#REF!</definedName>
    <definedName name="BExQED8ZZUEH0WRNOHXI7V9TVC8K" localSheetId="24" hidden="1">#REF!</definedName>
    <definedName name="BExQED8ZZUEH0WRNOHXI7V9TVC8K" localSheetId="14" hidden="1">#REF!</definedName>
    <definedName name="BExQED8ZZUEH0WRNOHXI7V9TVC8K" localSheetId="15" hidden="1">#REF!</definedName>
    <definedName name="BExQED8ZZUEH0WRNOHXI7V9TVC8K" localSheetId="18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7" hidden="1">#REF!</definedName>
    <definedName name="BExQEF1PIJIB9J24OB0M4X1WLBB0" localSheetId="11" hidden="1">#REF!</definedName>
    <definedName name="BExQEF1PIJIB9J24OB0M4X1WLBB0" localSheetId="21" hidden="1">#REF!</definedName>
    <definedName name="BExQEF1PIJIB9J24OB0M4X1WLBB0" localSheetId="22" hidden="1">#REF!</definedName>
    <definedName name="BExQEF1PIJIB9J24OB0M4X1WLBB0" localSheetId="23" hidden="1">#REF!</definedName>
    <definedName name="BExQEF1PIJIB9J24OB0M4X1WLBB0" localSheetId="24" hidden="1">#REF!</definedName>
    <definedName name="BExQEF1PIJIB9J24OB0M4X1WLBB0" localSheetId="14" hidden="1">#REF!</definedName>
    <definedName name="BExQEF1PIJIB9J24OB0M4X1WLBB0" localSheetId="15" hidden="1">#REF!</definedName>
    <definedName name="BExQEF1PIJIB9J24OB0M4X1WLBB0" localSheetId="18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7" hidden="1">#REF!</definedName>
    <definedName name="BExQEMUA4HEFM4OVO8M8MA8PIAW1" localSheetId="11" hidden="1">#REF!</definedName>
    <definedName name="BExQEMUA4HEFM4OVO8M8MA8PIAW1" localSheetId="21" hidden="1">#REF!</definedName>
    <definedName name="BExQEMUA4HEFM4OVO8M8MA8PIAW1" localSheetId="22" hidden="1">#REF!</definedName>
    <definedName name="BExQEMUA4HEFM4OVO8M8MA8PIAW1" localSheetId="23" hidden="1">#REF!</definedName>
    <definedName name="BExQEMUA4HEFM4OVO8M8MA8PIAW1" localSheetId="24" hidden="1">#REF!</definedName>
    <definedName name="BExQEMUA4HEFM4OVO8M8MA8PIAW1" localSheetId="14" hidden="1">#REF!</definedName>
    <definedName name="BExQEMUA4HEFM4OVO8M8MA8PIAW1" localSheetId="15" hidden="1">#REF!</definedName>
    <definedName name="BExQEMUA4HEFM4OVO8M8MA8PIAW1" localSheetId="18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7" hidden="1">#REF!</definedName>
    <definedName name="BExQEP38QPDKB85WG2WOL17IMB5S" localSheetId="11" hidden="1">#REF!</definedName>
    <definedName name="BExQEP38QPDKB85WG2WOL17IMB5S" localSheetId="21" hidden="1">#REF!</definedName>
    <definedName name="BExQEP38QPDKB85WG2WOL17IMB5S" localSheetId="22" hidden="1">#REF!</definedName>
    <definedName name="BExQEP38QPDKB85WG2WOL17IMB5S" localSheetId="23" hidden="1">#REF!</definedName>
    <definedName name="BExQEP38QPDKB85WG2WOL17IMB5S" localSheetId="24" hidden="1">#REF!</definedName>
    <definedName name="BExQEP38QPDKB85WG2WOL17IMB5S" localSheetId="14" hidden="1">#REF!</definedName>
    <definedName name="BExQEP38QPDKB85WG2WOL17IMB5S" localSheetId="15" hidden="1">#REF!</definedName>
    <definedName name="BExQEP38QPDKB85WG2WOL17IMB5S" localSheetId="18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7" hidden="1">#REF!</definedName>
    <definedName name="BExQEQ4XZQFIKUXNU9H7WE7AMZ1U" localSheetId="11" hidden="1">#REF!</definedName>
    <definedName name="BExQEQ4XZQFIKUXNU9H7WE7AMZ1U" localSheetId="21" hidden="1">#REF!</definedName>
    <definedName name="BExQEQ4XZQFIKUXNU9H7WE7AMZ1U" localSheetId="22" hidden="1">#REF!</definedName>
    <definedName name="BExQEQ4XZQFIKUXNU9H7WE7AMZ1U" localSheetId="23" hidden="1">#REF!</definedName>
    <definedName name="BExQEQ4XZQFIKUXNU9H7WE7AMZ1U" localSheetId="24" hidden="1">#REF!</definedName>
    <definedName name="BExQEQ4XZQFIKUXNU9H7WE7AMZ1U" localSheetId="14" hidden="1">#REF!</definedName>
    <definedName name="BExQEQ4XZQFIKUXNU9H7WE7AMZ1U" localSheetId="15" hidden="1">#REF!</definedName>
    <definedName name="BExQEQ4XZQFIKUXNU9H7WE7AMZ1U" localSheetId="18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7" hidden="1">#REF!</definedName>
    <definedName name="BExQF1OEB07CRAP6ALNNMJNJ3P2D" localSheetId="11" hidden="1">#REF!</definedName>
    <definedName name="BExQF1OEB07CRAP6ALNNMJNJ3P2D" localSheetId="21" hidden="1">#REF!</definedName>
    <definedName name="BExQF1OEB07CRAP6ALNNMJNJ3P2D" localSheetId="22" hidden="1">#REF!</definedName>
    <definedName name="BExQF1OEB07CRAP6ALNNMJNJ3P2D" localSheetId="23" hidden="1">#REF!</definedName>
    <definedName name="BExQF1OEB07CRAP6ALNNMJNJ3P2D" localSheetId="24" hidden="1">#REF!</definedName>
    <definedName name="BExQF1OEB07CRAP6ALNNMJNJ3P2D" localSheetId="14" hidden="1">#REF!</definedName>
    <definedName name="BExQF1OEB07CRAP6ALNNMJNJ3P2D" localSheetId="15" hidden="1">#REF!</definedName>
    <definedName name="BExQF1OEB07CRAP6ALNNMJNJ3P2D" localSheetId="18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7" hidden="1">#REF!</definedName>
    <definedName name="BExQF8KKL224NYD20XYLLM2RE7EW" localSheetId="11" hidden="1">#REF!</definedName>
    <definedName name="BExQF8KKL224NYD20XYLLM2RE7EW" localSheetId="21" hidden="1">#REF!</definedName>
    <definedName name="BExQF8KKL224NYD20XYLLM2RE7EW" localSheetId="22" hidden="1">#REF!</definedName>
    <definedName name="BExQF8KKL224NYD20XYLLM2RE7EW" localSheetId="23" hidden="1">#REF!</definedName>
    <definedName name="BExQF8KKL224NYD20XYLLM2RE7EW" localSheetId="24" hidden="1">#REF!</definedName>
    <definedName name="BExQF8KKL224NYD20XYLLM2RE7EW" localSheetId="14" hidden="1">#REF!</definedName>
    <definedName name="BExQF8KKL224NYD20XYLLM2RE7EW" localSheetId="15" hidden="1">#REF!</definedName>
    <definedName name="BExQF8KKL224NYD20XYLLM2RE7EW" localSheetId="18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7" hidden="1">#REF!</definedName>
    <definedName name="BExQF9X2AQPFJZTCHTU5PTTR0JAH" localSheetId="11" hidden="1">#REF!</definedName>
    <definedName name="BExQF9X2AQPFJZTCHTU5PTTR0JAH" localSheetId="21" hidden="1">#REF!</definedName>
    <definedName name="BExQF9X2AQPFJZTCHTU5PTTR0JAH" localSheetId="22" hidden="1">#REF!</definedName>
    <definedName name="BExQF9X2AQPFJZTCHTU5PTTR0JAH" localSheetId="23" hidden="1">#REF!</definedName>
    <definedName name="BExQF9X2AQPFJZTCHTU5PTTR0JAH" localSheetId="24" hidden="1">#REF!</definedName>
    <definedName name="BExQF9X2AQPFJZTCHTU5PTTR0JAH" localSheetId="14" hidden="1">#REF!</definedName>
    <definedName name="BExQF9X2AQPFJZTCHTU5PTTR0JAH" localSheetId="15" hidden="1">#REF!</definedName>
    <definedName name="BExQF9X2AQPFJZTCHTU5PTTR0JAH" localSheetId="18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7" hidden="1">#REF!</definedName>
    <definedName name="BExQFAINO9ODQZX6NSM8EBTRD04E" localSheetId="11" hidden="1">#REF!</definedName>
    <definedName name="BExQFAINO9ODQZX6NSM8EBTRD04E" localSheetId="21" hidden="1">#REF!</definedName>
    <definedName name="BExQFAINO9ODQZX6NSM8EBTRD04E" localSheetId="22" hidden="1">#REF!</definedName>
    <definedName name="BExQFAINO9ODQZX6NSM8EBTRD04E" localSheetId="23" hidden="1">#REF!</definedName>
    <definedName name="BExQFAINO9ODQZX6NSM8EBTRD04E" localSheetId="24" hidden="1">#REF!</definedName>
    <definedName name="BExQFAINO9ODQZX6NSM8EBTRD04E" localSheetId="14" hidden="1">#REF!</definedName>
    <definedName name="BExQFAINO9ODQZX6NSM8EBTRD04E" localSheetId="15" hidden="1">#REF!</definedName>
    <definedName name="BExQFAINO9ODQZX6NSM8EBTRD04E" localSheetId="18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7" hidden="1">#REF!</definedName>
    <definedName name="BExQFC0M9KKFMQKPLPEO2RQDB7MM" localSheetId="11" hidden="1">#REF!</definedName>
    <definedName name="BExQFC0M9KKFMQKPLPEO2RQDB7MM" localSheetId="21" hidden="1">#REF!</definedName>
    <definedName name="BExQFC0M9KKFMQKPLPEO2RQDB7MM" localSheetId="22" hidden="1">#REF!</definedName>
    <definedName name="BExQFC0M9KKFMQKPLPEO2RQDB7MM" localSheetId="23" hidden="1">#REF!</definedName>
    <definedName name="BExQFC0M9KKFMQKPLPEO2RQDB7MM" localSheetId="24" hidden="1">#REF!</definedName>
    <definedName name="BExQFC0M9KKFMQKPLPEO2RQDB7MM" localSheetId="14" hidden="1">#REF!</definedName>
    <definedName name="BExQFC0M9KKFMQKPLPEO2RQDB7MM" localSheetId="15" hidden="1">#REF!</definedName>
    <definedName name="BExQFC0M9KKFMQKPLPEO2RQDB7MM" localSheetId="18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7" hidden="1">#REF!</definedName>
    <definedName name="BExQFEEV7627R8TYZCM28C6V6WHE" localSheetId="11" hidden="1">#REF!</definedName>
    <definedName name="BExQFEEV7627R8TYZCM28C6V6WHE" localSheetId="21" hidden="1">#REF!</definedName>
    <definedName name="BExQFEEV7627R8TYZCM28C6V6WHE" localSheetId="22" hidden="1">#REF!</definedName>
    <definedName name="BExQFEEV7627R8TYZCM28C6V6WHE" localSheetId="23" hidden="1">#REF!</definedName>
    <definedName name="BExQFEEV7627R8TYZCM28C6V6WHE" localSheetId="24" hidden="1">#REF!</definedName>
    <definedName name="BExQFEEV7627R8TYZCM28C6V6WHE" localSheetId="14" hidden="1">#REF!</definedName>
    <definedName name="BExQFEEV7627R8TYZCM28C6V6WHE" localSheetId="15" hidden="1">#REF!</definedName>
    <definedName name="BExQFEEV7627R8TYZCM28C6V6WHE" localSheetId="18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7" hidden="1">#REF!</definedName>
    <definedName name="BExQFEK8NUD04X2OBRA275ADPSDL" localSheetId="11" hidden="1">#REF!</definedName>
    <definedName name="BExQFEK8NUD04X2OBRA275ADPSDL" localSheetId="21" hidden="1">#REF!</definedName>
    <definedName name="BExQFEK8NUD04X2OBRA275ADPSDL" localSheetId="22" hidden="1">#REF!</definedName>
    <definedName name="BExQFEK8NUD04X2OBRA275ADPSDL" localSheetId="23" hidden="1">#REF!</definedName>
    <definedName name="BExQFEK8NUD04X2OBRA275ADPSDL" localSheetId="24" hidden="1">#REF!</definedName>
    <definedName name="BExQFEK8NUD04X2OBRA275ADPSDL" localSheetId="14" hidden="1">#REF!</definedName>
    <definedName name="BExQFEK8NUD04X2OBRA275ADPSDL" localSheetId="15" hidden="1">#REF!</definedName>
    <definedName name="BExQFEK8NUD04X2OBRA275ADPSDL" localSheetId="18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7" hidden="1">#REF!</definedName>
    <definedName name="BExQFGYIWDR4W0YF7XR6E4EWWJ02" localSheetId="11" hidden="1">#REF!</definedName>
    <definedName name="BExQFGYIWDR4W0YF7XR6E4EWWJ02" localSheetId="21" hidden="1">#REF!</definedName>
    <definedName name="BExQFGYIWDR4W0YF7XR6E4EWWJ02" localSheetId="22" hidden="1">#REF!</definedName>
    <definedName name="BExQFGYIWDR4W0YF7XR6E4EWWJ02" localSheetId="23" hidden="1">#REF!</definedName>
    <definedName name="BExQFGYIWDR4W0YF7XR6E4EWWJ02" localSheetId="24" hidden="1">#REF!</definedName>
    <definedName name="BExQFGYIWDR4W0YF7XR6E4EWWJ02" localSheetId="14" hidden="1">#REF!</definedName>
    <definedName name="BExQFGYIWDR4W0YF7XR6E4EWWJ02" localSheetId="15" hidden="1">#REF!</definedName>
    <definedName name="BExQFGYIWDR4W0YF7XR6E4EWWJ02" localSheetId="18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7" hidden="1">#REF!</definedName>
    <definedName name="BExQFPNFKA36IAPS22LAUMBDI4KE" localSheetId="11" hidden="1">#REF!</definedName>
    <definedName name="BExQFPNFKA36IAPS22LAUMBDI4KE" localSheetId="21" hidden="1">#REF!</definedName>
    <definedName name="BExQFPNFKA36IAPS22LAUMBDI4KE" localSheetId="22" hidden="1">#REF!</definedName>
    <definedName name="BExQFPNFKA36IAPS22LAUMBDI4KE" localSheetId="23" hidden="1">#REF!</definedName>
    <definedName name="BExQFPNFKA36IAPS22LAUMBDI4KE" localSheetId="24" hidden="1">#REF!</definedName>
    <definedName name="BExQFPNFKA36IAPS22LAUMBDI4KE" localSheetId="14" hidden="1">#REF!</definedName>
    <definedName name="BExQFPNFKA36IAPS22LAUMBDI4KE" localSheetId="15" hidden="1">#REF!</definedName>
    <definedName name="BExQFPNFKA36IAPS22LAUMBDI4KE" localSheetId="18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7" hidden="1">#REF!</definedName>
    <definedName name="BExQFPSWEMA8WBUZ4WK20LR13VSU" localSheetId="11" hidden="1">#REF!</definedName>
    <definedName name="BExQFPSWEMA8WBUZ4WK20LR13VSU" localSheetId="21" hidden="1">#REF!</definedName>
    <definedName name="BExQFPSWEMA8WBUZ4WK20LR13VSU" localSheetId="22" hidden="1">#REF!</definedName>
    <definedName name="BExQFPSWEMA8WBUZ4WK20LR13VSU" localSheetId="23" hidden="1">#REF!</definedName>
    <definedName name="BExQFPSWEMA8WBUZ4WK20LR13VSU" localSheetId="24" hidden="1">#REF!</definedName>
    <definedName name="BExQFPSWEMA8WBUZ4WK20LR13VSU" localSheetId="14" hidden="1">#REF!</definedName>
    <definedName name="BExQFPSWEMA8WBUZ4WK20LR13VSU" localSheetId="15" hidden="1">#REF!</definedName>
    <definedName name="BExQFPSWEMA8WBUZ4WK20LR13VSU" localSheetId="18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7" hidden="1">#REF!</definedName>
    <definedName name="BExQFVSPOSCCPF1TLJPIWYWYB8A9" localSheetId="11" hidden="1">#REF!</definedName>
    <definedName name="BExQFVSPOSCCPF1TLJPIWYWYB8A9" localSheetId="21" hidden="1">#REF!</definedName>
    <definedName name="BExQFVSPOSCCPF1TLJPIWYWYB8A9" localSheetId="22" hidden="1">#REF!</definedName>
    <definedName name="BExQFVSPOSCCPF1TLJPIWYWYB8A9" localSheetId="23" hidden="1">#REF!</definedName>
    <definedName name="BExQFVSPOSCCPF1TLJPIWYWYB8A9" localSheetId="24" hidden="1">#REF!</definedName>
    <definedName name="BExQFVSPOSCCPF1TLJPIWYWYB8A9" localSheetId="14" hidden="1">#REF!</definedName>
    <definedName name="BExQFVSPOSCCPF1TLJPIWYWYB8A9" localSheetId="15" hidden="1">#REF!</definedName>
    <definedName name="BExQFVSPOSCCPF1TLJPIWYWYB8A9" localSheetId="18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7" hidden="1">#REF!</definedName>
    <definedName name="BExQFWJQXNQAW6LUMOEDS6KMJMYL" localSheetId="11" hidden="1">#REF!</definedName>
    <definedName name="BExQFWJQXNQAW6LUMOEDS6KMJMYL" localSheetId="21" hidden="1">#REF!</definedName>
    <definedName name="BExQFWJQXNQAW6LUMOEDS6KMJMYL" localSheetId="22" hidden="1">#REF!</definedName>
    <definedName name="BExQFWJQXNQAW6LUMOEDS6KMJMYL" localSheetId="23" hidden="1">#REF!</definedName>
    <definedName name="BExQFWJQXNQAW6LUMOEDS6KMJMYL" localSheetId="24" hidden="1">#REF!</definedName>
    <definedName name="BExQFWJQXNQAW6LUMOEDS6KMJMYL" localSheetId="14" hidden="1">#REF!</definedName>
    <definedName name="BExQFWJQXNQAW6LUMOEDS6KMJMYL" localSheetId="15" hidden="1">#REF!</definedName>
    <definedName name="BExQFWJQXNQAW6LUMOEDS6KMJMYL" localSheetId="18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7" hidden="1">#REF!</definedName>
    <definedName name="BExQG8TYRD2G42UA5ZPCRLNKUDMX" localSheetId="11" hidden="1">#REF!</definedName>
    <definedName name="BExQG8TYRD2G42UA5ZPCRLNKUDMX" localSheetId="21" hidden="1">#REF!</definedName>
    <definedName name="BExQG8TYRD2G42UA5ZPCRLNKUDMX" localSheetId="22" hidden="1">#REF!</definedName>
    <definedName name="BExQG8TYRD2G42UA5ZPCRLNKUDMX" localSheetId="23" hidden="1">#REF!</definedName>
    <definedName name="BExQG8TYRD2G42UA5ZPCRLNKUDMX" localSheetId="24" hidden="1">#REF!</definedName>
    <definedName name="BExQG8TYRD2G42UA5ZPCRLNKUDMX" localSheetId="14" hidden="1">#REF!</definedName>
    <definedName name="BExQG8TYRD2G42UA5ZPCRLNKUDMX" localSheetId="15" hidden="1">#REF!</definedName>
    <definedName name="BExQG8TYRD2G42UA5ZPCRLNKUDMX" localSheetId="18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7" hidden="1">#REF!</definedName>
    <definedName name="BExQG9A8OZ31BDN5QEGQGWG59A43" localSheetId="11" hidden="1">#REF!</definedName>
    <definedName name="BExQG9A8OZ31BDN5QEGQGWG59A43" localSheetId="21" hidden="1">#REF!</definedName>
    <definedName name="BExQG9A8OZ31BDN5QEGQGWG59A43" localSheetId="22" hidden="1">#REF!</definedName>
    <definedName name="BExQG9A8OZ31BDN5QEGQGWG59A43" localSheetId="23" hidden="1">#REF!</definedName>
    <definedName name="BExQG9A8OZ31BDN5QEGQGWG59A43" localSheetId="24" hidden="1">#REF!</definedName>
    <definedName name="BExQG9A8OZ31BDN5QEGQGWG59A43" localSheetId="18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7" hidden="1">#REF!</definedName>
    <definedName name="BExQGGBQ2CMSPV4NV4RA7NMBQER6" localSheetId="11" hidden="1">#REF!</definedName>
    <definedName name="BExQGGBQ2CMSPV4NV4RA7NMBQER6" localSheetId="21" hidden="1">#REF!</definedName>
    <definedName name="BExQGGBQ2CMSPV4NV4RA7NMBQER6" localSheetId="22" hidden="1">#REF!</definedName>
    <definedName name="BExQGGBQ2CMSPV4NV4RA7NMBQER6" localSheetId="23" hidden="1">#REF!</definedName>
    <definedName name="BExQGGBQ2CMSPV4NV4RA7NMBQER6" localSheetId="24" hidden="1">#REF!</definedName>
    <definedName name="BExQGGBQ2CMSPV4NV4RA7NMBQER6" localSheetId="14" hidden="1">#REF!</definedName>
    <definedName name="BExQGGBQ2CMSPV4NV4RA7NMBQER6" localSheetId="15" hidden="1">#REF!</definedName>
    <definedName name="BExQGGBQ2CMSPV4NV4RA7NMBQER6" localSheetId="18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7" hidden="1">#REF!</definedName>
    <definedName name="BExQGO48J9MPCDQ96RBB9UN9AIGT" localSheetId="11" hidden="1">#REF!</definedName>
    <definedName name="BExQGO48J9MPCDQ96RBB9UN9AIGT" localSheetId="21" hidden="1">#REF!</definedName>
    <definedName name="BExQGO48J9MPCDQ96RBB9UN9AIGT" localSheetId="22" hidden="1">#REF!</definedName>
    <definedName name="BExQGO48J9MPCDQ96RBB9UN9AIGT" localSheetId="23" hidden="1">#REF!</definedName>
    <definedName name="BExQGO48J9MPCDQ96RBB9UN9AIGT" localSheetId="24" hidden="1">#REF!</definedName>
    <definedName name="BExQGO48J9MPCDQ96RBB9UN9AIGT" localSheetId="14" hidden="1">#REF!</definedName>
    <definedName name="BExQGO48J9MPCDQ96RBB9UN9AIGT" localSheetId="15" hidden="1">#REF!</definedName>
    <definedName name="BExQGO48J9MPCDQ96RBB9UN9AIGT" localSheetId="18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7" hidden="1">#REF!</definedName>
    <definedName name="BExQGSBB6MJWDW7AYWA0MSFTXKRR" localSheetId="11" hidden="1">#REF!</definedName>
    <definedName name="BExQGSBB6MJWDW7AYWA0MSFTXKRR" localSheetId="21" hidden="1">#REF!</definedName>
    <definedName name="BExQGSBB6MJWDW7AYWA0MSFTXKRR" localSheetId="22" hidden="1">#REF!</definedName>
    <definedName name="BExQGSBB6MJWDW7AYWA0MSFTXKRR" localSheetId="23" hidden="1">#REF!</definedName>
    <definedName name="BExQGSBB6MJWDW7AYWA0MSFTXKRR" localSheetId="24" hidden="1">#REF!</definedName>
    <definedName name="BExQGSBB6MJWDW7AYWA0MSFTXKRR" localSheetId="14" hidden="1">#REF!</definedName>
    <definedName name="BExQGSBB6MJWDW7AYWA0MSFTXKRR" localSheetId="15" hidden="1">#REF!</definedName>
    <definedName name="BExQGSBB6MJWDW7AYWA0MSFTXKRR" localSheetId="18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7" hidden="1">#REF!</definedName>
    <definedName name="BExQH0UURAJ13AVO5UI04HSRGVYW" localSheetId="11" hidden="1">#REF!</definedName>
    <definedName name="BExQH0UURAJ13AVO5UI04HSRGVYW" localSheetId="21" hidden="1">#REF!</definedName>
    <definedName name="BExQH0UURAJ13AVO5UI04HSRGVYW" localSheetId="22" hidden="1">#REF!</definedName>
    <definedName name="BExQH0UURAJ13AVO5UI04HSRGVYW" localSheetId="23" hidden="1">#REF!</definedName>
    <definedName name="BExQH0UURAJ13AVO5UI04HSRGVYW" localSheetId="24" hidden="1">#REF!</definedName>
    <definedName name="BExQH0UURAJ13AVO5UI04HSRGVYW" localSheetId="14" hidden="1">#REF!</definedName>
    <definedName name="BExQH0UURAJ13AVO5UI04HSRGVYW" localSheetId="15" hidden="1">#REF!</definedName>
    <definedName name="BExQH0UURAJ13AVO5UI04HSRGVYW" localSheetId="18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7" hidden="1">#REF!</definedName>
    <definedName name="BExQH5I0FUT0822E2ITR6M5724UF" localSheetId="11" hidden="1">#REF!</definedName>
    <definedName name="BExQH5I0FUT0822E2ITR6M5724UF" localSheetId="21" hidden="1">#REF!</definedName>
    <definedName name="BExQH5I0FUT0822E2ITR6M5724UF" localSheetId="22" hidden="1">#REF!</definedName>
    <definedName name="BExQH5I0FUT0822E2ITR6M5724UF" localSheetId="23" hidden="1">#REF!</definedName>
    <definedName name="BExQH5I0FUT0822E2ITR6M5724UF" localSheetId="24" hidden="1">#REF!</definedName>
    <definedName name="BExQH5I0FUT0822E2ITR6M5724UF" localSheetId="14" hidden="1">#REF!</definedName>
    <definedName name="BExQH5I0FUT0822E2ITR6M5724UF" localSheetId="15" hidden="1">#REF!</definedName>
    <definedName name="BExQH5I0FUT0822E2ITR6M5724UF" localSheetId="18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7" hidden="1">#REF!</definedName>
    <definedName name="BExQH6ZZY0NR8SE48PSI9D0CU1TC" localSheetId="11" hidden="1">#REF!</definedName>
    <definedName name="BExQH6ZZY0NR8SE48PSI9D0CU1TC" localSheetId="21" hidden="1">#REF!</definedName>
    <definedName name="BExQH6ZZY0NR8SE48PSI9D0CU1TC" localSheetId="22" hidden="1">#REF!</definedName>
    <definedName name="BExQH6ZZY0NR8SE48PSI9D0CU1TC" localSheetId="23" hidden="1">#REF!</definedName>
    <definedName name="BExQH6ZZY0NR8SE48PSI9D0CU1TC" localSheetId="24" hidden="1">#REF!</definedName>
    <definedName name="BExQH6ZZY0NR8SE48PSI9D0CU1TC" localSheetId="14" hidden="1">#REF!</definedName>
    <definedName name="BExQH6ZZY0NR8SE48PSI9D0CU1TC" localSheetId="15" hidden="1">#REF!</definedName>
    <definedName name="BExQH6ZZY0NR8SE48PSI9D0CU1TC" localSheetId="18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7" hidden="1">#REF!</definedName>
    <definedName name="BExQH9P2MCXAJOVEO4GFQT6MNW22" localSheetId="11" hidden="1">#REF!</definedName>
    <definedName name="BExQH9P2MCXAJOVEO4GFQT6MNW22" localSheetId="21" hidden="1">#REF!</definedName>
    <definedName name="BExQH9P2MCXAJOVEO4GFQT6MNW22" localSheetId="22" hidden="1">#REF!</definedName>
    <definedName name="BExQH9P2MCXAJOVEO4GFQT6MNW22" localSheetId="23" hidden="1">#REF!</definedName>
    <definedName name="BExQH9P2MCXAJOVEO4GFQT6MNW22" localSheetId="24" hidden="1">#REF!</definedName>
    <definedName name="BExQH9P2MCXAJOVEO4GFQT6MNW22" localSheetId="14" hidden="1">#REF!</definedName>
    <definedName name="BExQH9P2MCXAJOVEO4GFQT6MNW22" localSheetId="15" hidden="1">#REF!</definedName>
    <definedName name="BExQH9P2MCXAJOVEO4GFQT6MNW22" localSheetId="18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7" hidden="1">#REF!</definedName>
    <definedName name="BExQHCZSBYUY8OKKJXFYWKBBM6AH" localSheetId="11" hidden="1">#REF!</definedName>
    <definedName name="BExQHCZSBYUY8OKKJXFYWKBBM6AH" localSheetId="21" hidden="1">#REF!</definedName>
    <definedName name="BExQHCZSBYUY8OKKJXFYWKBBM6AH" localSheetId="22" hidden="1">#REF!</definedName>
    <definedName name="BExQHCZSBYUY8OKKJXFYWKBBM6AH" localSheetId="23" hidden="1">#REF!</definedName>
    <definedName name="BExQHCZSBYUY8OKKJXFYWKBBM6AH" localSheetId="24" hidden="1">#REF!</definedName>
    <definedName name="BExQHCZSBYUY8OKKJXFYWKBBM6AH" localSheetId="14" hidden="1">#REF!</definedName>
    <definedName name="BExQHCZSBYUY8OKKJXFYWKBBM6AH" localSheetId="15" hidden="1">#REF!</definedName>
    <definedName name="BExQHCZSBYUY8OKKJXFYWKBBM6AH" localSheetId="18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7" hidden="1">#REF!</definedName>
    <definedName name="BExQHML1J3V7M9VZ3S2S198637RP" localSheetId="11" hidden="1">#REF!</definedName>
    <definedName name="BExQHML1J3V7M9VZ3S2S198637RP" localSheetId="21" hidden="1">#REF!</definedName>
    <definedName name="BExQHML1J3V7M9VZ3S2S198637RP" localSheetId="22" hidden="1">#REF!</definedName>
    <definedName name="BExQHML1J3V7M9VZ3S2S198637RP" localSheetId="23" hidden="1">#REF!</definedName>
    <definedName name="BExQHML1J3V7M9VZ3S2S198637RP" localSheetId="24" hidden="1">#REF!</definedName>
    <definedName name="BExQHML1J3V7M9VZ3S2S198637RP" localSheetId="14" hidden="1">#REF!</definedName>
    <definedName name="BExQHML1J3V7M9VZ3S2S198637RP" localSheetId="15" hidden="1">#REF!</definedName>
    <definedName name="BExQHML1J3V7M9VZ3S2S198637RP" localSheetId="18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7" hidden="1">#REF!</definedName>
    <definedName name="BExQHPKXZ1K33V2F90NZIQRZYIAW" localSheetId="11" hidden="1">#REF!</definedName>
    <definedName name="BExQHPKXZ1K33V2F90NZIQRZYIAW" localSheetId="21" hidden="1">#REF!</definedName>
    <definedName name="BExQHPKXZ1K33V2F90NZIQRZYIAW" localSheetId="22" hidden="1">#REF!</definedName>
    <definedName name="BExQHPKXZ1K33V2F90NZIQRZYIAW" localSheetId="23" hidden="1">#REF!</definedName>
    <definedName name="BExQHPKXZ1K33V2F90NZIQRZYIAW" localSheetId="24" hidden="1">#REF!</definedName>
    <definedName name="BExQHPKXZ1K33V2F90NZIQRZYIAW" localSheetId="14" hidden="1">#REF!</definedName>
    <definedName name="BExQHPKXZ1K33V2F90NZIQRZYIAW" localSheetId="15" hidden="1">#REF!</definedName>
    <definedName name="BExQHPKXZ1K33V2F90NZIQRZYIAW" localSheetId="18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7" hidden="1">#REF!</definedName>
    <definedName name="BExQHRDNW8YFGT2B35K9CYSS1VAI" localSheetId="11" hidden="1">#REF!</definedName>
    <definedName name="BExQHRDNW8YFGT2B35K9CYSS1VAI" localSheetId="21" hidden="1">#REF!</definedName>
    <definedName name="BExQHRDNW8YFGT2B35K9CYSS1VAI" localSheetId="22" hidden="1">#REF!</definedName>
    <definedName name="BExQHRDNW8YFGT2B35K9CYSS1VAI" localSheetId="23" hidden="1">#REF!</definedName>
    <definedName name="BExQHRDNW8YFGT2B35K9CYSS1VAI" localSheetId="24" hidden="1">#REF!</definedName>
    <definedName name="BExQHRDNW8YFGT2B35K9CYSS1VAI" localSheetId="14" hidden="1">#REF!</definedName>
    <definedName name="BExQHRDNW8YFGT2B35K9CYSS1VAI" localSheetId="15" hidden="1">#REF!</definedName>
    <definedName name="BExQHRDNW8YFGT2B35K9CYSS1VAI" localSheetId="18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7" hidden="1">#REF!</definedName>
    <definedName name="BExQHRZ9FBLUG6G6CC88UZA6V39L" localSheetId="11" hidden="1">#REF!</definedName>
    <definedName name="BExQHRZ9FBLUG6G6CC88UZA6V39L" localSheetId="21" hidden="1">#REF!</definedName>
    <definedName name="BExQHRZ9FBLUG6G6CC88UZA6V39L" localSheetId="22" hidden="1">#REF!</definedName>
    <definedName name="BExQHRZ9FBLUG6G6CC88UZA6V39L" localSheetId="23" hidden="1">#REF!</definedName>
    <definedName name="BExQHRZ9FBLUG6G6CC88UZA6V39L" localSheetId="24" hidden="1">#REF!</definedName>
    <definedName name="BExQHRZ9FBLUG6G6CC88UZA6V39L" localSheetId="14" hidden="1">#REF!</definedName>
    <definedName name="BExQHRZ9FBLUG6G6CC88UZA6V39L" localSheetId="15" hidden="1">#REF!</definedName>
    <definedName name="BExQHRZ9FBLUG6G6CC88UZA6V39L" localSheetId="18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7" hidden="1">#REF!</definedName>
    <definedName name="BExQHVF9KD06AG2RXUQJ9X4PVGX4" localSheetId="11" hidden="1">#REF!</definedName>
    <definedName name="BExQHVF9KD06AG2RXUQJ9X4PVGX4" localSheetId="21" hidden="1">#REF!</definedName>
    <definedName name="BExQHVF9KD06AG2RXUQJ9X4PVGX4" localSheetId="22" hidden="1">#REF!</definedName>
    <definedName name="BExQHVF9KD06AG2RXUQJ9X4PVGX4" localSheetId="23" hidden="1">#REF!</definedName>
    <definedName name="BExQHVF9KD06AG2RXUQJ9X4PVGX4" localSheetId="24" hidden="1">#REF!</definedName>
    <definedName name="BExQHVF9KD06AG2RXUQJ9X4PVGX4" localSheetId="14" hidden="1">#REF!</definedName>
    <definedName name="BExQHVF9KD06AG2RXUQJ9X4PVGX4" localSheetId="15" hidden="1">#REF!</definedName>
    <definedName name="BExQHVF9KD06AG2RXUQJ9X4PVGX4" localSheetId="18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7" hidden="1">#REF!</definedName>
    <definedName name="BExQHZBHVN2L4HC7ACTR73T5OCV0" localSheetId="11" hidden="1">#REF!</definedName>
    <definedName name="BExQHZBHVN2L4HC7ACTR73T5OCV0" localSheetId="21" hidden="1">#REF!</definedName>
    <definedName name="BExQHZBHVN2L4HC7ACTR73T5OCV0" localSheetId="22" hidden="1">#REF!</definedName>
    <definedName name="BExQHZBHVN2L4HC7ACTR73T5OCV0" localSheetId="23" hidden="1">#REF!</definedName>
    <definedName name="BExQHZBHVN2L4HC7ACTR73T5OCV0" localSheetId="24" hidden="1">#REF!</definedName>
    <definedName name="BExQHZBHVN2L4HC7ACTR73T5OCV0" localSheetId="14" hidden="1">#REF!</definedName>
    <definedName name="BExQHZBHVN2L4HC7ACTR73T5OCV0" localSheetId="15" hidden="1">#REF!</definedName>
    <definedName name="BExQHZBHVN2L4HC7ACTR73T5OCV0" localSheetId="18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7" hidden="1">#REF!</definedName>
    <definedName name="BExQI3O3BBL6MXZNJD1S3UD8WBUU" localSheetId="11" hidden="1">#REF!</definedName>
    <definedName name="BExQI3O3BBL6MXZNJD1S3UD8WBUU" localSheetId="21" hidden="1">#REF!</definedName>
    <definedName name="BExQI3O3BBL6MXZNJD1S3UD8WBUU" localSheetId="22" hidden="1">#REF!</definedName>
    <definedName name="BExQI3O3BBL6MXZNJD1S3UD8WBUU" localSheetId="23" hidden="1">#REF!</definedName>
    <definedName name="BExQI3O3BBL6MXZNJD1S3UD8WBUU" localSheetId="24" hidden="1">#REF!</definedName>
    <definedName name="BExQI3O3BBL6MXZNJD1S3UD8WBUU" localSheetId="14" hidden="1">#REF!</definedName>
    <definedName name="BExQI3O3BBL6MXZNJD1S3UD8WBUU" localSheetId="15" hidden="1">#REF!</definedName>
    <definedName name="BExQI3O3BBL6MXZNJD1S3UD8WBUU" localSheetId="18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7" hidden="1">#REF!</definedName>
    <definedName name="BExQI7431UOEBYKYPVVMNXBZ2ZP2" localSheetId="11" hidden="1">#REF!</definedName>
    <definedName name="BExQI7431UOEBYKYPVVMNXBZ2ZP2" localSheetId="21" hidden="1">#REF!</definedName>
    <definedName name="BExQI7431UOEBYKYPVVMNXBZ2ZP2" localSheetId="22" hidden="1">#REF!</definedName>
    <definedName name="BExQI7431UOEBYKYPVVMNXBZ2ZP2" localSheetId="23" hidden="1">#REF!</definedName>
    <definedName name="BExQI7431UOEBYKYPVVMNXBZ2ZP2" localSheetId="24" hidden="1">#REF!</definedName>
    <definedName name="BExQI7431UOEBYKYPVVMNXBZ2ZP2" localSheetId="14" hidden="1">#REF!</definedName>
    <definedName name="BExQI7431UOEBYKYPVVMNXBZ2ZP2" localSheetId="15" hidden="1">#REF!</definedName>
    <definedName name="BExQI7431UOEBYKYPVVMNXBZ2ZP2" localSheetId="18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7" hidden="1">#REF!</definedName>
    <definedName name="BExQI85V9TNLDJT5LTRZS10Y26SG" localSheetId="11" hidden="1">#REF!</definedName>
    <definedName name="BExQI85V9TNLDJT5LTRZS10Y26SG" localSheetId="21" hidden="1">#REF!</definedName>
    <definedName name="BExQI85V9TNLDJT5LTRZS10Y26SG" localSheetId="22" hidden="1">#REF!</definedName>
    <definedName name="BExQI85V9TNLDJT5LTRZS10Y26SG" localSheetId="23" hidden="1">#REF!</definedName>
    <definedName name="BExQI85V9TNLDJT5LTRZS10Y26SG" localSheetId="24" hidden="1">#REF!</definedName>
    <definedName name="BExQI85V9TNLDJT5LTRZS10Y26SG" localSheetId="14" hidden="1">#REF!</definedName>
    <definedName name="BExQI85V9TNLDJT5LTRZS10Y26SG" localSheetId="15" hidden="1">#REF!</definedName>
    <definedName name="BExQI85V9TNLDJT5LTRZS10Y26SG" localSheetId="18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7" hidden="1">#REF!</definedName>
    <definedName name="BExQI9ICYVAAXE7L1BQSE1VWSQA9" localSheetId="11" hidden="1">#REF!</definedName>
    <definedName name="BExQI9ICYVAAXE7L1BQSE1VWSQA9" localSheetId="21" hidden="1">#REF!</definedName>
    <definedName name="BExQI9ICYVAAXE7L1BQSE1VWSQA9" localSheetId="22" hidden="1">#REF!</definedName>
    <definedName name="BExQI9ICYVAAXE7L1BQSE1VWSQA9" localSheetId="23" hidden="1">#REF!</definedName>
    <definedName name="BExQI9ICYVAAXE7L1BQSE1VWSQA9" localSheetId="24" hidden="1">#REF!</definedName>
    <definedName name="BExQI9ICYVAAXE7L1BQSE1VWSQA9" localSheetId="14" hidden="1">#REF!</definedName>
    <definedName name="BExQI9ICYVAAXE7L1BQSE1VWSQA9" localSheetId="15" hidden="1">#REF!</definedName>
    <definedName name="BExQI9ICYVAAXE7L1BQSE1VWSQA9" localSheetId="18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7" hidden="1">#REF!</definedName>
    <definedName name="BExQIAPKHVEV8CU1L3TTHJW67FJ5" localSheetId="11" hidden="1">#REF!</definedName>
    <definedName name="BExQIAPKHVEV8CU1L3TTHJW67FJ5" localSheetId="21" hidden="1">#REF!</definedName>
    <definedName name="BExQIAPKHVEV8CU1L3TTHJW67FJ5" localSheetId="22" hidden="1">#REF!</definedName>
    <definedName name="BExQIAPKHVEV8CU1L3TTHJW67FJ5" localSheetId="23" hidden="1">#REF!</definedName>
    <definedName name="BExQIAPKHVEV8CU1L3TTHJW67FJ5" localSheetId="24" hidden="1">#REF!</definedName>
    <definedName name="BExQIAPKHVEV8CU1L3TTHJW67FJ5" localSheetId="14" hidden="1">#REF!</definedName>
    <definedName name="BExQIAPKHVEV8CU1L3TTHJW67FJ5" localSheetId="15" hidden="1">#REF!</definedName>
    <definedName name="BExQIAPKHVEV8CU1L3TTHJW67FJ5" localSheetId="18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7" hidden="1">#REF!</definedName>
    <definedName name="BExQIAV02RGEQG6AF0CWXU3MS9BZ" localSheetId="11" hidden="1">#REF!</definedName>
    <definedName name="BExQIAV02RGEQG6AF0CWXU3MS9BZ" localSheetId="21" hidden="1">#REF!</definedName>
    <definedName name="BExQIAV02RGEQG6AF0CWXU3MS9BZ" localSheetId="22" hidden="1">#REF!</definedName>
    <definedName name="BExQIAV02RGEQG6AF0CWXU3MS9BZ" localSheetId="23" hidden="1">#REF!</definedName>
    <definedName name="BExQIAV02RGEQG6AF0CWXU3MS9BZ" localSheetId="24" hidden="1">#REF!</definedName>
    <definedName name="BExQIAV02RGEQG6AF0CWXU3MS9BZ" localSheetId="14" hidden="1">#REF!</definedName>
    <definedName name="BExQIAV02RGEQG6AF0CWXU3MS9BZ" localSheetId="15" hidden="1">#REF!</definedName>
    <definedName name="BExQIAV02RGEQG6AF0CWXU3MS9BZ" localSheetId="18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7" hidden="1">#REF!</definedName>
    <definedName name="BExQIBB4I3Z6AUU0HYV1DHRS13M4" localSheetId="11" hidden="1">#REF!</definedName>
    <definedName name="BExQIBB4I3Z6AUU0HYV1DHRS13M4" localSheetId="21" hidden="1">#REF!</definedName>
    <definedName name="BExQIBB4I3Z6AUU0HYV1DHRS13M4" localSheetId="22" hidden="1">#REF!</definedName>
    <definedName name="BExQIBB4I3Z6AUU0HYV1DHRS13M4" localSheetId="23" hidden="1">#REF!</definedName>
    <definedName name="BExQIBB4I3Z6AUU0HYV1DHRS13M4" localSheetId="24" hidden="1">#REF!</definedName>
    <definedName name="BExQIBB4I3Z6AUU0HYV1DHRS13M4" localSheetId="14" hidden="1">#REF!</definedName>
    <definedName name="BExQIBB4I3Z6AUU0HYV1DHRS13M4" localSheetId="15" hidden="1">#REF!</definedName>
    <definedName name="BExQIBB4I3Z6AUU0HYV1DHRS13M4" localSheetId="18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7" hidden="1">#REF!</definedName>
    <definedName name="BExQIBWPAXU7HJZLKGJZY3EB7MIS" localSheetId="11" hidden="1">#REF!</definedName>
    <definedName name="BExQIBWPAXU7HJZLKGJZY3EB7MIS" localSheetId="21" hidden="1">#REF!</definedName>
    <definedName name="BExQIBWPAXU7HJZLKGJZY3EB7MIS" localSheetId="22" hidden="1">#REF!</definedName>
    <definedName name="BExQIBWPAXU7HJZLKGJZY3EB7MIS" localSheetId="23" hidden="1">#REF!</definedName>
    <definedName name="BExQIBWPAXU7HJZLKGJZY3EB7MIS" localSheetId="24" hidden="1">#REF!</definedName>
    <definedName name="BExQIBWPAXU7HJZLKGJZY3EB7MIS" localSheetId="14" hidden="1">#REF!</definedName>
    <definedName name="BExQIBWPAXU7HJZLKGJZY3EB7MIS" localSheetId="15" hidden="1">#REF!</definedName>
    <definedName name="BExQIBWPAXU7HJZLKGJZY3EB7MIS" localSheetId="18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7" hidden="1">#REF!</definedName>
    <definedName name="BExQIHLP9AT969BKBF22IGW76GLI" localSheetId="11" hidden="1">#REF!</definedName>
    <definedName name="BExQIHLP9AT969BKBF22IGW76GLI" localSheetId="21" hidden="1">#REF!</definedName>
    <definedName name="BExQIHLP9AT969BKBF22IGW76GLI" localSheetId="22" hidden="1">#REF!</definedName>
    <definedName name="BExQIHLP9AT969BKBF22IGW76GLI" localSheetId="23" hidden="1">#REF!</definedName>
    <definedName name="BExQIHLP9AT969BKBF22IGW76GLI" localSheetId="24" hidden="1">#REF!</definedName>
    <definedName name="BExQIHLP9AT969BKBF22IGW76GLI" localSheetId="14" hidden="1">#REF!</definedName>
    <definedName name="BExQIHLP9AT969BKBF22IGW76GLI" localSheetId="15" hidden="1">#REF!</definedName>
    <definedName name="BExQIHLP9AT969BKBF22IGW76GLI" localSheetId="18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7" hidden="1">#REF!</definedName>
    <definedName name="BExQIS8O6R36CI01XRY9ISM99TW9" localSheetId="11" hidden="1">#REF!</definedName>
    <definedName name="BExQIS8O6R36CI01XRY9ISM99TW9" localSheetId="21" hidden="1">#REF!</definedName>
    <definedName name="BExQIS8O6R36CI01XRY9ISM99TW9" localSheetId="22" hidden="1">#REF!</definedName>
    <definedName name="BExQIS8O6R36CI01XRY9ISM99TW9" localSheetId="23" hidden="1">#REF!</definedName>
    <definedName name="BExQIS8O6R36CI01XRY9ISM99TW9" localSheetId="24" hidden="1">#REF!</definedName>
    <definedName name="BExQIS8O6R36CI01XRY9ISM99TW9" localSheetId="14" hidden="1">#REF!</definedName>
    <definedName name="BExQIS8O6R36CI01XRY9ISM99TW9" localSheetId="15" hidden="1">#REF!</definedName>
    <definedName name="BExQIS8O6R36CI01XRY9ISM99TW9" localSheetId="18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7" hidden="1">#REF!</definedName>
    <definedName name="BExQIVJB9MJ25NDUHTCVMSODJY2C" localSheetId="11" hidden="1">#REF!</definedName>
    <definedName name="BExQIVJB9MJ25NDUHTCVMSODJY2C" localSheetId="21" hidden="1">#REF!</definedName>
    <definedName name="BExQIVJB9MJ25NDUHTCVMSODJY2C" localSheetId="22" hidden="1">#REF!</definedName>
    <definedName name="BExQIVJB9MJ25NDUHTCVMSODJY2C" localSheetId="23" hidden="1">#REF!</definedName>
    <definedName name="BExQIVJB9MJ25NDUHTCVMSODJY2C" localSheetId="24" hidden="1">#REF!</definedName>
    <definedName name="BExQIVJB9MJ25NDUHTCVMSODJY2C" localSheetId="14" hidden="1">#REF!</definedName>
    <definedName name="BExQIVJB9MJ25NDUHTCVMSODJY2C" localSheetId="15" hidden="1">#REF!</definedName>
    <definedName name="BExQIVJB9MJ25NDUHTCVMSODJY2C" localSheetId="18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7" hidden="1">#REF!</definedName>
    <definedName name="BExQIWAEMVTWAU39DWIXT17K2A9Z" localSheetId="11" hidden="1">#REF!</definedName>
    <definedName name="BExQIWAEMVTWAU39DWIXT17K2A9Z" localSheetId="21" hidden="1">#REF!</definedName>
    <definedName name="BExQIWAEMVTWAU39DWIXT17K2A9Z" localSheetId="22" hidden="1">#REF!</definedName>
    <definedName name="BExQIWAEMVTWAU39DWIXT17K2A9Z" localSheetId="23" hidden="1">#REF!</definedName>
    <definedName name="BExQIWAEMVTWAU39DWIXT17K2A9Z" localSheetId="24" hidden="1">#REF!</definedName>
    <definedName name="BExQIWAEMVTWAU39DWIXT17K2A9Z" localSheetId="14" hidden="1">#REF!</definedName>
    <definedName name="BExQIWAEMVTWAU39DWIXT17K2A9Z" localSheetId="15" hidden="1">#REF!</definedName>
    <definedName name="BExQIWAEMVTWAU39DWIXT17K2A9Z" localSheetId="18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7" hidden="1">#REF!</definedName>
    <definedName name="BExQJ72T8UR0U461ZLEGOOEPCDIG" localSheetId="11" hidden="1">#REF!</definedName>
    <definedName name="BExQJ72T8UR0U461ZLEGOOEPCDIG" localSheetId="21" hidden="1">#REF!</definedName>
    <definedName name="BExQJ72T8UR0U461ZLEGOOEPCDIG" localSheetId="22" hidden="1">#REF!</definedName>
    <definedName name="BExQJ72T8UR0U461ZLEGOOEPCDIG" localSheetId="23" hidden="1">#REF!</definedName>
    <definedName name="BExQJ72T8UR0U461ZLEGOOEPCDIG" localSheetId="24" hidden="1">#REF!</definedName>
    <definedName name="BExQJ72T8UR0U461ZLEGOOEPCDIG" localSheetId="14" hidden="1">#REF!</definedName>
    <definedName name="BExQJ72T8UR0U461ZLEGOOEPCDIG" localSheetId="15" hidden="1">#REF!</definedName>
    <definedName name="BExQJ72T8UR0U461ZLEGOOEPCDIG" localSheetId="18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7" hidden="1">#REF!</definedName>
    <definedName name="BExQJAZ2QDORCR0K8PR9VHQZ4Y3P" localSheetId="11" hidden="1">#REF!</definedName>
    <definedName name="BExQJAZ2QDORCR0K8PR9VHQZ4Y3P" localSheetId="21" hidden="1">#REF!</definedName>
    <definedName name="BExQJAZ2QDORCR0K8PR9VHQZ4Y3P" localSheetId="22" hidden="1">#REF!</definedName>
    <definedName name="BExQJAZ2QDORCR0K8PR9VHQZ4Y3P" localSheetId="23" hidden="1">#REF!</definedName>
    <definedName name="BExQJAZ2QDORCR0K8PR9VHQZ4Y3P" localSheetId="24" hidden="1">#REF!</definedName>
    <definedName name="BExQJAZ2QDORCR0K8PR9VHQZ4Y3P" localSheetId="14" hidden="1">#REF!</definedName>
    <definedName name="BExQJAZ2QDORCR0K8PR9VHQZ4Y3P" localSheetId="15" hidden="1">#REF!</definedName>
    <definedName name="BExQJAZ2QDORCR0K8PR9VHQZ4Y3P" localSheetId="18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7" hidden="1">#REF!</definedName>
    <definedName name="BExQJBF7LAX128WR7VTMJC88ZLPG" localSheetId="11" hidden="1">#REF!</definedName>
    <definedName name="BExQJBF7LAX128WR7VTMJC88ZLPG" localSheetId="21" hidden="1">#REF!</definedName>
    <definedName name="BExQJBF7LAX128WR7VTMJC88ZLPG" localSheetId="22" hidden="1">#REF!</definedName>
    <definedName name="BExQJBF7LAX128WR7VTMJC88ZLPG" localSheetId="23" hidden="1">#REF!</definedName>
    <definedName name="BExQJBF7LAX128WR7VTMJC88ZLPG" localSheetId="24" hidden="1">#REF!</definedName>
    <definedName name="BExQJBF7LAX128WR7VTMJC88ZLPG" localSheetId="14" hidden="1">#REF!</definedName>
    <definedName name="BExQJBF7LAX128WR7VTMJC88ZLPG" localSheetId="15" hidden="1">#REF!</definedName>
    <definedName name="BExQJBF7LAX128WR7VTMJC88ZLPG" localSheetId="18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7" hidden="1">#REF!</definedName>
    <definedName name="BExQJEVCKX6KZHNCLYXY7D0MX5KN" localSheetId="11" hidden="1">#REF!</definedName>
    <definedName name="BExQJEVCKX6KZHNCLYXY7D0MX5KN" localSheetId="21" hidden="1">#REF!</definedName>
    <definedName name="BExQJEVCKX6KZHNCLYXY7D0MX5KN" localSheetId="22" hidden="1">#REF!</definedName>
    <definedName name="BExQJEVCKX6KZHNCLYXY7D0MX5KN" localSheetId="23" hidden="1">#REF!</definedName>
    <definedName name="BExQJEVCKX6KZHNCLYXY7D0MX5KN" localSheetId="24" hidden="1">#REF!</definedName>
    <definedName name="BExQJEVCKX6KZHNCLYXY7D0MX5KN" localSheetId="14" hidden="1">#REF!</definedName>
    <definedName name="BExQJEVCKX6KZHNCLYXY7D0MX5KN" localSheetId="15" hidden="1">#REF!</definedName>
    <definedName name="BExQJEVCKX6KZHNCLYXY7D0MX5KN" localSheetId="18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7" hidden="1">#REF!</definedName>
    <definedName name="BExQJJYSDX8B0J1QGF2HL071KKA3" localSheetId="11" hidden="1">#REF!</definedName>
    <definedName name="BExQJJYSDX8B0J1QGF2HL071KKA3" localSheetId="21" hidden="1">#REF!</definedName>
    <definedName name="BExQJJYSDX8B0J1QGF2HL071KKA3" localSheetId="22" hidden="1">#REF!</definedName>
    <definedName name="BExQJJYSDX8B0J1QGF2HL071KKA3" localSheetId="23" hidden="1">#REF!</definedName>
    <definedName name="BExQJJYSDX8B0J1QGF2HL071KKA3" localSheetId="24" hidden="1">#REF!</definedName>
    <definedName name="BExQJJYSDX8B0J1QGF2HL071KKA3" localSheetId="14" hidden="1">#REF!</definedName>
    <definedName name="BExQJJYSDX8B0J1QGF2HL071KKA3" localSheetId="15" hidden="1">#REF!</definedName>
    <definedName name="BExQJJYSDX8B0J1QGF2HL071KKA3" localSheetId="18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7" hidden="1">#REF!</definedName>
    <definedName name="BExQK1HV6SQQ7CP8H8IUKI9TYXTD" localSheetId="11" hidden="1">#REF!</definedName>
    <definedName name="BExQK1HV6SQQ7CP8H8IUKI9TYXTD" localSheetId="21" hidden="1">#REF!</definedName>
    <definedName name="BExQK1HV6SQQ7CP8H8IUKI9TYXTD" localSheetId="22" hidden="1">#REF!</definedName>
    <definedName name="BExQK1HV6SQQ7CP8H8IUKI9TYXTD" localSheetId="23" hidden="1">#REF!</definedName>
    <definedName name="BExQK1HV6SQQ7CP8H8IUKI9TYXTD" localSheetId="24" hidden="1">#REF!</definedName>
    <definedName name="BExQK1HV6SQQ7CP8H8IUKI9TYXTD" localSheetId="14" hidden="1">#REF!</definedName>
    <definedName name="BExQK1HV6SQQ7CP8H8IUKI9TYXTD" localSheetId="15" hidden="1">#REF!</definedName>
    <definedName name="BExQK1HV6SQQ7CP8H8IUKI9TYXTD" localSheetId="18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7" hidden="1">#REF!</definedName>
    <definedName name="BExQK3LE5CSBW1E4H4KHW548FL2R" localSheetId="11" hidden="1">#REF!</definedName>
    <definedName name="BExQK3LE5CSBW1E4H4KHW548FL2R" localSheetId="21" hidden="1">#REF!</definedName>
    <definedName name="BExQK3LE5CSBW1E4H4KHW548FL2R" localSheetId="22" hidden="1">#REF!</definedName>
    <definedName name="BExQK3LE5CSBW1E4H4KHW548FL2R" localSheetId="23" hidden="1">#REF!</definedName>
    <definedName name="BExQK3LE5CSBW1E4H4KHW548FL2R" localSheetId="24" hidden="1">#REF!</definedName>
    <definedName name="BExQK3LE5CSBW1E4H4KHW548FL2R" localSheetId="14" hidden="1">#REF!</definedName>
    <definedName name="BExQK3LE5CSBW1E4H4KHW548FL2R" localSheetId="15" hidden="1">#REF!</definedName>
    <definedName name="BExQK3LE5CSBW1E4H4KHW548FL2R" localSheetId="18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7" hidden="1">#REF!</definedName>
    <definedName name="BExQKG6LD6PLNDGNGO9DJXY865BR" localSheetId="11" hidden="1">#REF!</definedName>
    <definedName name="BExQKG6LD6PLNDGNGO9DJXY865BR" localSheetId="21" hidden="1">#REF!</definedName>
    <definedName name="BExQKG6LD6PLNDGNGO9DJXY865BR" localSheetId="22" hidden="1">#REF!</definedName>
    <definedName name="BExQKG6LD6PLNDGNGO9DJXY865BR" localSheetId="23" hidden="1">#REF!</definedName>
    <definedName name="BExQKG6LD6PLNDGNGO9DJXY865BR" localSheetId="24" hidden="1">#REF!</definedName>
    <definedName name="BExQKG6LD6PLNDGNGO9DJXY865BR" localSheetId="14" hidden="1">#REF!</definedName>
    <definedName name="BExQKG6LD6PLNDGNGO9DJXY865BR" localSheetId="15" hidden="1">#REF!</definedName>
    <definedName name="BExQKG6LD6PLNDGNGO9DJXY865BR" localSheetId="18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7" hidden="1">#REF!</definedName>
    <definedName name="BExQKUKG8I4CGS9QYSD0H7NHP4JN" localSheetId="11" hidden="1">#REF!</definedName>
    <definedName name="BExQKUKG8I4CGS9QYSD0H7NHP4JN" localSheetId="21" hidden="1">#REF!</definedName>
    <definedName name="BExQKUKG8I4CGS9QYSD0H7NHP4JN" localSheetId="22" hidden="1">#REF!</definedName>
    <definedName name="BExQKUKG8I4CGS9QYSD0H7NHP4JN" localSheetId="23" hidden="1">#REF!</definedName>
    <definedName name="BExQKUKG8I4CGS9QYSD0H7NHP4JN" localSheetId="24" hidden="1">#REF!</definedName>
    <definedName name="BExQKUKG8I4CGS9QYSD0H7NHP4JN" localSheetId="14" hidden="1">#REF!</definedName>
    <definedName name="BExQKUKG8I4CGS9QYSD0H7NHP4JN" localSheetId="15" hidden="1">#REF!</definedName>
    <definedName name="BExQKUKG8I4CGS9QYSD0H7NHP4JN" localSheetId="18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7" hidden="1">#REF!</definedName>
    <definedName name="BExQL2NSE8OYZFXQH8A23RMVMFW7" localSheetId="11" hidden="1">#REF!</definedName>
    <definedName name="BExQL2NSE8OYZFXQH8A23RMVMFW7" localSheetId="21" hidden="1">#REF!</definedName>
    <definedName name="BExQL2NSE8OYZFXQH8A23RMVMFW7" localSheetId="22" hidden="1">#REF!</definedName>
    <definedName name="BExQL2NSE8OYZFXQH8A23RMVMFW7" localSheetId="23" hidden="1">#REF!</definedName>
    <definedName name="BExQL2NSE8OYZFXQH8A23RMVMFW7" localSheetId="24" hidden="1">#REF!</definedName>
    <definedName name="BExQL2NSE8OYZFXQH8A23RMVMFW7" localSheetId="14" hidden="1">#REF!</definedName>
    <definedName name="BExQL2NSE8OYZFXQH8A23RMVMFW7" localSheetId="15" hidden="1">#REF!</definedName>
    <definedName name="BExQL2NSE8OYZFXQH8A23RMVMFW7" localSheetId="18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7" hidden="1">#REF!</definedName>
    <definedName name="BExQL4GJ3LZJL6JDEHT7UDXW90TV" localSheetId="11" hidden="1">#REF!</definedName>
    <definedName name="BExQL4GJ3LZJL6JDEHT7UDXW90TV" localSheetId="21" hidden="1">#REF!</definedName>
    <definedName name="BExQL4GJ3LZJL6JDEHT7UDXW90TV" localSheetId="22" hidden="1">#REF!</definedName>
    <definedName name="BExQL4GJ3LZJL6JDEHT7UDXW90TV" localSheetId="23" hidden="1">#REF!</definedName>
    <definedName name="BExQL4GJ3LZJL6JDEHT7UDXW90TV" localSheetId="24" hidden="1">#REF!</definedName>
    <definedName name="BExQL4GJ3LZJL6JDEHT7UDXW90TV" localSheetId="18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7" hidden="1">#REF!</definedName>
    <definedName name="BExQLE1TOW3A287TQB0AVWENT8O1" localSheetId="11" hidden="1">#REF!</definedName>
    <definedName name="BExQLE1TOW3A287TQB0AVWENT8O1" localSheetId="21" hidden="1">#REF!</definedName>
    <definedName name="BExQLE1TOW3A287TQB0AVWENT8O1" localSheetId="22" hidden="1">#REF!</definedName>
    <definedName name="BExQLE1TOW3A287TQB0AVWENT8O1" localSheetId="23" hidden="1">#REF!</definedName>
    <definedName name="BExQLE1TOW3A287TQB0AVWENT8O1" localSheetId="24" hidden="1">#REF!</definedName>
    <definedName name="BExQLE1TOW3A287TQB0AVWENT8O1" localSheetId="14" hidden="1">#REF!</definedName>
    <definedName name="BExQLE1TOW3A287TQB0AVWENT8O1" localSheetId="15" hidden="1">#REF!</definedName>
    <definedName name="BExQLE1TOW3A287TQB0AVWENT8O1" localSheetId="18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7" hidden="1">#REF!</definedName>
    <definedName name="BExRYOYB4A3E5F6MTROY69LR0PMG" localSheetId="11" hidden="1">#REF!</definedName>
    <definedName name="BExRYOYB4A3E5F6MTROY69LR0PMG" localSheetId="21" hidden="1">#REF!</definedName>
    <definedName name="BExRYOYB4A3E5F6MTROY69LR0PMG" localSheetId="22" hidden="1">#REF!</definedName>
    <definedName name="BExRYOYB4A3E5F6MTROY69LR0PMG" localSheetId="23" hidden="1">#REF!</definedName>
    <definedName name="BExRYOYB4A3E5F6MTROY69LR0PMG" localSheetId="24" hidden="1">#REF!</definedName>
    <definedName name="BExRYOYB4A3E5F6MTROY69LR0PMG" localSheetId="14" hidden="1">#REF!</definedName>
    <definedName name="BExRYOYB4A3E5F6MTROY69LR0PMG" localSheetId="15" hidden="1">#REF!</definedName>
    <definedName name="BExRYOYB4A3E5F6MTROY69LR0PMG" localSheetId="18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7" hidden="1">#REF!</definedName>
    <definedName name="BExRYZLA9EW71H4SXQR525S72LLP" localSheetId="11" hidden="1">#REF!</definedName>
    <definedName name="BExRYZLA9EW71H4SXQR525S72LLP" localSheetId="21" hidden="1">#REF!</definedName>
    <definedName name="BExRYZLA9EW71H4SXQR525S72LLP" localSheetId="22" hidden="1">#REF!</definedName>
    <definedName name="BExRYZLA9EW71H4SXQR525S72LLP" localSheetId="23" hidden="1">#REF!</definedName>
    <definedName name="BExRYZLA9EW71H4SXQR525S72LLP" localSheetId="24" hidden="1">#REF!</definedName>
    <definedName name="BExRYZLA9EW71H4SXQR525S72LLP" localSheetId="14" hidden="1">#REF!</definedName>
    <definedName name="BExRYZLA9EW71H4SXQR525S72LLP" localSheetId="15" hidden="1">#REF!</definedName>
    <definedName name="BExRYZLA9EW71H4SXQR525S72LLP" localSheetId="18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7" hidden="1">#REF!</definedName>
    <definedName name="BExRZ66M8G9FQ0VFP077QSZBSOA5" localSheetId="11" hidden="1">#REF!</definedName>
    <definedName name="BExRZ66M8G9FQ0VFP077QSZBSOA5" localSheetId="21" hidden="1">#REF!</definedName>
    <definedName name="BExRZ66M8G9FQ0VFP077QSZBSOA5" localSheetId="22" hidden="1">#REF!</definedName>
    <definedName name="BExRZ66M8G9FQ0VFP077QSZBSOA5" localSheetId="23" hidden="1">#REF!</definedName>
    <definedName name="BExRZ66M8G9FQ0VFP077QSZBSOA5" localSheetId="24" hidden="1">#REF!</definedName>
    <definedName name="BExRZ66M8G9FQ0VFP077QSZBSOA5" localSheetId="14" hidden="1">#REF!</definedName>
    <definedName name="BExRZ66M8G9FQ0VFP077QSZBSOA5" localSheetId="15" hidden="1">#REF!</definedName>
    <definedName name="BExRZ66M8G9FQ0VFP077QSZBSOA5" localSheetId="18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7" hidden="1">#REF!</definedName>
    <definedName name="BExRZ8FMQQL46I8AQWU17LRNZD5T" localSheetId="11" hidden="1">#REF!</definedName>
    <definedName name="BExRZ8FMQQL46I8AQWU17LRNZD5T" localSheetId="21" hidden="1">#REF!</definedName>
    <definedName name="BExRZ8FMQQL46I8AQWU17LRNZD5T" localSheetId="22" hidden="1">#REF!</definedName>
    <definedName name="BExRZ8FMQQL46I8AQWU17LRNZD5T" localSheetId="23" hidden="1">#REF!</definedName>
    <definedName name="BExRZ8FMQQL46I8AQWU17LRNZD5T" localSheetId="24" hidden="1">#REF!</definedName>
    <definedName name="BExRZ8FMQQL46I8AQWU17LRNZD5T" localSheetId="14" hidden="1">#REF!</definedName>
    <definedName name="BExRZ8FMQQL46I8AQWU17LRNZD5T" localSheetId="15" hidden="1">#REF!</definedName>
    <definedName name="BExRZ8FMQQL46I8AQWU17LRNZD5T" localSheetId="18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7" hidden="1">#REF!</definedName>
    <definedName name="BExRZIRRIXRUMZ5GOO95S7460BMP" localSheetId="11" hidden="1">#REF!</definedName>
    <definedName name="BExRZIRRIXRUMZ5GOO95S7460BMP" localSheetId="21" hidden="1">#REF!</definedName>
    <definedName name="BExRZIRRIXRUMZ5GOO95S7460BMP" localSheetId="22" hidden="1">#REF!</definedName>
    <definedName name="BExRZIRRIXRUMZ5GOO95S7460BMP" localSheetId="23" hidden="1">#REF!</definedName>
    <definedName name="BExRZIRRIXRUMZ5GOO95S7460BMP" localSheetId="24" hidden="1">#REF!</definedName>
    <definedName name="BExRZIRRIXRUMZ5GOO95S7460BMP" localSheetId="14" hidden="1">#REF!</definedName>
    <definedName name="BExRZIRRIXRUMZ5GOO95S7460BMP" localSheetId="15" hidden="1">#REF!</definedName>
    <definedName name="BExRZIRRIXRUMZ5GOO95S7460BMP" localSheetId="18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7" hidden="1">#REF!</definedName>
    <definedName name="BExRZJTNBKKPK7SB4LA31O3OH6PO" localSheetId="11" hidden="1">#REF!</definedName>
    <definedName name="BExRZJTNBKKPK7SB4LA31O3OH6PO" localSheetId="21" hidden="1">#REF!</definedName>
    <definedName name="BExRZJTNBKKPK7SB4LA31O3OH6PO" localSheetId="22" hidden="1">#REF!</definedName>
    <definedName name="BExRZJTNBKKPK7SB4LA31O3OH6PO" localSheetId="23" hidden="1">#REF!</definedName>
    <definedName name="BExRZJTNBKKPK7SB4LA31O3OH6PO" localSheetId="24" hidden="1">#REF!</definedName>
    <definedName name="BExRZJTNBKKPK7SB4LA31O3OH6PO" localSheetId="14" hidden="1">#REF!</definedName>
    <definedName name="BExRZJTNBKKPK7SB4LA31O3OH6PO" localSheetId="15" hidden="1">#REF!</definedName>
    <definedName name="BExRZJTNBKKPK7SB4LA31O3OH6PO" localSheetId="18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7" hidden="1">#REF!</definedName>
    <definedName name="BExRZK9RAHMM0ZLTNSK7A4LDC42D" localSheetId="11" hidden="1">#REF!</definedName>
    <definedName name="BExRZK9RAHMM0ZLTNSK7A4LDC42D" localSheetId="21" hidden="1">#REF!</definedName>
    <definedName name="BExRZK9RAHMM0ZLTNSK7A4LDC42D" localSheetId="22" hidden="1">#REF!</definedName>
    <definedName name="BExRZK9RAHMM0ZLTNSK7A4LDC42D" localSheetId="23" hidden="1">#REF!</definedName>
    <definedName name="BExRZK9RAHMM0ZLTNSK7A4LDC42D" localSheetId="24" hidden="1">#REF!</definedName>
    <definedName name="BExRZK9RAHMM0ZLTNSK7A4LDC42D" localSheetId="14" hidden="1">#REF!</definedName>
    <definedName name="BExRZK9RAHMM0ZLTNSK7A4LDC42D" localSheetId="15" hidden="1">#REF!</definedName>
    <definedName name="BExRZK9RAHMM0ZLTNSK7A4LDC42D" localSheetId="18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7" hidden="1">#REF!</definedName>
    <definedName name="BExRZNF461H0WDF36L3U0UQSJGZB" localSheetId="11" hidden="1">#REF!</definedName>
    <definedName name="BExRZNF461H0WDF36L3U0UQSJGZB" localSheetId="21" hidden="1">#REF!</definedName>
    <definedName name="BExRZNF461H0WDF36L3U0UQSJGZB" localSheetId="22" hidden="1">#REF!</definedName>
    <definedName name="BExRZNF461H0WDF36L3U0UQSJGZB" localSheetId="23" hidden="1">#REF!</definedName>
    <definedName name="BExRZNF461H0WDF36L3U0UQSJGZB" localSheetId="24" hidden="1">#REF!</definedName>
    <definedName name="BExRZNF461H0WDF36L3U0UQSJGZB" localSheetId="14" hidden="1">#REF!</definedName>
    <definedName name="BExRZNF461H0WDF36L3U0UQSJGZB" localSheetId="15" hidden="1">#REF!</definedName>
    <definedName name="BExRZNF461H0WDF36L3U0UQSJGZB" localSheetId="18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7" hidden="1">#REF!</definedName>
    <definedName name="BExRZOGSR69INI6GAEPHDWSNK5Q4" localSheetId="11" hidden="1">#REF!</definedName>
    <definedName name="BExRZOGSR69INI6GAEPHDWSNK5Q4" localSheetId="21" hidden="1">#REF!</definedName>
    <definedName name="BExRZOGSR69INI6GAEPHDWSNK5Q4" localSheetId="22" hidden="1">#REF!</definedName>
    <definedName name="BExRZOGSR69INI6GAEPHDWSNK5Q4" localSheetId="23" hidden="1">#REF!</definedName>
    <definedName name="BExRZOGSR69INI6GAEPHDWSNK5Q4" localSheetId="24" hidden="1">#REF!</definedName>
    <definedName name="BExRZOGSR69INI6GAEPHDWSNK5Q4" localSheetId="14" hidden="1">#REF!</definedName>
    <definedName name="BExRZOGSR69INI6GAEPHDWSNK5Q4" localSheetId="15" hidden="1">#REF!</definedName>
    <definedName name="BExRZOGSR69INI6GAEPHDWSNK5Q4" localSheetId="18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7" hidden="1">#REF!</definedName>
    <definedName name="BExS0ASQBKRTPDWFK0KUDFOS9LE5" localSheetId="11" hidden="1">#REF!</definedName>
    <definedName name="BExS0ASQBKRTPDWFK0KUDFOS9LE5" localSheetId="21" hidden="1">#REF!</definedName>
    <definedName name="BExS0ASQBKRTPDWFK0KUDFOS9LE5" localSheetId="22" hidden="1">#REF!</definedName>
    <definedName name="BExS0ASQBKRTPDWFK0KUDFOS9LE5" localSheetId="23" hidden="1">#REF!</definedName>
    <definedName name="BExS0ASQBKRTPDWFK0KUDFOS9LE5" localSheetId="24" hidden="1">#REF!</definedName>
    <definedName name="BExS0ASQBKRTPDWFK0KUDFOS9LE5" localSheetId="14" hidden="1">#REF!</definedName>
    <definedName name="BExS0ASQBKRTPDWFK0KUDFOS9LE5" localSheetId="15" hidden="1">#REF!</definedName>
    <definedName name="BExS0ASQBKRTPDWFK0KUDFOS9LE5" localSheetId="18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7" hidden="1">#REF!</definedName>
    <definedName name="BExS0GHQUF6YT0RU3TKDEO8CSJYB" localSheetId="11" hidden="1">#REF!</definedName>
    <definedName name="BExS0GHQUF6YT0RU3TKDEO8CSJYB" localSheetId="21" hidden="1">#REF!</definedName>
    <definedName name="BExS0GHQUF6YT0RU3TKDEO8CSJYB" localSheetId="22" hidden="1">#REF!</definedName>
    <definedName name="BExS0GHQUF6YT0RU3TKDEO8CSJYB" localSheetId="23" hidden="1">#REF!</definedName>
    <definedName name="BExS0GHQUF6YT0RU3TKDEO8CSJYB" localSheetId="24" hidden="1">#REF!</definedName>
    <definedName name="BExS0GHQUF6YT0RU3TKDEO8CSJYB" localSheetId="14" hidden="1">#REF!</definedName>
    <definedName name="BExS0GHQUF6YT0RU3TKDEO8CSJYB" localSheetId="15" hidden="1">#REF!</definedName>
    <definedName name="BExS0GHQUF6YT0RU3TKDEO8CSJYB" localSheetId="18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7" hidden="1">#REF!</definedName>
    <definedName name="BExS0K8IHC45I78DMZBOJ1P13KQA" localSheetId="11" hidden="1">#REF!</definedName>
    <definedName name="BExS0K8IHC45I78DMZBOJ1P13KQA" localSheetId="21" hidden="1">#REF!</definedName>
    <definedName name="BExS0K8IHC45I78DMZBOJ1P13KQA" localSheetId="22" hidden="1">#REF!</definedName>
    <definedName name="BExS0K8IHC45I78DMZBOJ1P13KQA" localSheetId="23" hidden="1">#REF!</definedName>
    <definedName name="BExS0K8IHC45I78DMZBOJ1P13KQA" localSheetId="24" hidden="1">#REF!</definedName>
    <definedName name="BExS0K8IHC45I78DMZBOJ1P13KQA" localSheetId="14" hidden="1">#REF!</definedName>
    <definedName name="BExS0K8IHC45I78DMZBOJ1P13KQA" localSheetId="15" hidden="1">#REF!</definedName>
    <definedName name="BExS0K8IHC45I78DMZBOJ1P13KQA" localSheetId="18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7" hidden="1">#REF!</definedName>
    <definedName name="BExS0L4WP69XXUFHED98XIEPB593" localSheetId="11" hidden="1">#REF!</definedName>
    <definedName name="BExS0L4WP69XXUFHED98XIEPB593" localSheetId="21" hidden="1">#REF!</definedName>
    <definedName name="BExS0L4WP69XXUFHED98XIEPB593" localSheetId="22" hidden="1">#REF!</definedName>
    <definedName name="BExS0L4WP69XXUFHED98XIEPB593" localSheetId="23" hidden="1">#REF!</definedName>
    <definedName name="BExS0L4WP69XXUFHED98XIEPB593" localSheetId="24" hidden="1">#REF!</definedName>
    <definedName name="BExS0L4WP69XXUFHED98XIEPB593" localSheetId="14" hidden="1">#REF!</definedName>
    <definedName name="BExS0L4WP69XXUFHED98XIEPB593" localSheetId="15" hidden="1">#REF!</definedName>
    <definedName name="BExS0L4WP69XXUFHED98XIEPB593" localSheetId="18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7" hidden="1">#REF!</definedName>
    <definedName name="BExS0Z2O2N4AJXFEPN87NU9ZGAHG" localSheetId="11" hidden="1">#REF!</definedName>
    <definedName name="BExS0Z2O2N4AJXFEPN87NU9ZGAHG" localSheetId="21" hidden="1">#REF!</definedName>
    <definedName name="BExS0Z2O2N4AJXFEPN87NU9ZGAHG" localSheetId="22" hidden="1">#REF!</definedName>
    <definedName name="BExS0Z2O2N4AJXFEPN87NU9ZGAHG" localSheetId="23" hidden="1">#REF!</definedName>
    <definedName name="BExS0Z2O2N4AJXFEPN87NU9ZGAHG" localSheetId="24" hidden="1">#REF!</definedName>
    <definedName name="BExS0Z2O2N4AJXFEPN87NU9ZGAHG" localSheetId="14" hidden="1">#REF!</definedName>
    <definedName name="BExS0Z2O2N4AJXFEPN87NU9ZGAHG" localSheetId="15" hidden="1">#REF!</definedName>
    <definedName name="BExS0Z2O2N4AJXFEPN87NU9ZGAHG" localSheetId="18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7" hidden="1">#REF!</definedName>
    <definedName name="BExS15IJV0WW662NXQUVT3FGP4ST" localSheetId="11" hidden="1">#REF!</definedName>
    <definedName name="BExS15IJV0WW662NXQUVT3FGP4ST" localSheetId="21" hidden="1">#REF!</definedName>
    <definedName name="BExS15IJV0WW662NXQUVT3FGP4ST" localSheetId="22" hidden="1">#REF!</definedName>
    <definedName name="BExS15IJV0WW662NXQUVT3FGP4ST" localSheetId="23" hidden="1">#REF!</definedName>
    <definedName name="BExS15IJV0WW662NXQUVT3FGP4ST" localSheetId="24" hidden="1">#REF!</definedName>
    <definedName name="BExS15IJV0WW662NXQUVT3FGP4ST" localSheetId="14" hidden="1">#REF!</definedName>
    <definedName name="BExS15IJV0WW662NXQUVT3FGP4ST" localSheetId="15" hidden="1">#REF!</definedName>
    <definedName name="BExS15IJV0WW662NXQUVT3FGP4ST" localSheetId="18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7" hidden="1">#REF!</definedName>
    <definedName name="BExS18T8TBNEPF4AU1VJ268XLF3L" localSheetId="11" hidden="1">#REF!</definedName>
    <definedName name="BExS18T8TBNEPF4AU1VJ268XLF3L" localSheetId="21" hidden="1">#REF!</definedName>
    <definedName name="BExS18T8TBNEPF4AU1VJ268XLF3L" localSheetId="22" hidden="1">#REF!</definedName>
    <definedName name="BExS18T8TBNEPF4AU1VJ268XLF3L" localSheetId="23" hidden="1">#REF!</definedName>
    <definedName name="BExS18T8TBNEPF4AU1VJ268XLF3L" localSheetId="24" hidden="1">#REF!</definedName>
    <definedName name="BExS18T8TBNEPF4AU1VJ268XLF3L" localSheetId="14" hidden="1">#REF!</definedName>
    <definedName name="BExS18T8TBNEPF4AU1VJ268XLF3L" localSheetId="15" hidden="1">#REF!</definedName>
    <definedName name="BExS18T8TBNEPF4AU1VJ268XLF3L" localSheetId="18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7" hidden="1">#REF!</definedName>
    <definedName name="BExS194110MR25BYJI3CJ2EGZ8XT" localSheetId="11" hidden="1">#REF!</definedName>
    <definedName name="BExS194110MR25BYJI3CJ2EGZ8XT" localSheetId="21" hidden="1">#REF!</definedName>
    <definedName name="BExS194110MR25BYJI3CJ2EGZ8XT" localSheetId="22" hidden="1">#REF!</definedName>
    <definedName name="BExS194110MR25BYJI3CJ2EGZ8XT" localSheetId="23" hidden="1">#REF!</definedName>
    <definedName name="BExS194110MR25BYJI3CJ2EGZ8XT" localSheetId="24" hidden="1">#REF!</definedName>
    <definedName name="BExS194110MR25BYJI3CJ2EGZ8XT" localSheetId="14" hidden="1">#REF!</definedName>
    <definedName name="BExS194110MR25BYJI3CJ2EGZ8XT" localSheetId="15" hidden="1">#REF!</definedName>
    <definedName name="BExS194110MR25BYJI3CJ2EGZ8XT" localSheetId="18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7" hidden="1">#REF!</definedName>
    <definedName name="BExS1BNVGNSGD4EP90QL8WXYWZ66" localSheetId="11" hidden="1">#REF!</definedName>
    <definedName name="BExS1BNVGNSGD4EP90QL8WXYWZ66" localSheetId="21" hidden="1">#REF!</definedName>
    <definedName name="BExS1BNVGNSGD4EP90QL8WXYWZ66" localSheetId="22" hidden="1">#REF!</definedName>
    <definedName name="BExS1BNVGNSGD4EP90QL8WXYWZ66" localSheetId="23" hidden="1">#REF!</definedName>
    <definedName name="BExS1BNVGNSGD4EP90QL8WXYWZ66" localSheetId="24" hidden="1">#REF!</definedName>
    <definedName name="BExS1BNVGNSGD4EP90QL8WXYWZ66" localSheetId="14" hidden="1">#REF!</definedName>
    <definedName name="BExS1BNVGNSGD4EP90QL8WXYWZ66" localSheetId="15" hidden="1">#REF!</definedName>
    <definedName name="BExS1BNVGNSGD4EP90QL8WXYWZ66" localSheetId="18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7" hidden="1">#REF!</definedName>
    <definedName name="BExS1UE39N6NCND7MAARSBWXS6HU" localSheetId="11" hidden="1">#REF!</definedName>
    <definedName name="BExS1UE39N6NCND7MAARSBWXS6HU" localSheetId="21" hidden="1">#REF!</definedName>
    <definedName name="BExS1UE39N6NCND7MAARSBWXS6HU" localSheetId="22" hidden="1">#REF!</definedName>
    <definedName name="BExS1UE39N6NCND7MAARSBWXS6HU" localSheetId="23" hidden="1">#REF!</definedName>
    <definedName name="BExS1UE39N6NCND7MAARSBWXS6HU" localSheetId="24" hidden="1">#REF!</definedName>
    <definedName name="BExS1UE39N6NCND7MAARSBWXS6HU" localSheetId="14" hidden="1">#REF!</definedName>
    <definedName name="BExS1UE39N6NCND7MAARSBWXS6HU" localSheetId="15" hidden="1">#REF!</definedName>
    <definedName name="BExS1UE39N6NCND7MAARSBWXS6HU" localSheetId="18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7" hidden="1">#REF!</definedName>
    <definedName name="BExS226HTWL5WVC76MP5A1IBI8WD" localSheetId="11" hidden="1">#REF!</definedName>
    <definedName name="BExS226HTWL5WVC76MP5A1IBI8WD" localSheetId="21" hidden="1">#REF!</definedName>
    <definedName name="BExS226HTWL5WVC76MP5A1IBI8WD" localSheetId="22" hidden="1">#REF!</definedName>
    <definedName name="BExS226HTWL5WVC76MP5A1IBI8WD" localSheetId="23" hidden="1">#REF!</definedName>
    <definedName name="BExS226HTWL5WVC76MP5A1IBI8WD" localSheetId="24" hidden="1">#REF!</definedName>
    <definedName name="BExS226HTWL5WVC76MP5A1IBI8WD" localSheetId="14" hidden="1">#REF!</definedName>
    <definedName name="BExS226HTWL5WVC76MP5A1IBI8WD" localSheetId="15" hidden="1">#REF!</definedName>
    <definedName name="BExS226HTWL5WVC76MP5A1IBI8WD" localSheetId="18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7" hidden="1">#REF!</definedName>
    <definedName name="BExS26OI2QNNAH2WMDD95Z400048" localSheetId="11" hidden="1">#REF!</definedName>
    <definedName name="BExS26OI2QNNAH2WMDD95Z400048" localSheetId="21" hidden="1">#REF!</definedName>
    <definedName name="BExS26OI2QNNAH2WMDD95Z400048" localSheetId="22" hidden="1">#REF!</definedName>
    <definedName name="BExS26OI2QNNAH2WMDD95Z400048" localSheetId="23" hidden="1">#REF!</definedName>
    <definedName name="BExS26OI2QNNAH2WMDD95Z400048" localSheetId="24" hidden="1">#REF!</definedName>
    <definedName name="BExS26OI2QNNAH2WMDD95Z400048" localSheetId="14" hidden="1">#REF!</definedName>
    <definedName name="BExS26OI2QNNAH2WMDD95Z400048" localSheetId="15" hidden="1">#REF!</definedName>
    <definedName name="BExS26OI2QNNAH2WMDD95Z400048" localSheetId="18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7" hidden="1">#REF!</definedName>
    <definedName name="BExS2D4EI622QRKZKVDPRE66M4XA" localSheetId="11" hidden="1">#REF!</definedName>
    <definedName name="BExS2D4EI622QRKZKVDPRE66M4XA" localSheetId="21" hidden="1">#REF!</definedName>
    <definedName name="BExS2D4EI622QRKZKVDPRE66M4XA" localSheetId="22" hidden="1">#REF!</definedName>
    <definedName name="BExS2D4EI622QRKZKVDPRE66M4XA" localSheetId="23" hidden="1">#REF!</definedName>
    <definedName name="BExS2D4EI622QRKZKVDPRE66M4XA" localSheetId="24" hidden="1">#REF!</definedName>
    <definedName name="BExS2D4EI622QRKZKVDPRE66M4XA" localSheetId="14" hidden="1">#REF!</definedName>
    <definedName name="BExS2D4EI622QRKZKVDPRE66M4XA" localSheetId="15" hidden="1">#REF!</definedName>
    <definedName name="BExS2D4EI622QRKZKVDPRE66M4XA" localSheetId="1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7" hidden="1">#REF!</definedName>
    <definedName name="BExS2DF6B4ZUF3VZLI4G6LJ3BF38" localSheetId="11" hidden="1">#REF!</definedName>
    <definedName name="BExS2DF6B4ZUF3VZLI4G6LJ3BF38" localSheetId="21" hidden="1">#REF!</definedName>
    <definedName name="BExS2DF6B4ZUF3VZLI4G6LJ3BF38" localSheetId="22" hidden="1">#REF!</definedName>
    <definedName name="BExS2DF6B4ZUF3VZLI4G6LJ3BF38" localSheetId="23" hidden="1">#REF!</definedName>
    <definedName name="BExS2DF6B4ZUF3VZLI4G6LJ3BF38" localSheetId="24" hidden="1">#REF!</definedName>
    <definedName name="BExS2DF6B4ZUF3VZLI4G6LJ3BF38" localSheetId="14" hidden="1">#REF!</definedName>
    <definedName name="BExS2DF6B4ZUF3VZLI4G6LJ3BF38" localSheetId="15" hidden="1">#REF!</definedName>
    <definedName name="BExS2DF6B4ZUF3VZLI4G6LJ3BF38" localSheetId="18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7" hidden="1">#REF!</definedName>
    <definedName name="BExS2GKEA6VM3PDWKD7XI0KRUHTW" localSheetId="11" hidden="1">#REF!</definedName>
    <definedName name="BExS2GKEA6VM3PDWKD7XI0KRUHTW" localSheetId="21" hidden="1">#REF!</definedName>
    <definedName name="BExS2GKEA6VM3PDWKD7XI0KRUHTW" localSheetId="22" hidden="1">#REF!</definedName>
    <definedName name="BExS2GKEA6VM3PDWKD7XI0KRUHTW" localSheetId="23" hidden="1">#REF!</definedName>
    <definedName name="BExS2GKEA6VM3PDWKD7XI0KRUHTW" localSheetId="24" hidden="1">#REF!</definedName>
    <definedName name="BExS2GKEA6VM3PDWKD7XI0KRUHTW" localSheetId="14" hidden="1">#REF!</definedName>
    <definedName name="BExS2GKEA6VM3PDWKD7XI0KRUHTW" localSheetId="15" hidden="1">#REF!</definedName>
    <definedName name="BExS2GKEA6VM3PDWKD7XI0KRUHTW" localSheetId="1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7" hidden="1">#REF!</definedName>
    <definedName name="BExS2I2HVU314TXI2DYFRY8XV913" localSheetId="11" hidden="1">#REF!</definedName>
    <definedName name="BExS2I2HVU314TXI2DYFRY8XV913" localSheetId="21" hidden="1">#REF!</definedName>
    <definedName name="BExS2I2HVU314TXI2DYFRY8XV913" localSheetId="22" hidden="1">#REF!</definedName>
    <definedName name="BExS2I2HVU314TXI2DYFRY8XV913" localSheetId="23" hidden="1">#REF!</definedName>
    <definedName name="BExS2I2HVU314TXI2DYFRY8XV913" localSheetId="24" hidden="1">#REF!</definedName>
    <definedName name="BExS2I2HVU314TXI2DYFRY8XV913" localSheetId="14" hidden="1">#REF!</definedName>
    <definedName name="BExS2I2HVU314TXI2DYFRY8XV913" localSheetId="15" hidden="1">#REF!</definedName>
    <definedName name="BExS2I2HVU314TXI2DYFRY8XV913" localSheetId="18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7" hidden="1">#REF!</definedName>
    <definedName name="BExS2QB5FS5LYTFYO4BROTWG3OV5" localSheetId="11" hidden="1">#REF!</definedName>
    <definedName name="BExS2QB5FS5LYTFYO4BROTWG3OV5" localSheetId="21" hidden="1">#REF!</definedName>
    <definedName name="BExS2QB5FS5LYTFYO4BROTWG3OV5" localSheetId="22" hidden="1">#REF!</definedName>
    <definedName name="BExS2QB5FS5LYTFYO4BROTWG3OV5" localSheetId="23" hidden="1">#REF!</definedName>
    <definedName name="BExS2QB5FS5LYTFYO4BROTWG3OV5" localSheetId="24" hidden="1">#REF!</definedName>
    <definedName name="BExS2QB5FS5LYTFYO4BROTWG3OV5" localSheetId="14" hidden="1">#REF!</definedName>
    <definedName name="BExS2QB5FS5LYTFYO4BROTWG3OV5" localSheetId="15" hidden="1">#REF!</definedName>
    <definedName name="BExS2QB5FS5LYTFYO4BROTWG3OV5" localSheetId="18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7" hidden="1">#REF!</definedName>
    <definedName name="BExS2TLU1HONYV6S3ZD9T12D7CIG" localSheetId="11" hidden="1">#REF!</definedName>
    <definedName name="BExS2TLU1HONYV6S3ZD9T12D7CIG" localSheetId="21" hidden="1">#REF!</definedName>
    <definedName name="BExS2TLU1HONYV6S3ZD9T12D7CIG" localSheetId="22" hidden="1">#REF!</definedName>
    <definedName name="BExS2TLU1HONYV6S3ZD9T12D7CIG" localSheetId="23" hidden="1">#REF!</definedName>
    <definedName name="BExS2TLU1HONYV6S3ZD9T12D7CIG" localSheetId="24" hidden="1">#REF!</definedName>
    <definedName name="BExS2TLU1HONYV6S3ZD9T12D7CIG" localSheetId="14" hidden="1">#REF!</definedName>
    <definedName name="BExS2TLU1HONYV6S3ZD9T12D7CIG" localSheetId="15" hidden="1">#REF!</definedName>
    <definedName name="BExS2TLU1HONYV6S3ZD9T12D7CIG" localSheetId="18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7" hidden="1">#REF!</definedName>
    <definedName name="BExS2WLQUVBRZJWQTWUU4CYDY4IN" localSheetId="11" hidden="1">#REF!</definedName>
    <definedName name="BExS2WLQUVBRZJWQTWUU4CYDY4IN" localSheetId="21" hidden="1">#REF!</definedName>
    <definedName name="BExS2WLQUVBRZJWQTWUU4CYDY4IN" localSheetId="22" hidden="1">#REF!</definedName>
    <definedName name="BExS2WLQUVBRZJWQTWUU4CYDY4IN" localSheetId="23" hidden="1">#REF!</definedName>
    <definedName name="BExS2WLQUVBRZJWQTWUU4CYDY4IN" localSheetId="24" hidden="1">#REF!</definedName>
    <definedName name="BExS2WLQUVBRZJWQTWUU4CYDY4IN" localSheetId="14" hidden="1">#REF!</definedName>
    <definedName name="BExS2WLQUVBRZJWQTWUU4CYDY4IN" localSheetId="15" hidden="1">#REF!</definedName>
    <definedName name="BExS2WLQUVBRZJWQTWUU4CYDY4IN" localSheetId="18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7" hidden="1">#REF!</definedName>
    <definedName name="BExS2YJQV4NUX6135T90Z1Y5R26Q" localSheetId="11" hidden="1">#REF!</definedName>
    <definedName name="BExS2YJQV4NUX6135T90Z1Y5R26Q" localSheetId="21" hidden="1">#REF!</definedName>
    <definedName name="BExS2YJQV4NUX6135T90Z1Y5R26Q" localSheetId="22" hidden="1">#REF!</definedName>
    <definedName name="BExS2YJQV4NUX6135T90Z1Y5R26Q" localSheetId="23" hidden="1">#REF!</definedName>
    <definedName name="BExS2YJQV4NUX6135T90Z1Y5R26Q" localSheetId="24" hidden="1">#REF!</definedName>
    <definedName name="BExS2YJQV4NUX6135T90Z1Y5R26Q" localSheetId="14" hidden="1">#REF!</definedName>
    <definedName name="BExS2YJQV4NUX6135T90Z1Y5R26Q" localSheetId="15" hidden="1">#REF!</definedName>
    <definedName name="BExS2YJQV4NUX6135T90Z1Y5R26Q" localSheetId="18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7" hidden="1">#REF!</definedName>
    <definedName name="BExS318UV9I2FXPQQWUKKX00QLPJ" localSheetId="11" hidden="1">#REF!</definedName>
    <definedName name="BExS318UV9I2FXPQQWUKKX00QLPJ" localSheetId="21" hidden="1">#REF!</definedName>
    <definedName name="BExS318UV9I2FXPQQWUKKX00QLPJ" localSheetId="22" hidden="1">#REF!</definedName>
    <definedName name="BExS318UV9I2FXPQQWUKKX00QLPJ" localSheetId="23" hidden="1">#REF!</definedName>
    <definedName name="BExS318UV9I2FXPQQWUKKX00QLPJ" localSheetId="24" hidden="1">#REF!</definedName>
    <definedName name="BExS318UV9I2FXPQQWUKKX00QLPJ" localSheetId="14" hidden="1">#REF!</definedName>
    <definedName name="BExS318UV9I2FXPQQWUKKX00QLPJ" localSheetId="15" hidden="1">#REF!</definedName>
    <definedName name="BExS318UV9I2FXPQQWUKKX00QLPJ" localSheetId="18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7" hidden="1">#REF!</definedName>
    <definedName name="BExS3LBS0SMTHALVM4NRI1BAV1NP" localSheetId="11" hidden="1">#REF!</definedName>
    <definedName name="BExS3LBS0SMTHALVM4NRI1BAV1NP" localSheetId="21" hidden="1">#REF!</definedName>
    <definedName name="BExS3LBS0SMTHALVM4NRI1BAV1NP" localSheetId="22" hidden="1">#REF!</definedName>
    <definedName name="BExS3LBS0SMTHALVM4NRI1BAV1NP" localSheetId="23" hidden="1">#REF!</definedName>
    <definedName name="BExS3LBS0SMTHALVM4NRI1BAV1NP" localSheetId="24" hidden="1">#REF!</definedName>
    <definedName name="BExS3LBS0SMTHALVM4NRI1BAV1NP" localSheetId="14" hidden="1">#REF!</definedName>
    <definedName name="BExS3LBS0SMTHALVM4NRI1BAV1NP" localSheetId="15" hidden="1">#REF!</definedName>
    <definedName name="BExS3LBS0SMTHALVM4NRI1BAV1NP" localSheetId="18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7" hidden="1">#REF!</definedName>
    <definedName name="BExS3MTQ75VBXDGEBURP6YT8RROE" localSheetId="11" hidden="1">#REF!</definedName>
    <definedName name="BExS3MTQ75VBXDGEBURP6YT8RROE" localSheetId="21" hidden="1">#REF!</definedName>
    <definedName name="BExS3MTQ75VBXDGEBURP6YT8RROE" localSheetId="22" hidden="1">#REF!</definedName>
    <definedName name="BExS3MTQ75VBXDGEBURP6YT8RROE" localSheetId="23" hidden="1">#REF!</definedName>
    <definedName name="BExS3MTQ75VBXDGEBURP6YT8RROE" localSheetId="24" hidden="1">#REF!</definedName>
    <definedName name="BExS3MTQ75VBXDGEBURP6YT8RROE" localSheetId="14" hidden="1">#REF!</definedName>
    <definedName name="BExS3MTQ75VBXDGEBURP6YT8RROE" localSheetId="15" hidden="1">#REF!</definedName>
    <definedName name="BExS3MTQ75VBXDGEBURP6YT8RROE" localSheetId="18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7" hidden="1">#REF!</definedName>
    <definedName name="BExS3OMGYO0DFN5186UFKEXZ2RX3" localSheetId="11" hidden="1">#REF!</definedName>
    <definedName name="BExS3OMGYO0DFN5186UFKEXZ2RX3" localSheetId="21" hidden="1">#REF!</definedName>
    <definedName name="BExS3OMGYO0DFN5186UFKEXZ2RX3" localSheetId="22" hidden="1">#REF!</definedName>
    <definedName name="BExS3OMGYO0DFN5186UFKEXZ2RX3" localSheetId="23" hidden="1">#REF!</definedName>
    <definedName name="BExS3OMGYO0DFN5186UFKEXZ2RX3" localSheetId="24" hidden="1">#REF!</definedName>
    <definedName name="BExS3OMGYO0DFN5186UFKEXZ2RX3" localSheetId="14" hidden="1">#REF!</definedName>
    <definedName name="BExS3OMGYO0DFN5186UFKEXZ2RX3" localSheetId="15" hidden="1">#REF!</definedName>
    <definedName name="BExS3OMGYO0DFN5186UFKEXZ2RX3" localSheetId="18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7" hidden="1">#REF!</definedName>
    <definedName name="BExS3SDERJ27OER67TIGOVZU13A2" localSheetId="11" hidden="1">#REF!</definedName>
    <definedName name="BExS3SDERJ27OER67TIGOVZU13A2" localSheetId="21" hidden="1">#REF!</definedName>
    <definedName name="BExS3SDERJ27OER67TIGOVZU13A2" localSheetId="22" hidden="1">#REF!</definedName>
    <definedName name="BExS3SDERJ27OER67TIGOVZU13A2" localSheetId="23" hidden="1">#REF!</definedName>
    <definedName name="BExS3SDERJ27OER67TIGOVZU13A2" localSheetId="24" hidden="1">#REF!</definedName>
    <definedName name="BExS3SDERJ27OER67TIGOVZU13A2" localSheetId="14" hidden="1">#REF!</definedName>
    <definedName name="BExS3SDERJ27OER67TIGOVZU13A2" localSheetId="15" hidden="1">#REF!</definedName>
    <definedName name="BExS3SDERJ27OER67TIGOVZU13A2" localSheetId="18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7" hidden="1">#REF!</definedName>
    <definedName name="BExS3STIH9SFG0R6H30P191QZE98" localSheetId="11" hidden="1">#REF!</definedName>
    <definedName name="BExS3STIH9SFG0R6H30P191QZE98" localSheetId="21" hidden="1">#REF!</definedName>
    <definedName name="BExS3STIH9SFG0R6H30P191QZE98" localSheetId="22" hidden="1">#REF!</definedName>
    <definedName name="BExS3STIH9SFG0R6H30P191QZE98" localSheetId="23" hidden="1">#REF!</definedName>
    <definedName name="BExS3STIH9SFG0R6H30P191QZE98" localSheetId="24" hidden="1">#REF!</definedName>
    <definedName name="BExS3STIH9SFG0R6H30P191QZE98" localSheetId="14" hidden="1">#REF!</definedName>
    <definedName name="BExS3STIH9SFG0R6H30P191QZE98" localSheetId="15" hidden="1">#REF!</definedName>
    <definedName name="BExS3STIH9SFG0R6H30P191QZE98" localSheetId="18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7" hidden="1">#REF!</definedName>
    <definedName name="BExS46R5WDNU5KL04FKY5LHJUCB8" localSheetId="11" hidden="1">#REF!</definedName>
    <definedName name="BExS46R5WDNU5KL04FKY5LHJUCB8" localSheetId="21" hidden="1">#REF!</definedName>
    <definedName name="BExS46R5WDNU5KL04FKY5LHJUCB8" localSheetId="22" hidden="1">#REF!</definedName>
    <definedName name="BExS46R5WDNU5KL04FKY5LHJUCB8" localSheetId="23" hidden="1">#REF!</definedName>
    <definedName name="BExS46R5WDNU5KL04FKY5LHJUCB8" localSheetId="24" hidden="1">#REF!</definedName>
    <definedName name="BExS46R5WDNU5KL04FKY5LHJUCB8" localSheetId="14" hidden="1">#REF!</definedName>
    <definedName name="BExS46R5WDNU5KL04FKY5LHJUCB8" localSheetId="15" hidden="1">#REF!</definedName>
    <definedName name="BExS46R5WDNU5KL04FKY5LHJUCB8" localSheetId="1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7" hidden="1">#REF!</definedName>
    <definedName name="BExS4ASWKM93XA275AXHYP8AG6SU" localSheetId="11" hidden="1">#REF!</definedName>
    <definedName name="BExS4ASWKM93XA275AXHYP8AG6SU" localSheetId="21" hidden="1">#REF!</definedName>
    <definedName name="BExS4ASWKM93XA275AXHYP8AG6SU" localSheetId="22" hidden="1">#REF!</definedName>
    <definedName name="BExS4ASWKM93XA275AXHYP8AG6SU" localSheetId="23" hidden="1">#REF!</definedName>
    <definedName name="BExS4ASWKM93XA275AXHYP8AG6SU" localSheetId="24" hidden="1">#REF!</definedName>
    <definedName name="BExS4ASWKM93XA275AXHYP8AG6SU" localSheetId="14" hidden="1">#REF!</definedName>
    <definedName name="BExS4ASWKM93XA275AXHYP8AG6SU" localSheetId="15" hidden="1">#REF!</definedName>
    <definedName name="BExS4ASWKM93XA275AXHYP8AG6SU" localSheetId="1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7" hidden="1">#REF!</definedName>
    <definedName name="BExS4IANBC4RO7HIK0MZZ2RPQU78" localSheetId="11" hidden="1">#REF!</definedName>
    <definedName name="BExS4IANBC4RO7HIK0MZZ2RPQU78" localSheetId="21" hidden="1">#REF!</definedName>
    <definedName name="BExS4IANBC4RO7HIK0MZZ2RPQU78" localSheetId="22" hidden="1">#REF!</definedName>
    <definedName name="BExS4IANBC4RO7HIK0MZZ2RPQU78" localSheetId="23" hidden="1">#REF!</definedName>
    <definedName name="BExS4IANBC4RO7HIK0MZZ2RPQU78" localSheetId="24" hidden="1">#REF!</definedName>
    <definedName name="BExS4IANBC4RO7HIK0MZZ2RPQU78" localSheetId="14" hidden="1">#REF!</definedName>
    <definedName name="BExS4IANBC4RO7HIK0MZZ2RPQU78" localSheetId="15" hidden="1">#REF!</definedName>
    <definedName name="BExS4IANBC4RO7HIK0MZZ2RPQU78" localSheetId="18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7" hidden="1">#REF!</definedName>
    <definedName name="BExS4JN3Y6SVBKILQK0R9HS45Y52" localSheetId="11" hidden="1">#REF!</definedName>
    <definedName name="BExS4JN3Y6SVBKILQK0R9HS45Y52" localSheetId="21" hidden="1">#REF!</definedName>
    <definedName name="BExS4JN3Y6SVBKILQK0R9HS45Y52" localSheetId="22" hidden="1">#REF!</definedName>
    <definedName name="BExS4JN3Y6SVBKILQK0R9HS45Y52" localSheetId="23" hidden="1">#REF!</definedName>
    <definedName name="BExS4JN3Y6SVBKILQK0R9HS45Y52" localSheetId="24" hidden="1">#REF!</definedName>
    <definedName name="BExS4JN3Y6SVBKILQK0R9HS45Y52" localSheetId="14" hidden="1">#REF!</definedName>
    <definedName name="BExS4JN3Y6SVBKILQK0R9HS45Y52" localSheetId="15" hidden="1">#REF!</definedName>
    <definedName name="BExS4JN3Y6SVBKILQK0R9HS45Y52" localSheetId="1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7" hidden="1">#REF!</definedName>
    <definedName name="BExS4P6S41O6Z6BED77U3GD9PNH1" localSheetId="11" hidden="1">#REF!</definedName>
    <definedName name="BExS4P6S41O6Z6BED77U3GD9PNH1" localSheetId="21" hidden="1">#REF!</definedName>
    <definedName name="BExS4P6S41O6Z6BED77U3GD9PNH1" localSheetId="22" hidden="1">#REF!</definedName>
    <definedName name="BExS4P6S41O6Z6BED77U3GD9PNH1" localSheetId="23" hidden="1">#REF!</definedName>
    <definedName name="BExS4P6S41O6Z6BED77U3GD9PNH1" localSheetId="24" hidden="1">#REF!</definedName>
    <definedName name="BExS4P6S41O6Z6BED77U3GD9PNH1" localSheetId="14" hidden="1">#REF!</definedName>
    <definedName name="BExS4P6S41O6Z6BED77U3GD9PNH1" localSheetId="15" hidden="1">#REF!</definedName>
    <definedName name="BExS4P6S41O6Z6BED77U3GD9PNH1" localSheetId="18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7" hidden="1">#REF!</definedName>
    <definedName name="BExS4PXPURUHFBOKYFJD5J1J2RXC" localSheetId="11" hidden="1">#REF!</definedName>
    <definedName name="BExS4PXPURUHFBOKYFJD5J1J2RXC" localSheetId="21" hidden="1">#REF!</definedName>
    <definedName name="BExS4PXPURUHFBOKYFJD5J1J2RXC" localSheetId="22" hidden="1">#REF!</definedName>
    <definedName name="BExS4PXPURUHFBOKYFJD5J1J2RXC" localSheetId="23" hidden="1">#REF!</definedName>
    <definedName name="BExS4PXPURUHFBOKYFJD5J1J2RXC" localSheetId="24" hidden="1">#REF!</definedName>
    <definedName name="BExS4PXPURUHFBOKYFJD5J1J2RXC" localSheetId="14" hidden="1">#REF!</definedName>
    <definedName name="BExS4PXPURUHFBOKYFJD5J1J2RXC" localSheetId="15" hidden="1">#REF!</definedName>
    <definedName name="BExS4PXPURUHFBOKYFJD5J1J2RXC" localSheetId="18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7" hidden="1">#REF!</definedName>
    <definedName name="BExS4T32HD3YGJ91HTJ2IGVX6V4O" localSheetId="11" hidden="1">#REF!</definedName>
    <definedName name="BExS4T32HD3YGJ91HTJ2IGVX6V4O" localSheetId="21" hidden="1">#REF!</definedName>
    <definedName name="BExS4T32HD3YGJ91HTJ2IGVX6V4O" localSheetId="22" hidden="1">#REF!</definedName>
    <definedName name="BExS4T32HD3YGJ91HTJ2IGVX6V4O" localSheetId="23" hidden="1">#REF!</definedName>
    <definedName name="BExS4T32HD3YGJ91HTJ2IGVX6V4O" localSheetId="24" hidden="1">#REF!</definedName>
    <definedName name="BExS4T32HD3YGJ91HTJ2IGVX6V4O" localSheetId="14" hidden="1">#REF!</definedName>
    <definedName name="BExS4T32HD3YGJ91HTJ2IGVX6V4O" localSheetId="15" hidden="1">#REF!</definedName>
    <definedName name="BExS4T32HD3YGJ91HTJ2IGVX6V4O" localSheetId="18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7" hidden="1">#REF!</definedName>
    <definedName name="BExS51H0N51UT0FZOPZRCF1GU063" localSheetId="11" hidden="1">#REF!</definedName>
    <definedName name="BExS51H0N51UT0FZOPZRCF1GU063" localSheetId="21" hidden="1">#REF!</definedName>
    <definedName name="BExS51H0N51UT0FZOPZRCF1GU063" localSheetId="22" hidden="1">#REF!</definedName>
    <definedName name="BExS51H0N51UT0FZOPZRCF1GU063" localSheetId="23" hidden="1">#REF!</definedName>
    <definedName name="BExS51H0N51UT0FZOPZRCF1GU063" localSheetId="24" hidden="1">#REF!</definedName>
    <definedName name="BExS51H0N51UT0FZOPZRCF1GU063" localSheetId="14" hidden="1">#REF!</definedName>
    <definedName name="BExS51H0N51UT0FZOPZRCF1GU063" localSheetId="15" hidden="1">#REF!</definedName>
    <definedName name="BExS51H0N51UT0FZOPZRCF1GU063" localSheetId="18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7" hidden="1">#REF!</definedName>
    <definedName name="BExS54X72TJFC41FJK72MLRR2OO7" localSheetId="11" hidden="1">#REF!</definedName>
    <definedName name="BExS54X72TJFC41FJK72MLRR2OO7" localSheetId="21" hidden="1">#REF!</definedName>
    <definedName name="BExS54X72TJFC41FJK72MLRR2OO7" localSheetId="22" hidden="1">#REF!</definedName>
    <definedName name="BExS54X72TJFC41FJK72MLRR2OO7" localSheetId="23" hidden="1">#REF!</definedName>
    <definedName name="BExS54X72TJFC41FJK72MLRR2OO7" localSheetId="24" hidden="1">#REF!</definedName>
    <definedName name="BExS54X72TJFC41FJK72MLRR2OO7" localSheetId="14" hidden="1">#REF!</definedName>
    <definedName name="BExS54X72TJFC41FJK72MLRR2OO7" localSheetId="15" hidden="1">#REF!</definedName>
    <definedName name="BExS54X72TJFC41FJK72MLRR2OO7" localSheetId="18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7" hidden="1">#REF!</definedName>
    <definedName name="BExS59F0PA1V2ZC7S5TN6IT41SXP" localSheetId="11" hidden="1">#REF!</definedName>
    <definedName name="BExS59F0PA1V2ZC7S5TN6IT41SXP" localSheetId="21" hidden="1">#REF!</definedName>
    <definedName name="BExS59F0PA1V2ZC7S5TN6IT41SXP" localSheetId="22" hidden="1">#REF!</definedName>
    <definedName name="BExS59F0PA1V2ZC7S5TN6IT41SXP" localSheetId="23" hidden="1">#REF!</definedName>
    <definedName name="BExS59F0PA1V2ZC7S5TN6IT41SXP" localSheetId="24" hidden="1">#REF!</definedName>
    <definedName name="BExS59F0PA1V2ZC7S5TN6IT41SXP" localSheetId="14" hidden="1">#REF!</definedName>
    <definedName name="BExS59F0PA1V2ZC7S5TN6IT41SXP" localSheetId="15" hidden="1">#REF!</definedName>
    <definedName name="BExS59F0PA1V2ZC7S5TN6IT41SXP" localSheetId="18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7" hidden="1">#REF!</definedName>
    <definedName name="BExS5L3TGB8JVW9ROYWTKYTUPW27" localSheetId="11" hidden="1">#REF!</definedName>
    <definedName name="BExS5L3TGB8JVW9ROYWTKYTUPW27" localSheetId="21" hidden="1">#REF!</definedName>
    <definedName name="BExS5L3TGB8JVW9ROYWTKYTUPW27" localSheetId="22" hidden="1">#REF!</definedName>
    <definedName name="BExS5L3TGB8JVW9ROYWTKYTUPW27" localSheetId="23" hidden="1">#REF!</definedName>
    <definedName name="BExS5L3TGB8JVW9ROYWTKYTUPW27" localSheetId="24" hidden="1">#REF!</definedName>
    <definedName name="BExS5L3TGB8JVW9ROYWTKYTUPW27" localSheetId="14" hidden="1">#REF!</definedName>
    <definedName name="BExS5L3TGB8JVW9ROYWTKYTUPW27" localSheetId="15" hidden="1">#REF!</definedName>
    <definedName name="BExS5L3TGB8JVW9ROYWTKYTUPW27" localSheetId="18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7" hidden="1">#REF!</definedName>
    <definedName name="BExS6GKQ96EHVLYWNJDWXZXUZW90" localSheetId="11" hidden="1">#REF!</definedName>
    <definedName name="BExS6GKQ96EHVLYWNJDWXZXUZW90" localSheetId="21" hidden="1">#REF!</definedName>
    <definedName name="BExS6GKQ96EHVLYWNJDWXZXUZW90" localSheetId="22" hidden="1">#REF!</definedName>
    <definedName name="BExS6GKQ96EHVLYWNJDWXZXUZW90" localSheetId="23" hidden="1">#REF!</definedName>
    <definedName name="BExS6GKQ96EHVLYWNJDWXZXUZW90" localSheetId="24" hidden="1">#REF!</definedName>
    <definedName name="BExS6GKQ96EHVLYWNJDWXZXUZW90" localSheetId="14" hidden="1">#REF!</definedName>
    <definedName name="BExS6GKQ96EHVLYWNJDWXZXUZW90" localSheetId="15" hidden="1">#REF!</definedName>
    <definedName name="BExS6GKQ96EHVLYWNJDWXZXUZW90" localSheetId="18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7" hidden="1">#REF!</definedName>
    <definedName name="BExS6ITKSZFRR01YD5B0F676SYN7" localSheetId="11" hidden="1">#REF!</definedName>
    <definedName name="BExS6ITKSZFRR01YD5B0F676SYN7" localSheetId="21" hidden="1">#REF!</definedName>
    <definedName name="BExS6ITKSZFRR01YD5B0F676SYN7" localSheetId="22" hidden="1">#REF!</definedName>
    <definedName name="BExS6ITKSZFRR01YD5B0F676SYN7" localSheetId="23" hidden="1">#REF!</definedName>
    <definedName name="BExS6ITKSZFRR01YD5B0F676SYN7" localSheetId="24" hidden="1">#REF!</definedName>
    <definedName name="BExS6ITKSZFRR01YD5B0F676SYN7" localSheetId="14" hidden="1">#REF!</definedName>
    <definedName name="BExS6ITKSZFRR01YD5B0F676SYN7" localSheetId="15" hidden="1">#REF!</definedName>
    <definedName name="BExS6ITKSZFRR01YD5B0F676SYN7" localSheetId="18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7" hidden="1">#REF!</definedName>
    <definedName name="BExS6N0LI574IAC89EFW6CLTCQ33" localSheetId="11" hidden="1">#REF!</definedName>
    <definedName name="BExS6N0LI574IAC89EFW6CLTCQ33" localSheetId="21" hidden="1">#REF!</definedName>
    <definedName name="BExS6N0LI574IAC89EFW6CLTCQ33" localSheetId="22" hidden="1">#REF!</definedName>
    <definedName name="BExS6N0LI574IAC89EFW6CLTCQ33" localSheetId="23" hidden="1">#REF!</definedName>
    <definedName name="BExS6N0LI574IAC89EFW6CLTCQ33" localSheetId="24" hidden="1">#REF!</definedName>
    <definedName name="BExS6N0LI574IAC89EFW6CLTCQ33" localSheetId="14" hidden="1">#REF!</definedName>
    <definedName name="BExS6N0LI574IAC89EFW6CLTCQ33" localSheetId="15" hidden="1">#REF!</definedName>
    <definedName name="BExS6N0LI574IAC89EFW6CLTCQ33" localSheetId="18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7" hidden="1">#REF!</definedName>
    <definedName name="BExS6N0NEF7XCTT5R600QZ71A44O" localSheetId="11" hidden="1">#REF!</definedName>
    <definedName name="BExS6N0NEF7XCTT5R600QZ71A44O" localSheetId="21" hidden="1">#REF!</definedName>
    <definedName name="BExS6N0NEF7XCTT5R600QZ71A44O" localSheetId="22" hidden="1">#REF!</definedName>
    <definedName name="BExS6N0NEF7XCTT5R600QZ71A44O" localSheetId="23" hidden="1">#REF!</definedName>
    <definedName name="BExS6N0NEF7XCTT5R600QZ71A44O" localSheetId="24" hidden="1">#REF!</definedName>
    <definedName name="BExS6N0NEF7XCTT5R600QZ71A44O" localSheetId="14" hidden="1">#REF!</definedName>
    <definedName name="BExS6N0NEF7XCTT5R600QZ71A44O" localSheetId="15" hidden="1">#REF!</definedName>
    <definedName name="BExS6N0NEF7XCTT5R600QZ71A44O" localSheetId="18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7" hidden="1">#REF!</definedName>
    <definedName name="BExS6WRDBF3ST86ZOBBUL3GTCR11" localSheetId="11" hidden="1">#REF!</definedName>
    <definedName name="BExS6WRDBF3ST86ZOBBUL3GTCR11" localSheetId="21" hidden="1">#REF!</definedName>
    <definedName name="BExS6WRDBF3ST86ZOBBUL3GTCR11" localSheetId="22" hidden="1">#REF!</definedName>
    <definedName name="BExS6WRDBF3ST86ZOBBUL3GTCR11" localSheetId="23" hidden="1">#REF!</definedName>
    <definedName name="BExS6WRDBF3ST86ZOBBUL3GTCR11" localSheetId="24" hidden="1">#REF!</definedName>
    <definedName name="BExS6WRDBF3ST86ZOBBUL3GTCR11" localSheetId="14" hidden="1">#REF!</definedName>
    <definedName name="BExS6WRDBF3ST86ZOBBUL3GTCR11" localSheetId="15" hidden="1">#REF!</definedName>
    <definedName name="BExS6WRDBF3ST86ZOBBUL3GTCR11" localSheetId="18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7" hidden="1">#REF!</definedName>
    <definedName name="BExS6XNRKR0C3MTA0LV5B60UB908" localSheetId="11" hidden="1">#REF!</definedName>
    <definedName name="BExS6XNRKR0C3MTA0LV5B60UB908" localSheetId="21" hidden="1">#REF!</definedName>
    <definedName name="BExS6XNRKR0C3MTA0LV5B60UB908" localSheetId="22" hidden="1">#REF!</definedName>
    <definedName name="BExS6XNRKR0C3MTA0LV5B60UB908" localSheetId="23" hidden="1">#REF!</definedName>
    <definedName name="BExS6XNRKR0C3MTA0LV5B60UB908" localSheetId="24" hidden="1">#REF!</definedName>
    <definedName name="BExS6XNRKR0C3MTA0LV5B60UB908" localSheetId="14" hidden="1">#REF!</definedName>
    <definedName name="BExS6XNRKR0C3MTA0LV5B60UB908" localSheetId="15" hidden="1">#REF!</definedName>
    <definedName name="BExS6XNRKR0C3MTA0LV5B60UB908" localSheetId="18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7" hidden="1">#REF!</definedName>
    <definedName name="BExS73NELZEK2MDOLXO2Q7H3EG71" localSheetId="11" hidden="1">#REF!</definedName>
    <definedName name="BExS73NELZEK2MDOLXO2Q7H3EG71" localSheetId="21" hidden="1">#REF!</definedName>
    <definedName name="BExS73NELZEK2MDOLXO2Q7H3EG71" localSheetId="22" hidden="1">#REF!</definedName>
    <definedName name="BExS73NELZEK2MDOLXO2Q7H3EG71" localSheetId="23" hidden="1">#REF!</definedName>
    <definedName name="BExS73NELZEK2MDOLXO2Q7H3EG71" localSheetId="24" hidden="1">#REF!</definedName>
    <definedName name="BExS73NELZEK2MDOLXO2Q7H3EG71" localSheetId="14" hidden="1">#REF!</definedName>
    <definedName name="BExS73NELZEK2MDOLXO2Q7H3EG71" localSheetId="15" hidden="1">#REF!</definedName>
    <definedName name="BExS73NELZEK2MDOLXO2Q7H3EG71" localSheetId="1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7" hidden="1">#REF!</definedName>
    <definedName name="BExS7DJF6AXTWAJD7K4ZCD7L6BHV" localSheetId="11" hidden="1">#REF!</definedName>
    <definedName name="BExS7DJF6AXTWAJD7K4ZCD7L6BHV" localSheetId="21" hidden="1">#REF!</definedName>
    <definedName name="BExS7DJF6AXTWAJD7K4ZCD7L6BHV" localSheetId="22" hidden="1">#REF!</definedName>
    <definedName name="BExS7DJF6AXTWAJD7K4ZCD7L6BHV" localSheetId="23" hidden="1">#REF!</definedName>
    <definedName name="BExS7DJF6AXTWAJD7K4ZCD7L6BHV" localSheetId="24" hidden="1">#REF!</definedName>
    <definedName name="BExS7DJF6AXTWAJD7K4ZCD7L6BHV" localSheetId="14" hidden="1">#REF!</definedName>
    <definedName name="BExS7DJF6AXTWAJD7K4ZCD7L6BHV" localSheetId="15" hidden="1">#REF!</definedName>
    <definedName name="BExS7DJF6AXTWAJD7K4ZCD7L6BHV" localSheetId="18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7" hidden="1">#REF!</definedName>
    <definedName name="BExS7GOTHHOK287MX2RC853NWQAL" localSheetId="11" hidden="1">#REF!</definedName>
    <definedName name="BExS7GOTHHOK287MX2RC853NWQAL" localSheetId="21" hidden="1">#REF!</definedName>
    <definedName name="BExS7GOTHHOK287MX2RC853NWQAL" localSheetId="22" hidden="1">#REF!</definedName>
    <definedName name="BExS7GOTHHOK287MX2RC853NWQAL" localSheetId="23" hidden="1">#REF!</definedName>
    <definedName name="BExS7GOTHHOK287MX2RC853NWQAL" localSheetId="24" hidden="1">#REF!</definedName>
    <definedName name="BExS7GOTHHOK287MX2RC853NWQAL" localSheetId="14" hidden="1">#REF!</definedName>
    <definedName name="BExS7GOTHHOK287MX2RC853NWQAL" localSheetId="15" hidden="1">#REF!</definedName>
    <definedName name="BExS7GOTHHOK287MX2RC853NWQAL" localSheetId="18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7" hidden="1">#REF!</definedName>
    <definedName name="BExS7TKQYLRZGM93UY3ZJZJBQNFJ" localSheetId="11" hidden="1">#REF!</definedName>
    <definedName name="BExS7TKQYLRZGM93UY3ZJZJBQNFJ" localSheetId="21" hidden="1">#REF!</definedName>
    <definedName name="BExS7TKQYLRZGM93UY3ZJZJBQNFJ" localSheetId="22" hidden="1">#REF!</definedName>
    <definedName name="BExS7TKQYLRZGM93UY3ZJZJBQNFJ" localSheetId="23" hidden="1">#REF!</definedName>
    <definedName name="BExS7TKQYLRZGM93UY3ZJZJBQNFJ" localSheetId="24" hidden="1">#REF!</definedName>
    <definedName name="BExS7TKQYLRZGM93UY3ZJZJBQNFJ" localSheetId="14" hidden="1">#REF!</definedName>
    <definedName name="BExS7TKQYLRZGM93UY3ZJZJBQNFJ" localSheetId="15" hidden="1">#REF!</definedName>
    <definedName name="BExS7TKQYLRZGM93UY3ZJZJBQNFJ" localSheetId="18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7" hidden="1">#REF!</definedName>
    <definedName name="BExS7Y2LNGVHSIBKC7C3R6X4LDR6" localSheetId="11" hidden="1">#REF!</definedName>
    <definedName name="BExS7Y2LNGVHSIBKC7C3R6X4LDR6" localSheetId="21" hidden="1">#REF!</definedName>
    <definedName name="BExS7Y2LNGVHSIBKC7C3R6X4LDR6" localSheetId="22" hidden="1">#REF!</definedName>
    <definedName name="BExS7Y2LNGVHSIBKC7C3R6X4LDR6" localSheetId="23" hidden="1">#REF!</definedName>
    <definedName name="BExS7Y2LNGVHSIBKC7C3R6X4LDR6" localSheetId="24" hidden="1">#REF!</definedName>
    <definedName name="BExS7Y2LNGVHSIBKC7C3R6X4LDR6" localSheetId="14" hidden="1">#REF!</definedName>
    <definedName name="BExS7Y2LNGVHSIBKC7C3R6X4LDR6" localSheetId="15" hidden="1">#REF!</definedName>
    <definedName name="BExS7Y2LNGVHSIBKC7C3R6X4LDR6" localSheetId="18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7" hidden="1">#REF!</definedName>
    <definedName name="BExS81TE0EY44Y3W2M4Z4MGNP5OM" localSheetId="11" hidden="1">#REF!</definedName>
    <definedName name="BExS81TE0EY44Y3W2M4Z4MGNP5OM" localSheetId="21" hidden="1">#REF!</definedName>
    <definedName name="BExS81TE0EY44Y3W2M4Z4MGNP5OM" localSheetId="22" hidden="1">#REF!</definedName>
    <definedName name="BExS81TE0EY44Y3W2M4Z4MGNP5OM" localSheetId="23" hidden="1">#REF!</definedName>
    <definedName name="BExS81TE0EY44Y3W2M4Z4MGNP5OM" localSheetId="24" hidden="1">#REF!</definedName>
    <definedName name="BExS81TE0EY44Y3W2M4Z4MGNP5OM" localSheetId="14" hidden="1">#REF!</definedName>
    <definedName name="BExS81TE0EY44Y3W2M4Z4MGNP5OM" localSheetId="15" hidden="1">#REF!</definedName>
    <definedName name="BExS81TE0EY44Y3W2M4Z4MGNP5OM" localSheetId="18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7" hidden="1">#REF!</definedName>
    <definedName name="BExS81YPDZDVJJVS15HV2HDXAC3Y" localSheetId="11" hidden="1">#REF!</definedName>
    <definedName name="BExS81YPDZDVJJVS15HV2HDXAC3Y" localSheetId="21" hidden="1">#REF!</definedName>
    <definedName name="BExS81YPDZDVJJVS15HV2HDXAC3Y" localSheetId="22" hidden="1">#REF!</definedName>
    <definedName name="BExS81YPDZDVJJVS15HV2HDXAC3Y" localSheetId="23" hidden="1">#REF!</definedName>
    <definedName name="BExS81YPDZDVJJVS15HV2HDXAC3Y" localSheetId="24" hidden="1">#REF!</definedName>
    <definedName name="BExS81YPDZDVJJVS15HV2HDXAC3Y" localSheetId="14" hidden="1">#REF!</definedName>
    <definedName name="BExS81YPDZDVJJVS15HV2HDXAC3Y" localSheetId="15" hidden="1">#REF!</definedName>
    <definedName name="BExS81YPDZDVJJVS15HV2HDXAC3Y" localSheetId="18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7" hidden="1">#REF!</definedName>
    <definedName name="BExS82PRVNUTEKQZS56YT2DVF6C2" localSheetId="11" hidden="1">#REF!</definedName>
    <definedName name="BExS82PRVNUTEKQZS56YT2DVF6C2" localSheetId="21" hidden="1">#REF!</definedName>
    <definedName name="BExS82PRVNUTEKQZS56YT2DVF6C2" localSheetId="22" hidden="1">#REF!</definedName>
    <definedName name="BExS82PRVNUTEKQZS56YT2DVF6C2" localSheetId="23" hidden="1">#REF!</definedName>
    <definedName name="BExS82PRVNUTEKQZS56YT2DVF6C2" localSheetId="24" hidden="1">#REF!</definedName>
    <definedName name="BExS82PRVNUTEKQZS56YT2DVF6C2" localSheetId="14" hidden="1">#REF!</definedName>
    <definedName name="BExS82PRVNUTEKQZS56YT2DVF6C2" localSheetId="15" hidden="1">#REF!</definedName>
    <definedName name="BExS82PRVNUTEKQZS56YT2DVF6C2" localSheetId="18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7" hidden="1">#REF!</definedName>
    <definedName name="BExS83BCNFAV6DRCB1VTUF96491J" localSheetId="11" hidden="1">#REF!</definedName>
    <definedName name="BExS83BCNFAV6DRCB1VTUF96491J" localSheetId="21" hidden="1">#REF!</definedName>
    <definedName name="BExS83BCNFAV6DRCB1VTUF96491J" localSheetId="22" hidden="1">#REF!</definedName>
    <definedName name="BExS83BCNFAV6DRCB1VTUF96491J" localSheetId="23" hidden="1">#REF!</definedName>
    <definedName name="BExS83BCNFAV6DRCB1VTUF96491J" localSheetId="24" hidden="1">#REF!</definedName>
    <definedName name="BExS83BCNFAV6DRCB1VTUF96491J" localSheetId="14" hidden="1">#REF!</definedName>
    <definedName name="BExS83BCNFAV6DRCB1VTUF96491J" localSheetId="15" hidden="1">#REF!</definedName>
    <definedName name="BExS83BCNFAV6DRCB1VTUF96491J" localSheetId="18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7" hidden="1">#REF!</definedName>
    <definedName name="BExS86GKM9ISCSNZD15BQ5E5L6A5" localSheetId="11" hidden="1">#REF!</definedName>
    <definedName name="BExS86GKM9ISCSNZD15BQ5E5L6A5" localSheetId="21" hidden="1">#REF!</definedName>
    <definedName name="BExS86GKM9ISCSNZD15BQ5E5L6A5" localSheetId="22" hidden="1">#REF!</definedName>
    <definedName name="BExS86GKM9ISCSNZD15BQ5E5L6A5" localSheetId="23" hidden="1">#REF!</definedName>
    <definedName name="BExS86GKM9ISCSNZD15BQ5E5L6A5" localSheetId="24" hidden="1">#REF!</definedName>
    <definedName name="BExS86GKM9ISCSNZD15BQ5E5L6A5" localSheetId="14" hidden="1">#REF!</definedName>
    <definedName name="BExS86GKM9ISCSNZD15BQ5E5L6A5" localSheetId="15" hidden="1">#REF!</definedName>
    <definedName name="BExS86GKM9ISCSNZD15BQ5E5L6A5" localSheetId="18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7" hidden="1">#REF!</definedName>
    <definedName name="BExS89GGRJ55EK546SM31UGE2K8T" localSheetId="11" hidden="1">#REF!</definedName>
    <definedName name="BExS89GGRJ55EK546SM31UGE2K8T" localSheetId="21" hidden="1">#REF!</definedName>
    <definedName name="BExS89GGRJ55EK546SM31UGE2K8T" localSheetId="22" hidden="1">#REF!</definedName>
    <definedName name="BExS89GGRJ55EK546SM31UGE2K8T" localSheetId="23" hidden="1">#REF!</definedName>
    <definedName name="BExS89GGRJ55EK546SM31UGE2K8T" localSheetId="24" hidden="1">#REF!</definedName>
    <definedName name="BExS89GGRJ55EK546SM31UGE2K8T" localSheetId="14" hidden="1">#REF!</definedName>
    <definedName name="BExS89GGRJ55EK546SM31UGE2K8T" localSheetId="15" hidden="1">#REF!</definedName>
    <definedName name="BExS89GGRJ55EK546SM31UGE2K8T" localSheetId="18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7" hidden="1">#REF!</definedName>
    <definedName name="BExS8BPG5A0GR5AO1U951NDGGR0L" localSheetId="11" hidden="1">#REF!</definedName>
    <definedName name="BExS8BPG5A0GR5AO1U951NDGGR0L" localSheetId="21" hidden="1">#REF!</definedName>
    <definedName name="BExS8BPG5A0GR5AO1U951NDGGR0L" localSheetId="22" hidden="1">#REF!</definedName>
    <definedName name="BExS8BPG5A0GR5AO1U951NDGGR0L" localSheetId="23" hidden="1">#REF!</definedName>
    <definedName name="BExS8BPG5A0GR5AO1U951NDGGR0L" localSheetId="24" hidden="1">#REF!</definedName>
    <definedName name="BExS8BPG5A0GR5AO1U951NDGGR0L" localSheetId="14" hidden="1">#REF!</definedName>
    <definedName name="BExS8BPG5A0GR5AO1U951NDGGR0L" localSheetId="15" hidden="1">#REF!</definedName>
    <definedName name="BExS8BPG5A0GR5AO1U951NDGGR0L" localSheetId="18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7" hidden="1">#REF!</definedName>
    <definedName name="BExS8CGI0JXFUBD41VFLI0SZSV8F" localSheetId="11" hidden="1">#REF!</definedName>
    <definedName name="BExS8CGI0JXFUBD41VFLI0SZSV8F" localSheetId="21" hidden="1">#REF!</definedName>
    <definedName name="BExS8CGI0JXFUBD41VFLI0SZSV8F" localSheetId="22" hidden="1">#REF!</definedName>
    <definedName name="BExS8CGI0JXFUBD41VFLI0SZSV8F" localSheetId="23" hidden="1">#REF!</definedName>
    <definedName name="BExS8CGI0JXFUBD41VFLI0SZSV8F" localSheetId="24" hidden="1">#REF!</definedName>
    <definedName name="BExS8CGI0JXFUBD41VFLI0SZSV8F" localSheetId="14" hidden="1">#REF!</definedName>
    <definedName name="BExS8CGI0JXFUBD41VFLI0SZSV8F" localSheetId="15" hidden="1">#REF!</definedName>
    <definedName name="BExS8CGI0JXFUBD41VFLI0SZSV8F" localSheetId="18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7" hidden="1">#REF!</definedName>
    <definedName name="BExS8D22FXVQKOEJP01LT0CDI3PS" localSheetId="11" hidden="1">#REF!</definedName>
    <definedName name="BExS8D22FXVQKOEJP01LT0CDI3PS" localSheetId="21" hidden="1">#REF!</definedName>
    <definedName name="BExS8D22FXVQKOEJP01LT0CDI3PS" localSheetId="22" hidden="1">#REF!</definedName>
    <definedName name="BExS8D22FXVQKOEJP01LT0CDI3PS" localSheetId="23" hidden="1">#REF!</definedName>
    <definedName name="BExS8D22FXVQKOEJP01LT0CDI3PS" localSheetId="24" hidden="1">#REF!</definedName>
    <definedName name="BExS8D22FXVQKOEJP01LT0CDI3PS" localSheetId="14" hidden="1">#REF!</definedName>
    <definedName name="BExS8D22FXVQKOEJP01LT0CDI3PS" localSheetId="15" hidden="1">#REF!</definedName>
    <definedName name="BExS8D22FXVQKOEJP01LT0CDI3PS" localSheetId="18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7" hidden="1">#REF!</definedName>
    <definedName name="BExS8EEJOZFBUWZDOM3O25AJRUVU" localSheetId="11" hidden="1">#REF!</definedName>
    <definedName name="BExS8EEJOZFBUWZDOM3O25AJRUVU" localSheetId="21" hidden="1">#REF!</definedName>
    <definedName name="BExS8EEJOZFBUWZDOM3O25AJRUVU" localSheetId="22" hidden="1">#REF!</definedName>
    <definedName name="BExS8EEJOZFBUWZDOM3O25AJRUVU" localSheetId="23" hidden="1">#REF!</definedName>
    <definedName name="BExS8EEJOZFBUWZDOM3O25AJRUVU" localSheetId="24" hidden="1">#REF!</definedName>
    <definedName name="BExS8EEJOZFBUWZDOM3O25AJRUVU" localSheetId="14" hidden="1">#REF!</definedName>
    <definedName name="BExS8EEJOZFBUWZDOM3O25AJRUVU" localSheetId="15" hidden="1">#REF!</definedName>
    <definedName name="BExS8EEJOZFBUWZDOM3O25AJRUVU" localSheetId="18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7" hidden="1">#REF!</definedName>
    <definedName name="BExS8GSUS17UY50TEM2AWF36BR9Z" localSheetId="11" hidden="1">#REF!</definedName>
    <definedName name="BExS8GSUS17UY50TEM2AWF36BR9Z" localSheetId="21" hidden="1">#REF!</definedName>
    <definedName name="BExS8GSUS17UY50TEM2AWF36BR9Z" localSheetId="22" hidden="1">#REF!</definedName>
    <definedName name="BExS8GSUS17UY50TEM2AWF36BR9Z" localSheetId="23" hidden="1">#REF!</definedName>
    <definedName name="BExS8GSUS17UY50TEM2AWF36BR9Z" localSheetId="24" hidden="1">#REF!</definedName>
    <definedName name="BExS8GSUS17UY50TEM2AWF36BR9Z" localSheetId="14" hidden="1">#REF!</definedName>
    <definedName name="BExS8GSUS17UY50TEM2AWF36BR9Z" localSheetId="15" hidden="1">#REF!</definedName>
    <definedName name="BExS8GSUS17UY50TEM2AWF36BR9Z" localSheetId="18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7" hidden="1">#REF!</definedName>
    <definedName name="BExS8HJRBVG0XI6PWA9KTMJZMQXK" localSheetId="11" hidden="1">#REF!</definedName>
    <definedName name="BExS8HJRBVG0XI6PWA9KTMJZMQXK" localSheetId="21" hidden="1">#REF!</definedName>
    <definedName name="BExS8HJRBVG0XI6PWA9KTMJZMQXK" localSheetId="22" hidden="1">#REF!</definedName>
    <definedName name="BExS8HJRBVG0XI6PWA9KTMJZMQXK" localSheetId="23" hidden="1">#REF!</definedName>
    <definedName name="BExS8HJRBVG0XI6PWA9KTMJZMQXK" localSheetId="24" hidden="1">#REF!</definedName>
    <definedName name="BExS8HJRBVG0XI6PWA9KTMJZMQXK" localSheetId="14" hidden="1">#REF!</definedName>
    <definedName name="BExS8HJRBVG0XI6PWA9KTMJZMQXK" localSheetId="15" hidden="1">#REF!</definedName>
    <definedName name="BExS8HJRBVG0XI6PWA9KTMJZMQXK" localSheetId="18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7" hidden="1">#REF!</definedName>
    <definedName name="BExS8NE9HUZJH13OXLREOV1BX0OZ" localSheetId="11" hidden="1">#REF!</definedName>
    <definedName name="BExS8NE9HUZJH13OXLREOV1BX0OZ" localSheetId="21" hidden="1">#REF!</definedName>
    <definedName name="BExS8NE9HUZJH13OXLREOV1BX0OZ" localSheetId="22" hidden="1">#REF!</definedName>
    <definedName name="BExS8NE9HUZJH13OXLREOV1BX0OZ" localSheetId="23" hidden="1">#REF!</definedName>
    <definedName name="BExS8NE9HUZJH13OXLREOV1BX0OZ" localSheetId="24" hidden="1">#REF!</definedName>
    <definedName name="BExS8NE9HUZJH13OXLREOV1BX0OZ" localSheetId="14" hidden="1">#REF!</definedName>
    <definedName name="BExS8NE9HUZJH13OXLREOV1BX0OZ" localSheetId="15" hidden="1">#REF!</definedName>
    <definedName name="BExS8NE9HUZJH13OXLREOV1BX0OZ" localSheetId="18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7" hidden="1">#REF!</definedName>
    <definedName name="BExS8R51C8RM2FS6V6IRTYO9GA4A" localSheetId="11" hidden="1">#REF!</definedName>
    <definedName name="BExS8R51C8RM2FS6V6IRTYO9GA4A" localSheetId="21" hidden="1">#REF!</definedName>
    <definedName name="BExS8R51C8RM2FS6V6IRTYO9GA4A" localSheetId="22" hidden="1">#REF!</definedName>
    <definedName name="BExS8R51C8RM2FS6V6IRTYO9GA4A" localSheetId="23" hidden="1">#REF!</definedName>
    <definedName name="BExS8R51C8RM2FS6V6IRTYO9GA4A" localSheetId="24" hidden="1">#REF!</definedName>
    <definedName name="BExS8R51C8RM2FS6V6IRTYO9GA4A" localSheetId="14" hidden="1">#REF!</definedName>
    <definedName name="BExS8R51C8RM2FS6V6IRTYO9GA4A" localSheetId="15" hidden="1">#REF!</definedName>
    <definedName name="BExS8R51C8RM2FS6V6IRTYO9GA4A" localSheetId="18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7" hidden="1">#REF!</definedName>
    <definedName name="BExS8WDX408F60MH1X9B9UZ2H4R7" localSheetId="11" hidden="1">#REF!</definedName>
    <definedName name="BExS8WDX408F60MH1X9B9UZ2H4R7" localSheetId="21" hidden="1">#REF!</definedName>
    <definedName name="BExS8WDX408F60MH1X9B9UZ2H4R7" localSheetId="22" hidden="1">#REF!</definedName>
    <definedName name="BExS8WDX408F60MH1X9B9UZ2H4R7" localSheetId="23" hidden="1">#REF!</definedName>
    <definedName name="BExS8WDX408F60MH1X9B9UZ2H4R7" localSheetId="24" hidden="1">#REF!</definedName>
    <definedName name="BExS8WDX408F60MH1X9B9UZ2H4R7" localSheetId="14" hidden="1">#REF!</definedName>
    <definedName name="BExS8WDX408F60MH1X9B9UZ2H4R7" localSheetId="15" hidden="1">#REF!</definedName>
    <definedName name="BExS8WDX408F60MH1X9B9UZ2H4R7" localSheetId="18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7" hidden="1">#REF!</definedName>
    <definedName name="BExS8X4UTVOFE2YEVLO8LTKMSI3A" localSheetId="11" hidden="1">#REF!</definedName>
    <definedName name="BExS8X4UTVOFE2YEVLO8LTKMSI3A" localSheetId="21" hidden="1">#REF!</definedName>
    <definedName name="BExS8X4UTVOFE2YEVLO8LTKMSI3A" localSheetId="22" hidden="1">#REF!</definedName>
    <definedName name="BExS8X4UTVOFE2YEVLO8LTKMSI3A" localSheetId="23" hidden="1">#REF!</definedName>
    <definedName name="BExS8X4UTVOFE2YEVLO8LTKMSI3A" localSheetId="24" hidden="1">#REF!</definedName>
    <definedName name="BExS8X4UTVOFE2YEVLO8LTKMSI3A" localSheetId="14" hidden="1">#REF!</definedName>
    <definedName name="BExS8X4UTVOFE2YEVLO8LTKMSI3A" localSheetId="15" hidden="1">#REF!</definedName>
    <definedName name="BExS8X4UTVOFE2YEVLO8LTKMSI3A" localSheetId="18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7" hidden="1">#REF!</definedName>
    <definedName name="BExS8Z2W2QEC3MH0BZIYLDFQNUIP" localSheetId="11" hidden="1">#REF!</definedName>
    <definedName name="BExS8Z2W2QEC3MH0BZIYLDFQNUIP" localSheetId="21" hidden="1">#REF!</definedName>
    <definedName name="BExS8Z2W2QEC3MH0BZIYLDFQNUIP" localSheetId="22" hidden="1">#REF!</definedName>
    <definedName name="BExS8Z2W2QEC3MH0BZIYLDFQNUIP" localSheetId="23" hidden="1">#REF!</definedName>
    <definedName name="BExS8Z2W2QEC3MH0BZIYLDFQNUIP" localSheetId="24" hidden="1">#REF!</definedName>
    <definedName name="BExS8Z2W2QEC3MH0BZIYLDFQNUIP" localSheetId="14" hidden="1">#REF!</definedName>
    <definedName name="BExS8Z2W2QEC3MH0BZIYLDFQNUIP" localSheetId="15" hidden="1">#REF!</definedName>
    <definedName name="BExS8Z2W2QEC3MH0BZIYLDFQNUIP" localSheetId="18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7" hidden="1">#REF!</definedName>
    <definedName name="BExS92DKGRFFCIA9C0IXDOLO57EP" localSheetId="11" hidden="1">#REF!</definedName>
    <definedName name="BExS92DKGRFFCIA9C0IXDOLO57EP" localSheetId="21" hidden="1">#REF!</definedName>
    <definedName name="BExS92DKGRFFCIA9C0IXDOLO57EP" localSheetId="22" hidden="1">#REF!</definedName>
    <definedName name="BExS92DKGRFFCIA9C0IXDOLO57EP" localSheetId="23" hidden="1">#REF!</definedName>
    <definedName name="BExS92DKGRFFCIA9C0IXDOLO57EP" localSheetId="24" hidden="1">#REF!</definedName>
    <definedName name="BExS92DKGRFFCIA9C0IXDOLO57EP" localSheetId="14" hidden="1">#REF!</definedName>
    <definedName name="BExS92DKGRFFCIA9C0IXDOLO57EP" localSheetId="15" hidden="1">#REF!</definedName>
    <definedName name="BExS92DKGRFFCIA9C0IXDOLO57EP" localSheetId="18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7" hidden="1">#REF!</definedName>
    <definedName name="BExS98OB4321YCHLCQ022PXKTT2W" localSheetId="11" hidden="1">#REF!</definedName>
    <definedName name="BExS98OB4321YCHLCQ022PXKTT2W" localSheetId="21" hidden="1">#REF!</definedName>
    <definedName name="BExS98OB4321YCHLCQ022PXKTT2W" localSheetId="22" hidden="1">#REF!</definedName>
    <definedName name="BExS98OB4321YCHLCQ022PXKTT2W" localSheetId="23" hidden="1">#REF!</definedName>
    <definedName name="BExS98OB4321YCHLCQ022PXKTT2W" localSheetId="24" hidden="1">#REF!</definedName>
    <definedName name="BExS98OB4321YCHLCQ022PXKTT2W" localSheetId="14" hidden="1">#REF!</definedName>
    <definedName name="BExS98OB4321YCHLCQ022PXKTT2W" localSheetId="15" hidden="1">#REF!</definedName>
    <definedName name="BExS98OB4321YCHLCQ022PXKTT2W" localSheetId="18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7" hidden="1">#REF!</definedName>
    <definedName name="BExS9C9N8GFISC6HUERJ0EI06GB2" localSheetId="11" hidden="1">#REF!</definedName>
    <definedName name="BExS9C9N8GFISC6HUERJ0EI06GB2" localSheetId="21" hidden="1">#REF!</definedName>
    <definedName name="BExS9C9N8GFISC6HUERJ0EI06GB2" localSheetId="22" hidden="1">#REF!</definedName>
    <definedName name="BExS9C9N8GFISC6HUERJ0EI06GB2" localSheetId="23" hidden="1">#REF!</definedName>
    <definedName name="BExS9C9N8GFISC6HUERJ0EI06GB2" localSheetId="24" hidden="1">#REF!</definedName>
    <definedName name="BExS9C9N8GFISC6HUERJ0EI06GB2" localSheetId="14" hidden="1">#REF!</definedName>
    <definedName name="BExS9C9N8GFISC6HUERJ0EI06GB2" localSheetId="15" hidden="1">#REF!</definedName>
    <definedName name="BExS9C9N8GFISC6HUERJ0EI06GB2" localSheetId="18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7" hidden="1">#REF!</definedName>
    <definedName name="BExS9D6619QNINF06KHZHYUAH0S9" localSheetId="11" hidden="1">#REF!</definedName>
    <definedName name="BExS9D6619QNINF06KHZHYUAH0S9" localSheetId="21" hidden="1">#REF!</definedName>
    <definedName name="BExS9D6619QNINF06KHZHYUAH0S9" localSheetId="22" hidden="1">#REF!</definedName>
    <definedName name="BExS9D6619QNINF06KHZHYUAH0S9" localSheetId="23" hidden="1">#REF!</definedName>
    <definedName name="BExS9D6619QNINF06KHZHYUAH0S9" localSheetId="24" hidden="1">#REF!</definedName>
    <definedName name="BExS9D6619QNINF06KHZHYUAH0S9" localSheetId="14" hidden="1">#REF!</definedName>
    <definedName name="BExS9D6619QNINF06KHZHYUAH0S9" localSheetId="15" hidden="1">#REF!</definedName>
    <definedName name="BExS9D6619QNINF06KHZHYUAH0S9" localSheetId="18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7" hidden="1">#REF!</definedName>
    <definedName name="BExS9DX13CACP3J8JDREK30JB1SQ" localSheetId="11" hidden="1">#REF!</definedName>
    <definedName name="BExS9DX13CACP3J8JDREK30JB1SQ" localSheetId="21" hidden="1">#REF!</definedName>
    <definedName name="BExS9DX13CACP3J8JDREK30JB1SQ" localSheetId="22" hidden="1">#REF!</definedName>
    <definedName name="BExS9DX13CACP3J8JDREK30JB1SQ" localSheetId="23" hidden="1">#REF!</definedName>
    <definedName name="BExS9DX13CACP3J8JDREK30JB1SQ" localSheetId="24" hidden="1">#REF!</definedName>
    <definedName name="BExS9DX13CACP3J8JDREK30JB1SQ" localSheetId="14" hidden="1">#REF!</definedName>
    <definedName name="BExS9DX13CACP3J8JDREK30JB1SQ" localSheetId="15" hidden="1">#REF!</definedName>
    <definedName name="BExS9DX13CACP3J8JDREK30JB1SQ" localSheetId="18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7" hidden="1">#REF!</definedName>
    <definedName name="BExS9FPRS2KRRCS33SE6WFNF5GYL" localSheetId="11" hidden="1">#REF!</definedName>
    <definedName name="BExS9FPRS2KRRCS33SE6WFNF5GYL" localSheetId="21" hidden="1">#REF!</definedName>
    <definedName name="BExS9FPRS2KRRCS33SE6WFNF5GYL" localSheetId="22" hidden="1">#REF!</definedName>
    <definedName name="BExS9FPRS2KRRCS33SE6WFNF5GYL" localSheetId="23" hidden="1">#REF!</definedName>
    <definedName name="BExS9FPRS2KRRCS33SE6WFNF5GYL" localSheetId="24" hidden="1">#REF!</definedName>
    <definedName name="BExS9FPRS2KRRCS33SE6WFNF5GYL" localSheetId="14" hidden="1">#REF!</definedName>
    <definedName name="BExS9FPRS2KRRCS33SE6WFNF5GYL" localSheetId="15" hidden="1">#REF!</definedName>
    <definedName name="BExS9FPRS2KRRCS33SE6WFNF5GYL" localSheetId="18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7" hidden="1">#REF!</definedName>
    <definedName name="BExS9M5VN3VE822UH6TLACVY24CJ" localSheetId="11" hidden="1">#REF!</definedName>
    <definedName name="BExS9M5VN3VE822UH6TLACVY24CJ" localSheetId="21" hidden="1">#REF!</definedName>
    <definedName name="BExS9M5VN3VE822UH6TLACVY24CJ" localSheetId="22" hidden="1">#REF!</definedName>
    <definedName name="BExS9M5VN3VE822UH6TLACVY24CJ" localSheetId="23" hidden="1">#REF!</definedName>
    <definedName name="BExS9M5VN3VE822UH6TLACVY24CJ" localSheetId="24" hidden="1">#REF!</definedName>
    <definedName name="BExS9M5VN3VE822UH6TLACVY24CJ" localSheetId="14" hidden="1">#REF!</definedName>
    <definedName name="BExS9M5VN3VE822UH6TLACVY24CJ" localSheetId="15" hidden="1">#REF!</definedName>
    <definedName name="BExS9M5VN3VE822UH6TLACVY24CJ" localSheetId="18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7" hidden="1">#REF!</definedName>
    <definedName name="BExS9WI0A6PSEB8N9GPXF2Z7MWHM" localSheetId="11" hidden="1">#REF!</definedName>
    <definedName name="BExS9WI0A6PSEB8N9GPXF2Z7MWHM" localSheetId="21" hidden="1">#REF!</definedName>
    <definedName name="BExS9WI0A6PSEB8N9GPXF2Z7MWHM" localSheetId="22" hidden="1">#REF!</definedName>
    <definedName name="BExS9WI0A6PSEB8N9GPXF2Z7MWHM" localSheetId="23" hidden="1">#REF!</definedName>
    <definedName name="BExS9WI0A6PSEB8N9GPXF2Z7MWHM" localSheetId="24" hidden="1">#REF!</definedName>
    <definedName name="BExS9WI0A6PSEB8N9GPXF2Z7MWHM" localSheetId="14" hidden="1">#REF!</definedName>
    <definedName name="BExS9WI0A6PSEB8N9GPXF2Z7MWHM" localSheetId="15" hidden="1">#REF!</definedName>
    <definedName name="BExS9WI0A6PSEB8N9GPXF2Z7MWHM" localSheetId="18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7" hidden="1">#REF!</definedName>
    <definedName name="BExS9XJPZ07ND34OHX60QD382FV6" localSheetId="11" hidden="1">#REF!</definedName>
    <definedName name="BExS9XJPZ07ND34OHX60QD382FV6" localSheetId="21" hidden="1">#REF!</definedName>
    <definedName name="BExS9XJPZ07ND34OHX60QD382FV6" localSheetId="22" hidden="1">#REF!</definedName>
    <definedName name="BExS9XJPZ07ND34OHX60QD382FV6" localSheetId="23" hidden="1">#REF!</definedName>
    <definedName name="BExS9XJPZ07ND34OHX60QD382FV6" localSheetId="24" hidden="1">#REF!</definedName>
    <definedName name="BExS9XJPZ07ND34OHX60QD382FV6" localSheetId="14" hidden="1">#REF!</definedName>
    <definedName name="BExS9XJPZ07ND34OHX60QD382FV6" localSheetId="15" hidden="1">#REF!</definedName>
    <definedName name="BExS9XJPZ07ND34OHX60QD382FV6" localSheetId="18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7" hidden="1">#REF!</definedName>
    <definedName name="BExSA4AJLEEN4R7HU4FRSMYR17TR" localSheetId="11" hidden="1">#REF!</definedName>
    <definedName name="BExSA4AJLEEN4R7HU4FRSMYR17TR" localSheetId="21" hidden="1">#REF!</definedName>
    <definedName name="BExSA4AJLEEN4R7HU4FRSMYR17TR" localSheetId="22" hidden="1">#REF!</definedName>
    <definedName name="BExSA4AJLEEN4R7HU4FRSMYR17TR" localSheetId="23" hidden="1">#REF!</definedName>
    <definedName name="BExSA4AJLEEN4R7HU4FRSMYR17TR" localSheetId="24" hidden="1">#REF!</definedName>
    <definedName name="BExSA4AJLEEN4R7HU4FRSMYR17TR" localSheetId="14" hidden="1">#REF!</definedName>
    <definedName name="BExSA4AJLEEN4R7HU4FRSMYR17TR" localSheetId="15" hidden="1">#REF!</definedName>
    <definedName name="BExSA4AJLEEN4R7HU4FRSMYR17TR" localSheetId="18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7" hidden="1">#REF!</definedName>
    <definedName name="BExSA5HP306TN9XJS0TU619DLRR7" localSheetId="11" hidden="1">#REF!</definedName>
    <definedName name="BExSA5HP306TN9XJS0TU619DLRR7" localSheetId="21" hidden="1">#REF!</definedName>
    <definedName name="BExSA5HP306TN9XJS0TU619DLRR7" localSheetId="22" hidden="1">#REF!</definedName>
    <definedName name="BExSA5HP306TN9XJS0TU619DLRR7" localSheetId="23" hidden="1">#REF!</definedName>
    <definedName name="BExSA5HP306TN9XJS0TU619DLRR7" localSheetId="24" hidden="1">#REF!</definedName>
    <definedName name="BExSA5HP306TN9XJS0TU619DLRR7" localSheetId="14" hidden="1">#REF!</definedName>
    <definedName name="BExSA5HP306TN9XJS0TU619DLRR7" localSheetId="15" hidden="1">#REF!</definedName>
    <definedName name="BExSA5HP306TN9XJS0TU619DLRR7" localSheetId="18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7" hidden="1">#REF!</definedName>
    <definedName name="BExSAAVWQOOIA6B3JHQVGP08HFEM" localSheetId="11" hidden="1">#REF!</definedName>
    <definedName name="BExSAAVWQOOIA6B3JHQVGP08HFEM" localSheetId="21" hidden="1">#REF!</definedName>
    <definedName name="BExSAAVWQOOIA6B3JHQVGP08HFEM" localSheetId="22" hidden="1">#REF!</definedName>
    <definedName name="BExSAAVWQOOIA6B3JHQVGP08HFEM" localSheetId="23" hidden="1">#REF!</definedName>
    <definedName name="BExSAAVWQOOIA6B3JHQVGP08HFEM" localSheetId="24" hidden="1">#REF!</definedName>
    <definedName name="BExSAAVWQOOIA6B3JHQVGP08HFEM" localSheetId="14" hidden="1">#REF!</definedName>
    <definedName name="BExSAAVWQOOIA6B3JHQVGP08HFEM" localSheetId="15" hidden="1">#REF!</definedName>
    <definedName name="BExSAAVWQOOIA6B3JHQVGP08HFEM" localSheetId="18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7" hidden="1">#REF!</definedName>
    <definedName name="BExSAFJ3IICU2M7QPVE4ARYMXZKX" localSheetId="11" hidden="1">#REF!</definedName>
    <definedName name="BExSAFJ3IICU2M7QPVE4ARYMXZKX" localSheetId="21" hidden="1">#REF!</definedName>
    <definedName name="BExSAFJ3IICU2M7QPVE4ARYMXZKX" localSheetId="22" hidden="1">#REF!</definedName>
    <definedName name="BExSAFJ3IICU2M7QPVE4ARYMXZKX" localSheetId="23" hidden="1">#REF!</definedName>
    <definedName name="BExSAFJ3IICU2M7QPVE4ARYMXZKX" localSheetId="24" hidden="1">#REF!</definedName>
    <definedName name="BExSAFJ3IICU2M7QPVE4ARYMXZKX" localSheetId="14" hidden="1">#REF!</definedName>
    <definedName name="BExSAFJ3IICU2M7QPVE4ARYMXZKX" localSheetId="15" hidden="1">#REF!</definedName>
    <definedName name="BExSAFJ3IICU2M7QPVE4ARYMXZKX" localSheetId="18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7" hidden="1">#REF!</definedName>
    <definedName name="BExSAH6ID8OHX379UXVNGFO8J6KQ" localSheetId="11" hidden="1">#REF!</definedName>
    <definedName name="BExSAH6ID8OHX379UXVNGFO8J6KQ" localSheetId="21" hidden="1">#REF!</definedName>
    <definedName name="BExSAH6ID8OHX379UXVNGFO8J6KQ" localSheetId="22" hidden="1">#REF!</definedName>
    <definedName name="BExSAH6ID8OHX379UXVNGFO8J6KQ" localSheetId="23" hidden="1">#REF!</definedName>
    <definedName name="BExSAH6ID8OHX379UXVNGFO8J6KQ" localSheetId="24" hidden="1">#REF!</definedName>
    <definedName name="BExSAH6ID8OHX379UXVNGFO8J6KQ" localSheetId="14" hidden="1">#REF!</definedName>
    <definedName name="BExSAH6ID8OHX379UXVNGFO8J6KQ" localSheetId="15" hidden="1">#REF!</definedName>
    <definedName name="BExSAH6ID8OHX379UXVNGFO8J6KQ" localSheetId="18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7" hidden="1">#REF!</definedName>
    <definedName name="BExSAQBHIXGQRNIRGCJMBXUPCZQA" localSheetId="11" hidden="1">#REF!</definedName>
    <definedName name="BExSAQBHIXGQRNIRGCJMBXUPCZQA" localSheetId="21" hidden="1">#REF!</definedName>
    <definedName name="BExSAQBHIXGQRNIRGCJMBXUPCZQA" localSheetId="22" hidden="1">#REF!</definedName>
    <definedName name="BExSAQBHIXGQRNIRGCJMBXUPCZQA" localSheetId="23" hidden="1">#REF!</definedName>
    <definedName name="BExSAQBHIXGQRNIRGCJMBXUPCZQA" localSheetId="24" hidden="1">#REF!</definedName>
    <definedName name="BExSAQBHIXGQRNIRGCJMBXUPCZQA" localSheetId="14" hidden="1">#REF!</definedName>
    <definedName name="BExSAQBHIXGQRNIRGCJMBXUPCZQA" localSheetId="15" hidden="1">#REF!</definedName>
    <definedName name="BExSAQBHIXGQRNIRGCJMBXUPCZQA" localSheetId="18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7" hidden="1">#REF!</definedName>
    <definedName name="BExSAUTCT4P7JP57NOR9MTX33QJZ" localSheetId="11" hidden="1">#REF!</definedName>
    <definedName name="BExSAUTCT4P7JP57NOR9MTX33QJZ" localSheetId="21" hidden="1">#REF!</definedName>
    <definedName name="BExSAUTCT4P7JP57NOR9MTX33QJZ" localSheetId="22" hidden="1">#REF!</definedName>
    <definedName name="BExSAUTCT4P7JP57NOR9MTX33QJZ" localSheetId="23" hidden="1">#REF!</definedName>
    <definedName name="BExSAUTCT4P7JP57NOR9MTX33QJZ" localSheetId="24" hidden="1">#REF!</definedName>
    <definedName name="BExSAUTCT4P7JP57NOR9MTX33QJZ" localSheetId="14" hidden="1">#REF!</definedName>
    <definedName name="BExSAUTCT4P7JP57NOR9MTX33QJZ" localSheetId="15" hidden="1">#REF!</definedName>
    <definedName name="BExSAUTCT4P7JP57NOR9MTX33QJZ" localSheetId="18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7" hidden="1">#REF!</definedName>
    <definedName name="BExSAY9CA9TFXQ9M9FBJRGJO9T9E" localSheetId="11" hidden="1">#REF!</definedName>
    <definedName name="BExSAY9CA9TFXQ9M9FBJRGJO9T9E" localSheetId="21" hidden="1">#REF!</definedName>
    <definedName name="BExSAY9CA9TFXQ9M9FBJRGJO9T9E" localSheetId="22" hidden="1">#REF!</definedName>
    <definedName name="BExSAY9CA9TFXQ9M9FBJRGJO9T9E" localSheetId="23" hidden="1">#REF!</definedName>
    <definedName name="BExSAY9CA9TFXQ9M9FBJRGJO9T9E" localSheetId="24" hidden="1">#REF!</definedName>
    <definedName name="BExSAY9CA9TFXQ9M9FBJRGJO9T9E" localSheetId="14" hidden="1">#REF!</definedName>
    <definedName name="BExSAY9CA9TFXQ9M9FBJRGJO9T9E" localSheetId="15" hidden="1">#REF!</definedName>
    <definedName name="BExSAY9CA9TFXQ9M9FBJRGJO9T9E" localSheetId="18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7" hidden="1">#REF!</definedName>
    <definedName name="BExSB4JYKQ3MINI7RAYK5M8BLJDC" localSheetId="11" hidden="1">#REF!</definedName>
    <definedName name="BExSB4JYKQ3MINI7RAYK5M8BLJDC" localSheetId="21" hidden="1">#REF!</definedName>
    <definedName name="BExSB4JYKQ3MINI7RAYK5M8BLJDC" localSheetId="22" hidden="1">#REF!</definedName>
    <definedName name="BExSB4JYKQ3MINI7RAYK5M8BLJDC" localSheetId="23" hidden="1">#REF!</definedName>
    <definedName name="BExSB4JYKQ3MINI7RAYK5M8BLJDC" localSheetId="24" hidden="1">#REF!</definedName>
    <definedName name="BExSB4JYKQ3MINI7RAYK5M8BLJDC" localSheetId="14" hidden="1">#REF!</definedName>
    <definedName name="BExSB4JYKQ3MINI7RAYK5M8BLJDC" localSheetId="15" hidden="1">#REF!</definedName>
    <definedName name="BExSB4JYKQ3MINI7RAYK5M8BLJDC" localSheetId="18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7" hidden="1">#REF!</definedName>
    <definedName name="BExSBCY73CG3Q15P5BDLDT994XRL" localSheetId="11" hidden="1">#REF!</definedName>
    <definedName name="BExSBCY73CG3Q15P5BDLDT994XRL" localSheetId="21" hidden="1">#REF!</definedName>
    <definedName name="BExSBCY73CG3Q15P5BDLDT994XRL" localSheetId="22" hidden="1">#REF!</definedName>
    <definedName name="BExSBCY73CG3Q15P5BDLDT994XRL" localSheetId="23" hidden="1">#REF!</definedName>
    <definedName name="BExSBCY73CG3Q15P5BDLDT994XRL" localSheetId="24" hidden="1">#REF!</definedName>
    <definedName name="BExSBCY73CG3Q15P5BDLDT994XRL" localSheetId="14" hidden="1">#REF!</definedName>
    <definedName name="BExSBCY73CG3Q15P5BDLDT994XRL" localSheetId="15" hidden="1">#REF!</definedName>
    <definedName name="BExSBCY73CG3Q15P5BDLDT994XRL" localSheetId="18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7" hidden="1">#REF!</definedName>
    <definedName name="BExSBMOS41ZRLWYLOU29V6Y7YORR" localSheetId="11" hidden="1">#REF!</definedName>
    <definedName name="BExSBMOS41ZRLWYLOU29V6Y7YORR" localSheetId="21" hidden="1">#REF!</definedName>
    <definedName name="BExSBMOS41ZRLWYLOU29V6Y7YORR" localSheetId="22" hidden="1">#REF!</definedName>
    <definedName name="BExSBMOS41ZRLWYLOU29V6Y7YORR" localSheetId="23" hidden="1">#REF!</definedName>
    <definedName name="BExSBMOS41ZRLWYLOU29V6Y7YORR" localSheetId="24" hidden="1">#REF!</definedName>
    <definedName name="BExSBMOS41ZRLWYLOU29V6Y7YORR" localSheetId="14" hidden="1">#REF!</definedName>
    <definedName name="BExSBMOS41ZRLWYLOU29V6Y7YORR" localSheetId="15" hidden="1">#REF!</definedName>
    <definedName name="BExSBMOS41ZRLWYLOU29V6Y7YORR" localSheetId="18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7" hidden="1">#REF!</definedName>
    <definedName name="BExSBPZG22WAMZYIF7CZ686E8X80" localSheetId="11" hidden="1">#REF!</definedName>
    <definedName name="BExSBPZG22WAMZYIF7CZ686E8X80" localSheetId="21" hidden="1">#REF!</definedName>
    <definedName name="BExSBPZG22WAMZYIF7CZ686E8X80" localSheetId="22" hidden="1">#REF!</definedName>
    <definedName name="BExSBPZG22WAMZYIF7CZ686E8X80" localSheetId="23" hidden="1">#REF!</definedName>
    <definedName name="BExSBPZG22WAMZYIF7CZ686E8X80" localSheetId="24" hidden="1">#REF!</definedName>
    <definedName name="BExSBPZG22WAMZYIF7CZ686E8X80" localSheetId="14" hidden="1">#REF!</definedName>
    <definedName name="BExSBPZG22WAMZYIF7CZ686E8X80" localSheetId="15" hidden="1">#REF!</definedName>
    <definedName name="BExSBPZG22WAMZYIF7CZ686E8X80" localSheetId="18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7" hidden="1">#REF!</definedName>
    <definedName name="BExSBRBXXQMBU1TYDW1BXTEVEPRU" localSheetId="11" hidden="1">#REF!</definedName>
    <definedName name="BExSBRBXXQMBU1TYDW1BXTEVEPRU" localSheetId="21" hidden="1">#REF!</definedName>
    <definedName name="BExSBRBXXQMBU1TYDW1BXTEVEPRU" localSheetId="22" hidden="1">#REF!</definedName>
    <definedName name="BExSBRBXXQMBU1TYDW1BXTEVEPRU" localSheetId="23" hidden="1">#REF!</definedName>
    <definedName name="BExSBRBXXQMBU1TYDW1BXTEVEPRU" localSheetId="24" hidden="1">#REF!</definedName>
    <definedName name="BExSBRBXXQMBU1TYDW1BXTEVEPRU" localSheetId="14" hidden="1">#REF!</definedName>
    <definedName name="BExSBRBXXQMBU1TYDW1BXTEVEPRU" localSheetId="15" hidden="1">#REF!</definedName>
    <definedName name="BExSBRBXXQMBU1TYDW1BXTEVEPRU" localSheetId="18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7" hidden="1">#REF!</definedName>
    <definedName name="BExSC54998WTZ21DSL0R8UN0Y9JH" localSheetId="11" hidden="1">#REF!</definedName>
    <definedName name="BExSC54998WTZ21DSL0R8UN0Y9JH" localSheetId="21" hidden="1">#REF!</definedName>
    <definedName name="BExSC54998WTZ21DSL0R8UN0Y9JH" localSheetId="22" hidden="1">#REF!</definedName>
    <definedName name="BExSC54998WTZ21DSL0R8UN0Y9JH" localSheetId="23" hidden="1">#REF!</definedName>
    <definedName name="BExSC54998WTZ21DSL0R8UN0Y9JH" localSheetId="24" hidden="1">#REF!</definedName>
    <definedName name="BExSC54998WTZ21DSL0R8UN0Y9JH" localSheetId="14" hidden="1">#REF!</definedName>
    <definedName name="BExSC54998WTZ21DSL0R8UN0Y9JH" localSheetId="15" hidden="1">#REF!</definedName>
    <definedName name="BExSC54998WTZ21DSL0R8UN0Y9JH" localSheetId="18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7" hidden="1">#REF!</definedName>
    <definedName name="BExSC60N7WR9PJSNC9B7ORCX9NGY" localSheetId="11" hidden="1">#REF!</definedName>
    <definedName name="BExSC60N7WR9PJSNC9B7ORCX9NGY" localSheetId="21" hidden="1">#REF!</definedName>
    <definedName name="BExSC60N7WR9PJSNC9B7ORCX9NGY" localSheetId="22" hidden="1">#REF!</definedName>
    <definedName name="BExSC60N7WR9PJSNC9B7ORCX9NGY" localSheetId="23" hidden="1">#REF!</definedName>
    <definedName name="BExSC60N7WR9PJSNC9B7ORCX9NGY" localSheetId="24" hidden="1">#REF!</definedName>
    <definedName name="BExSC60N7WR9PJSNC9B7ORCX9NGY" localSheetId="14" hidden="1">#REF!</definedName>
    <definedName name="BExSC60N7WR9PJSNC9B7ORCX9NGY" localSheetId="15" hidden="1">#REF!</definedName>
    <definedName name="BExSC60N7WR9PJSNC9B7ORCX9NGY" localSheetId="18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7" hidden="1">#REF!</definedName>
    <definedName name="BExSCE99EZTILTTCE4NJJF96OYYM" localSheetId="11" hidden="1">#REF!</definedName>
    <definedName name="BExSCE99EZTILTTCE4NJJF96OYYM" localSheetId="21" hidden="1">#REF!</definedName>
    <definedName name="BExSCE99EZTILTTCE4NJJF96OYYM" localSheetId="22" hidden="1">#REF!</definedName>
    <definedName name="BExSCE99EZTILTTCE4NJJF96OYYM" localSheetId="23" hidden="1">#REF!</definedName>
    <definedName name="BExSCE99EZTILTTCE4NJJF96OYYM" localSheetId="24" hidden="1">#REF!</definedName>
    <definedName name="BExSCE99EZTILTTCE4NJJF96OYYM" localSheetId="14" hidden="1">#REF!</definedName>
    <definedName name="BExSCE99EZTILTTCE4NJJF96OYYM" localSheetId="15" hidden="1">#REF!</definedName>
    <definedName name="BExSCE99EZTILTTCE4NJJF96OYYM" localSheetId="18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7" hidden="1">#REF!</definedName>
    <definedName name="BExSCFWOMYELUEPWVJIRGIQZH5BV" localSheetId="11" hidden="1">#REF!</definedName>
    <definedName name="BExSCFWOMYELUEPWVJIRGIQZH5BV" localSheetId="21" hidden="1">#REF!</definedName>
    <definedName name="BExSCFWOMYELUEPWVJIRGIQZH5BV" localSheetId="22" hidden="1">#REF!</definedName>
    <definedName name="BExSCFWOMYELUEPWVJIRGIQZH5BV" localSheetId="23" hidden="1">#REF!</definedName>
    <definedName name="BExSCFWOMYELUEPWVJIRGIQZH5BV" localSheetId="24" hidden="1">#REF!</definedName>
    <definedName name="BExSCFWOMYELUEPWVJIRGIQZH5BV" localSheetId="14" hidden="1">#REF!</definedName>
    <definedName name="BExSCFWOMYELUEPWVJIRGIQZH5BV" localSheetId="15" hidden="1">#REF!</definedName>
    <definedName name="BExSCFWOMYELUEPWVJIRGIQZH5BV" localSheetId="18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7" hidden="1">#REF!</definedName>
    <definedName name="BExSCHUQZ2HFEWS54X67DIS8OSXZ" localSheetId="11" hidden="1">#REF!</definedName>
    <definedName name="BExSCHUQZ2HFEWS54X67DIS8OSXZ" localSheetId="21" hidden="1">#REF!</definedName>
    <definedName name="BExSCHUQZ2HFEWS54X67DIS8OSXZ" localSheetId="22" hidden="1">#REF!</definedName>
    <definedName name="BExSCHUQZ2HFEWS54X67DIS8OSXZ" localSheetId="23" hidden="1">#REF!</definedName>
    <definedName name="BExSCHUQZ2HFEWS54X67DIS8OSXZ" localSheetId="24" hidden="1">#REF!</definedName>
    <definedName name="BExSCHUQZ2HFEWS54X67DIS8OSXZ" localSheetId="14" hidden="1">#REF!</definedName>
    <definedName name="BExSCHUQZ2HFEWS54X67DIS8OSXZ" localSheetId="15" hidden="1">#REF!</definedName>
    <definedName name="BExSCHUQZ2HFEWS54X67DIS8OSXZ" localSheetId="18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7" hidden="1">#REF!</definedName>
    <definedName name="BExSCOG41SKKG4GYU76WRWW1CTE6" localSheetId="11" hidden="1">#REF!</definedName>
    <definedName name="BExSCOG41SKKG4GYU76WRWW1CTE6" localSheetId="21" hidden="1">#REF!</definedName>
    <definedName name="BExSCOG41SKKG4GYU76WRWW1CTE6" localSheetId="22" hidden="1">#REF!</definedName>
    <definedName name="BExSCOG41SKKG4GYU76WRWW1CTE6" localSheetId="23" hidden="1">#REF!</definedName>
    <definedName name="BExSCOG41SKKG4GYU76WRWW1CTE6" localSheetId="24" hidden="1">#REF!</definedName>
    <definedName name="BExSCOG41SKKG4GYU76WRWW1CTE6" localSheetId="14" hidden="1">#REF!</definedName>
    <definedName name="BExSCOG41SKKG4GYU76WRWW1CTE6" localSheetId="15" hidden="1">#REF!</definedName>
    <definedName name="BExSCOG41SKKG4GYU76WRWW1CTE6" localSheetId="18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7" hidden="1">#REF!</definedName>
    <definedName name="BExSCVC9P86YVFMRKKUVRV29MZXZ" localSheetId="11" hidden="1">#REF!</definedName>
    <definedName name="BExSCVC9P86YVFMRKKUVRV29MZXZ" localSheetId="21" hidden="1">#REF!</definedName>
    <definedName name="BExSCVC9P86YVFMRKKUVRV29MZXZ" localSheetId="22" hidden="1">#REF!</definedName>
    <definedName name="BExSCVC9P86YVFMRKKUVRV29MZXZ" localSheetId="23" hidden="1">#REF!</definedName>
    <definedName name="BExSCVC9P86YVFMRKKUVRV29MZXZ" localSheetId="24" hidden="1">#REF!</definedName>
    <definedName name="BExSCVC9P86YVFMRKKUVRV29MZXZ" localSheetId="14" hidden="1">#REF!</definedName>
    <definedName name="BExSCVC9P86YVFMRKKUVRV29MZXZ" localSheetId="15" hidden="1">#REF!</definedName>
    <definedName name="BExSCVC9P86YVFMRKKUVRV29MZXZ" localSheetId="18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7" hidden="1">#REF!</definedName>
    <definedName name="BExSD233CH4MU9ZMGNRF97ZV7KWU" localSheetId="11" hidden="1">#REF!</definedName>
    <definedName name="BExSD233CH4MU9ZMGNRF97ZV7KWU" localSheetId="21" hidden="1">#REF!</definedName>
    <definedName name="BExSD233CH4MU9ZMGNRF97ZV7KWU" localSheetId="22" hidden="1">#REF!</definedName>
    <definedName name="BExSD233CH4MU9ZMGNRF97ZV7KWU" localSheetId="23" hidden="1">#REF!</definedName>
    <definedName name="BExSD233CH4MU9ZMGNRF97ZV7KWU" localSheetId="24" hidden="1">#REF!</definedName>
    <definedName name="BExSD233CH4MU9ZMGNRF97ZV7KWU" localSheetId="14" hidden="1">#REF!</definedName>
    <definedName name="BExSD233CH4MU9ZMGNRF97ZV7KWU" localSheetId="15" hidden="1">#REF!</definedName>
    <definedName name="BExSD233CH4MU9ZMGNRF97ZV7KWU" localSheetId="18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7" hidden="1">#REF!</definedName>
    <definedName name="BExSD2U0F3BN6IN9N4R2DTTJG15H" localSheetId="11" hidden="1">#REF!</definedName>
    <definedName name="BExSD2U0F3BN6IN9N4R2DTTJG15H" localSheetId="21" hidden="1">#REF!</definedName>
    <definedName name="BExSD2U0F3BN6IN9N4R2DTTJG15H" localSheetId="22" hidden="1">#REF!</definedName>
    <definedName name="BExSD2U0F3BN6IN9N4R2DTTJG15H" localSheetId="23" hidden="1">#REF!</definedName>
    <definedName name="BExSD2U0F3BN6IN9N4R2DTTJG15H" localSheetId="24" hidden="1">#REF!</definedName>
    <definedName name="BExSD2U0F3BN6IN9N4R2DTTJG15H" localSheetId="14" hidden="1">#REF!</definedName>
    <definedName name="BExSD2U0F3BN6IN9N4R2DTTJG15H" localSheetId="15" hidden="1">#REF!</definedName>
    <definedName name="BExSD2U0F3BN6IN9N4R2DTTJG15H" localSheetId="18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7" hidden="1">#REF!</definedName>
    <definedName name="BExSD6A6NY15YSMFH51ST6XJY429" localSheetId="11" hidden="1">#REF!</definedName>
    <definedName name="BExSD6A6NY15YSMFH51ST6XJY429" localSheetId="21" hidden="1">#REF!</definedName>
    <definedName name="BExSD6A6NY15YSMFH51ST6XJY429" localSheetId="22" hidden="1">#REF!</definedName>
    <definedName name="BExSD6A6NY15YSMFH51ST6XJY429" localSheetId="23" hidden="1">#REF!</definedName>
    <definedName name="BExSD6A6NY15YSMFH51ST6XJY429" localSheetId="24" hidden="1">#REF!</definedName>
    <definedName name="BExSD6A6NY15YSMFH51ST6XJY429" localSheetId="14" hidden="1">#REF!</definedName>
    <definedName name="BExSD6A6NY15YSMFH51ST6XJY429" localSheetId="15" hidden="1">#REF!</definedName>
    <definedName name="BExSD6A6NY15YSMFH51ST6XJY429" localSheetId="18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7" hidden="1">#REF!</definedName>
    <definedName name="BExSD9VH6PF6RQ135VOEE08YXPAW" localSheetId="11" hidden="1">#REF!</definedName>
    <definedName name="BExSD9VH6PF6RQ135VOEE08YXPAW" localSheetId="21" hidden="1">#REF!</definedName>
    <definedName name="BExSD9VH6PF6RQ135VOEE08YXPAW" localSheetId="22" hidden="1">#REF!</definedName>
    <definedName name="BExSD9VH6PF6RQ135VOEE08YXPAW" localSheetId="23" hidden="1">#REF!</definedName>
    <definedName name="BExSD9VH6PF6RQ135VOEE08YXPAW" localSheetId="24" hidden="1">#REF!</definedName>
    <definedName name="BExSD9VH6PF6RQ135VOEE08YXPAW" localSheetId="14" hidden="1">#REF!</definedName>
    <definedName name="BExSD9VH6PF6RQ135VOEE08YXPAW" localSheetId="15" hidden="1">#REF!</definedName>
    <definedName name="BExSD9VH6PF6RQ135VOEE08YXPAW" localSheetId="18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7" hidden="1">#REF!</definedName>
    <definedName name="BExSDI9QWFD49GEZWZ3KOGM27XRB" localSheetId="11" hidden="1">#REF!</definedName>
    <definedName name="BExSDI9QWFD49GEZWZ3KOGM27XRB" localSheetId="21" hidden="1">#REF!</definedName>
    <definedName name="BExSDI9QWFD49GEZWZ3KOGM27XRB" localSheetId="22" hidden="1">#REF!</definedName>
    <definedName name="BExSDI9QWFD49GEZWZ3KOGM27XRB" localSheetId="23" hidden="1">#REF!</definedName>
    <definedName name="BExSDI9QWFD49GEZWZ3KOGM27XRB" localSheetId="24" hidden="1">#REF!</definedName>
    <definedName name="BExSDI9QWFD49GEZWZ3KOGM27XRB" localSheetId="14" hidden="1">#REF!</definedName>
    <definedName name="BExSDI9QWFD49GEZWZ3KOGM27XRB" localSheetId="15" hidden="1">#REF!</definedName>
    <definedName name="BExSDI9QWFD49GEZWZ3KOGM27XRB" localSheetId="18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7" hidden="1">#REF!</definedName>
    <definedName name="BExSDP5Y04WWMX2WWRITWOX8R5I9" localSheetId="11" hidden="1">#REF!</definedName>
    <definedName name="BExSDP5Y04WWMX2WWRITWOX8R5I9" localSheetId="21" hidden="1">#REF!</definedName>
    <definedName name="BExSDP5Y04WWMX2WWRITWOX8R5I9" localSheetId="22" hidden="1">#REF!</definedName>
    <definedName name="BExSDP5Y04WWMX2WWRITWOX8R5I9" localSheetId="23" hidden="1">#REF!</definedName>
    <definedName name="BExSDP5Y04WWMX2WWRITWOX8R5I9" localSheetId="24" hidden="1">#REF!</definedName>
    <definedName name="BExSDP5Y04WWMX2WWRITWOX8R5I9" localSheetId="14" hidden="1">#REF!</definedName>
    <definedName name="BExSDP5Y04WWMX2WWRITWOX8R5I9" localSheetId="15" hidden="1">#REF!</definedName>
    <definedName name="BExSDP5Y04WWMX2WWRITWOX8R5I9" localSheetId="18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7" hidden="1">#REF!</definedName>
    <definedName name="BExSDSGM203BJTNS9MKCBX453HMD" localSheetId="11" hidden="1">#REF!</definedName>
    <definedName name="BExSDSGM203BJTNS9MKCBX453HMD" localSheetId="21" hidden="1">#REF!</definedName>
    <definedName name="BExSDSGM203BJTNS9MKCBX453HMD" localSheetId="22" hidden="1">#REF!</definedName>
    <definedName name="BExSDSGM203BJTNS9MKCBX453HMD" localSheetId="23" hidden="1">#REF!</definedName>
    <definedName name="BExSDSGM203BJTNS9MKCBX453HMD" localSheetId="24" hidden="1">#REF!</definedName>
    <definedName name="BExSDSGM203BJTNS9MKCBX453HMD" localSheetId="14" hidden="1">#REF!</definedName>
    <definedName name="BExSDSGM203BJTNS9MKCBX453HMD" localSheetId="15" hidden="1">#REF!</definedName>
    <definedName name="BExSDSGM203BJTNS9MKCBX453HMD" localSheetId="18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7" hidden="1">#REF!</definedName>
    <definedName name="BExSDT20XUFXTDM37M148AXAP7HN" localSheetId="11" hidden="1">#REF!</definedName>
    <definedName name="BExSDT20XUFXTDM37M148AXAP7HN" localSheetId="21" hidden="1">#REF!</definedName>
    <definedName name="BExSDT20XUFXTDM37M148AXAP7HN" localSheetId="22" hidden="1">#REF!</definedName>
    <definedName name="BExSDT20XUFXTDM37M148AXAP7HN" localSheetId="23" hidden="1">#REF!</definedName>
    <definedName name="BExSDT20XUFXTDM37M148AXAP7HN" localSheetId="24" hidden="1">#REF!</definedName>
    <definedName name="BExSDT20XUFXTDM37M148AXAP7HN" localSheetId="14" hidden="1">#REF!</definedName>
    <definedName name="BExSDT20XUFXTDM37M148AXAP7HN" localSheetId="15" hidden="1">#REF!</definedName>
    <definedName name="BExSDT20XUFXTDM37M148AXAP7HN" localSheetId="18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7" hidden="1">#REF!</definedName>
    <definedName name="BExSDYLOWNTKCY92LFEDAV8LO7D3" localSheetId="11" hidden="1">#REF!</definedName>
    <definedName name="BExSDYLOWNTKCY92LFEDAV8LO7D3" localSheetId="21" hidden="1">#REF!</definedName>
    <definedName name="BExSDYLOWNTKCY92LFEDAV8LO7D3" localSheetId="22" hidden="1">#REF!</definedName>
    <definedName name="BExSDYLOWNTKCY92LFEDAV8LO7D3" localSheetId="23" hidden="1">#REF!</definedName>
    <definedName name="BExSDYLOWNTKCY92LFEDAV8LO7D3" localSheetId="24" hidden="1">#REF!</definedName>
    <definedName name="BExSDYLOWNTKCY92LFEDAV8LO7D3" localSheetId="14" hidden="1">#REF!</definedName>
    <definedName name="BExSDYLOWNTKCY92LFEDAV8LO7D3" localSheetId="15" hidden="1">#REF!</definedName>
    <definedName name="BExSDYLOWNTKCY92LFEDAV8LO7D3" localSheetId="18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7" hidden="1">#REF!</definedName>
    <definedName name="BExSE277VXZ807WBUB6A1UGQ1SF9" localSheetId="11" hidden="1">#REF!</definedName>
    <definedName name="BExSE277VXZ807WBUB6A1UGQ1SF9" localSheetId="21" hidden="1">#REF!</definedName>
    <definedName name="BExSE277VXZ807WBUB6A1UGQ1SF9" localSheetId="22" hidden="1">#REF!</definedName>
    <definedName name="BExSE277VXZ807WBUB6A1UGQ1SF9" localSheetId="23" hidden="1">#REF!</definedName>
    <definedName name="BExSE277VXZ807WBUB6A1UGQ1SF9" localSheetId="24" hidden="1">#REF!</definedName>
    <definedName name="BExSE277VXZ807WBUB6A1UGQ1SF9" localSheetId="14" hidden="1">#REF!</definedName>
    <definedName name="BExSE277VXZ807WBUB6A1UGQ1SF9" localSheetId="15" hidden="1">#REF!</definedName>
    <definedName name="BExSE277VXZ807WBUB6A1UGQ1SF9" localSheetId="18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7" hidden="1">#REF!</definedName>
    <definedName name="BExSE3EDSP4UL6G0I3DZ5SBHMUBU" localSheetId="11" hidden="1">#REF!</definedName>
    <definedName name="BExSE3EDSP4UL6G0I3DZ5SBHMUBU" localSheetId="21" hidden="1">#REF!</definedName>
    <definedName name="BExSE3EDSP4UL6G0I3DZ5SBHMUBU" localSheetId="22" hidden="1">#REF!</definedName>
    <definedName name="BExSE3EDSP4UL6G0I3DZ5SBHMUBU" localSheetId="23" hidden="1">#REF!</definedName>
    <definedName name="BExSE3EDSP4UL6G0I3DZ5SBHMUBU" localSheetId="24" hidden="1">#REF!</definedName>
    <definedName name="BExSE3EDSP4UL6G0I3DZ5SBHMUBU" localSheetId="14" hidden="1">#REF!</definedName>
    <definedName name="BExSE3EDSP4UL6G0I3DZ5SBHMUBU" localSheetId="15" hidden="1">#REF!</definedName>
    <definedName name="BExSE3EDSP4UL6G0I3DZ5SBHMUBU" localSheetId="18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7" hidden="1">#REF!</definedName>
    <definedName name="BExSEEHK1VLWD7JBV9SVVVIKQZ3I" localSheetId="11" hidden="1">#REF!</definedName>
    <definedName name="BExSEEHK1VLWD7JBV9SVVVIKQZ3I" localSheetId="21" hidden="1">#REF!</definedName>
    <definedName name="BExSEEHK1VLWD7JBV9SVVVIKQZ3I" localSheetId="22" hidden="1">#REF!</definedName>
    <definedName name="BExSEEHK1VLWD7JBV9SVVVIKQZ3I" localSheetId="23" hidden="1">#REF!</definedName>
    <definedName name="BExSEEHK1VLWD7JBV9SVVVIKQZ3I" localSheetId="24" hidden="1">#REF!</definedName>
    <definedName name="BExSEEHK1VLWD7JBV9SVVVIKQZ3I" localSheetId="14" hidden="1">#REF!</definedName>
    <definedName name="BExSEEHK1VLWD7JBV9SVVVIKQZ3I" localSheetId="15" hidden="1">#REF!</definedName>
    <definedName name="BExSEEHK1VLWD7JBV9SVVVIKQZ3I" localSheetId="18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7" hidden="1">#REF!</definedName>
    <definedName name="BExSEITYG8XAMWJ1C8VKU1MB4TEO" localSheetId="11" hidden="1">#REF!</definedName>
    <definedName name="BExSEITYG8XAMWJ1C8VKU1MB4TEO" localSheetId="21" hidden="1">#REF!</definedName>
    <definedName name="BExSEITYG8XAMWJ1C8VKU1MB4TEO" localSheetId="22" hidden="1">#REF!</definedName>
    <definedName name="BExSEITYG8XAMWJ1C8VKU1MB4TEO" localSheetId="23" hidden="1">#REF!</definedName>
    <definedName name="BExSEITYG8XAMWJ1C8VKU1MB4TEO" localSheetId="24" hidden="1">#REF!</definedName>
    <definedName name="BExSEITYG8XAMWJ1C8VKU1MB4TEO" localSheetId="14" hidden="1">#REF!</definedName>
    <definedName name="BExSEITYG8XAMWJ1C8VKU1MB4TEO" localSheetId="15" hidden="1">#REF!</definedName>
    <definedName name="BExSEITYG8XAMWJ1C8VKU1MB4TEO" localSheetId="18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7" hidden="1">#REF!</definedName>
    <definedName name="BExSEJKZLX37P3V33TRTFJ30BFRK" localSheetId="11" hidden="1">#REF!</definedName>
    <definedName name="BExSEJKZLX37P3V33TRTFJ30BFRK" localSheetId="21" hidden="1">#REF!</definedName>
    <definedName name="BExSEJKZLX37P3V33TRTFJ30BFRK" localSheetId="22" hidden="1">#REF!</definedName>
    <definedName name="BExSEJKZLX37P3V33TRTFJ30BFRK" localSheetId="23" hidden="1">#REF!</definedName>
    <definedName name="BExSEJKZLX37P3V33TRTFJ30BFRK" localSheetId="24" hidden="1">#REF!</definedName>
    <definedName name="BExSEJKZLX37P3V33TRTFJ30BFRK" localSheetId="14" hidden="1">#REF!</definedName>
    <definedName name="BExSEJKZLX37P3V33TRTFJ30BFRK" localSheetId="15" hidden="1">#REF!</definedName>
    <definedName name="BExSEJKZLX37P3V33TRTFJ30BFRK" localSheetId="18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7" hidden="1">#REF!</definedName>
    <definedName name="BExSEKXG1AW54E28IG5EODEM0JJV" localSheetId="11" hidden="1">#REF!</definedName>
    <definedName name="BExSEKXG1AW54E28IG5EODEM0JJV" localSheetId="21" hidden="1">#REF!</definedName>
    <definedName name="BExSEKXG1AW54E28IG5EODEM0JJV" localSheetId="22" hidden="1">#REF!</definedName>
    <definedName name="BExSEKXG1AW54E28IG5EODEM0JJV" localSheetId="23" hidden="1">#REF!</definedName>
    <definedName name="BExSEKXG1AW54E28IG5EODEM0JJV" localSheetId="24" hidden="1">#REF!</definedName>
    <definedName name="BExSEKXG1AW54E28IG5EODEM0JJV" localSheetId="14" hidden="1">#REF!</definedName>
    <definedName name="BExSEKXG1AW54E28IG5EODEM0JJV" localSheetId="15" hidden="1">#REF!</definedName>
    <definedName name="BExSEKXG1AW54E28IG5EODEM0JJV" localSheetId="18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7" hidden="1">#REF!</definedName>
    <definedName name="BExSEO84KVM8R2IV5MFH0XI3IZSN" localSheetId="11" hidden="1">#REF!</definedName>
    <definedName name="BExSEO84KVM8R2IV5MFH0XI3IZSN" localSheetId="21" hidden="1">#REF!</definedName>
    <definedName name="BExSEO84KVM8R2IV5MFH0XI3IZSN" localSheetId="22" hidden="1">#REF!</definedName>
    <definedName name="BExSEO84KVM8R2IV5MFH0XI3IZSN" localSheetId="23" hidden="1">#REF!</definedName>
    <definedName name="BExSEO84KVM8R2IV5MFH0XI3IZSN" localSheetId="24" hidden="1">#REF!</definedName>
    <definedName name="BExSEO84KVM8R2IV5MFH0XI3IZSN" localSheetId="14" hidden="1">#REF!</definedName>
    <definedName name="BExSEO84KVM8R2IV5MFH0XI3IZSN" localSheetId="15" hidden="1">#REF!</definedName>
    <definedName name="BExSEO84KVM8R2IV5MFH0XI3IZSN" localSheetId="18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7" hidden="1">#REF!</definedName>
    <definedName name="BExSEP9UVOAI6TMXKNK587PQ3328" localSheetId="11" hidden="1">#REF!</definedName>
    <definedName name="BExSEP9UVOAI6TMXKNK587PQ3328" localSheetId="21" hidden="1">#REF!</definedName>
    <definedName name="BExSEP9UVOAI6TMXKNK587PQ3328" localSheetId="22" hidden="1">#REF!</definedName>
    <definedName name="BExSEP9UVOAI6TMXKNK587PQ3328" localSheetId="23" hidden="1">#REF!</definedName>
    <definedName name="BExSEP9UVOAI6TMXKNK587PQ3328" localSheetId="24" hidden="1">#REF!</definedName>
    <definedName name="BExSEP9UVOAI6TMXKNK587PQ3328" localSheetId="14" hidden="1">#REF!</definedName>
    <definedName name="BExSEP9UVOAI6TMXKNK587PQ3328" localSheetId="15" hidden="1">#REF!</definedName>
    <definedName name="BExSEP9UVOAI6TMXKNK587PQ3328" localSheetId="18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7" hidden="1">#REF!</definedName>
    <definedName name="BExSERIU9MUGR4NPZAUJCVXUZ74I" localSheetId="11" hidden="1">#REF!</definedName>
    <definedName name="BExSERIU9MUGR4NPZAUJCVXUZ74I" localSheetId="21" hidden="1">#REF!</definedName>
    <definedName name="BExSERIU9MUGR4NPZAUJCVXUZ74I" localSheetId="22" hidden="1">#REF!</definedName>
    <definedName name="BExSERIU9MUGR4NPZAUJCVXUZ74I" localSheetId="23" hidden="1">#REF!</definedName>
    <definedName name="BExSERIU9MUGR4NPZAUJCVXUZ74I" localSheetId="24" hidden="1">#REF!</definedName>
    <definedName name="BExSERIU9MUGR4NPZAUJCVXUZ74I" localSheetId="14" hidden="1">#REF!</definedName>
    <definedName name="BExSERIU9MUGR4NPZAUJCVXUZ74I" localSheetId="15" hidden="1">#REF!</definedName>
    <definedName name="BExSERIU9MUGR4NPZAUJCVXUZ74I" localSheetId="1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7" hidden="1">#REF!</definedName>
    <definedName name="BExSF07QFLZCO4P6K6QF05XG7PH1" localSheetId="11" hidden="1">#REF!</definedName>
    <definedName name="BExSF07QFLZCO4P6K6QF05XG7PH1" localSheetId="21" hidden="1">#REF!</definedName>
    <definedName name="BExSF07QFLZCO4P6K6QF05XG7PH1" localSheetId="22" hidden="1">#REF!</definedName>
    <definedName name="BExSF07QFLZCO4P6K6QF05XG7PH1" localSheetId="23" hidden="1">#REF!</definedName>
    <definedName name="BExSF07QFLZCO4P6K6QF05XG7PH1" localSheetId="24" hidden="1">#REF!</definedName>
    <definedName name="BExSF07QFLZCO4P6K6QF05XG7PH1" localSheetId="14" hidden="1">#REF!</definedName>
    <definedName name="BExSF07QFLZCO4P6K6QF05XG7PH1" localSheetId="15" hidden="1">#REF!</definedName>
    <definedName name="BExSF07QFLZCO4P6K6QF05XG7PH1" localSheetId="18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7" hidden="1">#REF!</definedName>
    <definedName name="BExSFJ8ZAGQ63A4MVMZRQWLVRGQ5" localSheetId="11" hidden="1">#REF!</definedName>
    <definedName name="BExSFJ8ZAGQ63A4MVMZRQWLVRGQ5" localSheetId="21" hidden="1">#REF!</definedName>
    <definedName name="BExSFJ8ZAGQ63A4MVMZRQWLVRGQ5" localSheetId="22" hidden="1">#REF!</definedName>
    <definedName name="BExSFJ8ZAGQ63A4MVMZRQWLVRGQ5" localSheetId="23" hidden="1">#REF!</definedName>
    <definedName name="BExSFJ8ZAGQ63A4MVMZRQWLVRGQ5" localSheetId="24" hidden="1">#REF!</definedName>
    <definedName name="BExSFJ8ZAGQ63A4MVMZRQWLVRGQ5" localSheetId="14" hidden="1">#REF!</definedName>
    <definedName name="BExSFJ8ZAGQ63A4MVMZRQWLVRGQ5" localSheetId="15" hidden="1">#REF!</definedName>
    <definedName name="BExSFJ8ZAGQ63A4MVMZRQWLVRGQ5" localSheetId="18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7" hidden="1">#REF!</definedName>
    <definedName name="BExSFKQRST2S9KXWWLCXYLKSF4G1" localSheetId="11" hidden="1">#REF!</definedName>
    <definedName name="BExSFKQRST2S9KXWWLCXYLKSF4G1" localSheetId="21" hidden="1">#REF!</definedName>
    <definedName name="BExSFKQRST2S9KXWWLCXYLKSF4G1" localSheetId="22" hidden="1">#REF!</definedName>
    <definedName name="BExSFKQRST2S9KXWWLCXYLKSF4G1" localSheetId="23" hidden="1">#REF!</definedName>
    <definedName name="BExSFKQRST2S9KXWWLCXYLKSF4G1" localSheetId="24" hidden="1">#REF!</definedName>
    <definedName name="BExSFKQRST2S9KXWWLCXYLKSF4G1" localSheetId="14" hidden="1">#REF!</definedName>
    <definedName name="BExSFKQRST2S9KXWWLCXYLKSF4G1" localSheetId="15" hidden="1">#REF!</definedName>
    <definedName name="BExSFKQRST2S9KXWWLCXYLKSF4G1" localSheetId="18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7" hidden="1">#REF!</definedName>
    <definedName name="BExSFOHO6VZ5Y463KL3XYTZBVE3P" localSheetId="11" hidden="1">#REF!</definedName>
    <definedName name="BExSFOHO6VZ5Y463KL3XYTZBVE3P" localSheetId="21" hidden="1">#REF!</definedName>
    <definedName name="BExSFOHO6VZ5Y463KL3XYTZBVE3P" localSheetId="22" hidden="1">#REF!</definedName>
    <definedName name="BExSFOHO6VZ5Y463KL3XYTZBVE3P" localSheetId="23" hidden="1">#REF!</definedName>
    <definedName name="BExSFOHO6VZ5Y463KL3XYTZBVE3P" localSheetId="24" hidden="1">#REF!</definedName>
    <definedName name="BExSFOHO6VZ5Y463KL3XYTZBVE3P" localSheetId="14" hidden="1">#REF!</definedName>
    <definedName name="BExSFOHO6VZ5Y463KL3XYTZBVE3P" localSheetId="15" hidden="1">#REF!</definedName>
    <definedName name="BExSFOHO6VZ5Y463KL3XYTZBVE3P" localSheetId="18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7" hidden="1">#REF!</definedName>
    <definedName name="BExSFY2ZJOYUEYBX21QZ7AMN2WK1" localSheetId="11" hidden="1">#REF!</definedName>
    <definedName name="BExSFY2ZJOYUEYBX21QZ7AMN2WK1" localSheetId="21" hidden="1">#REF!</definedName>
    <definedName name="BExSFY2ZJOYUEYBX21QZ7AMN2WK1" localSheetId="22" hidden="1">#REF!</definedName>
    <definedName name="BExSFY2ZJOYUEYBX21QZ7AMN2WK1" localSheetId="23" hidden="1">#REF!</definedName>
    <definedName name="BExSFY2ZJOYUEYBX21QZ7AMN2WK1" localSheetId="24" hidden="1">#REF!</definedName>
    <definedName name="BExSFY2ZJOYUEYBX21QZ7AMN2WK1" localSheetId="14" hidden="1">#REF!</definedName>
    <definedName name="BExSFY2ZJOYUEYBX21QZ7AMN2WK1" localSheetId="15" hidden="1">#REF!</definedName>
    <definedName name="BExSFY2ZJOYUEYBX21QZ7AMN2WK1" localSheetId="18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7" hidden="1">#REF!</definedName>
    <definedName name="BExSFYDRRTAZVPXRWUF5PDQ97WFF" localSheetId="11" hidden="1">#REF!</definedName>
    <definedName name="BExSFYDRRTAZVPXRWUF5PDQ97WFF" localSheetId="21" hidden="1">#REF!</definedName>
    <definedName name="BExSFYDRRTAZVPXRWUF5PDQ97WFF" localSheetId="22" hidden="1">#REF!</definedName>
    <definedName name="BExSFYDRRTAZVPXRWUF5PDQ97WFF" localSheetId="23" hidden="1">#REF!</definedName>
    <definedName name="BExSFYDRRTAZVPXRWUF5PDQ97WFF" localSheetId="24" hidden="1">#REF!</definedName>
    <definedName name="BExSFYDRRTAZVPXRWUF5PDQ97WFF" localSheetId="14" hidden="1">#REF!</definedName>
    <definedName name="BExSFYDRRTAZVPXRWUF5PDQ97WFF" localSheetId="15" hidden="1">#REF!</definedName>
    <definedName name="BExSFYDRRTAZVPXRWUF5PDQ97WFF" localSheetId="18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7" hidden="1">#REF!</definedName>
    <definedName name="BExSFZVPFTXA3F0IJ2NGH1GXX9R7" localSheetId="11" hidden="1">#REF!</definedName>
    <definedName name="BExSFZVPFTXA3F0IJ2NGH1GXX9R7" localSheetId="21" hidden="1">#REF!</definedName>
    <definedName name="BExSFZVPFTXA3F0IJ2NGH1GXX9R7" localSheetId="22" hidden="1">#REF!</definedName>
    <definedName name="BExSFZVPFTXA3F0IJ2NGH1GXX9R7" localSheetId="23" hidden="1">#REF!</definedName>
    <definedName name="BExSFZVPFTXA3F0IJ2NGH1GXX9R7" localSheetId="24" hidden="1">#REF!</definedName>
    <definedName name="BExSFZVPFTXA3F0IJ2NGH1GXX9R7" localSheetId="14" hidden="1">#REF!</definedName>
    <definedName name="BExSFZVPFTXA3F0IJ2NGH1GXX9R7" localSheetId="15" hidden="1">#REF!</definedName>
    <definedName name="BExSFZVPFTXA3F0IJ2NGH1GXX9R7" localSheetId="18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7" hidden="1">#REF!</definedName>
    <definedName name="BExSG2Q34XRC1K28H4XG6PQM3FTW" localSheetId="11" hidden="1">#REF!</definedName>
    <definedName name="BExSG2Q34XRC1K28H4XG6PQM3FTW" localSheetId="21" hidden="1">#REF!</definedName>
    <definedName name="BExSG2Q34XRC1K28H4XG6PQM3FTW" localSheetId="22" hidden="1">#REF!</definedName>
    <definedName name="BExSG2Q34XRC1K28H4XG6PQM3FTW" localSheetId="23" hidden="1">#REF!</definedName>
    <definedName name="BExSG2Q34XRC1K28H4XG6PQM3FTW" localSheetId="24" hidden="1">#REF!</definedName>
    <definedName name="BExSG2Q34XRC1K28H4XG6PQM3FTW" localSheetId="14" hidden="1">#REF!</definedName>
    <definedName name="BExSG2Q34XRC1K28H4XG6PQM3FTW" localSheetId="15" hidden="1">#REF!</definedName>
    <definedName name="BExSG2Q34XRC1K28H4XG6PQM3FTW" localSheetId="18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7" hidden="1">#REF!</definedName>
    <definedName name="BExSG90Q4ZUU2IPGDYOM169NJV9S" localSheetId="11" hidden="1">#REF!</definedName>
    <definedName name="BExSG90Q4ZUU2IPGDYOM169NJV9S" localSheetId="21" hidden="1">#REF!</definedName>
    <definedName name="BExSG90Q4ZUU2IPGDYOM169NJV9S" localSheetId="22" hidden="1">#REF!</definedName>
    <definedName name="BExSG90Q4ZUU2IPGDYOM169NJV9S" localSheetId="23" hidden="1">#REF!</definedName>
    <definedName name="BExSG90Q4ZUU2IPGDYOM169NJV9S" localSheetId="24" hidden="1">#REF!</definedName>
    <definedName name="BExSG90Q4ZUU2IPGDYOM169NJV9S" localSheetId="14" hidden="1">#REF!</definedName>
    <definedName name="BExSG90Q4ZUU2IPGDYOM169NJV9S" localSheetId="15" hidden="1">#REF!</definedName>
    <definedName name="BExSG90Q4ZUU2IPGDYOM169NJV9S" localSheetId="18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7" hidden="1">#REF!</definedName>
    <definedName name="BExSG9X3DU845PNXYJGGLBQY2UHG" localSheetId="11" hidden="1">#REF!</definedName>
    <definedName name="BExSG9X3DU845PNXYJGGLBQY2UHG" localSheetId="21" hidden="1">#REF!</definedName>
    <definedName name="BExSG9X3DU845PNXYJGGLBQY2UHG" localSheetId="22" hidden="1">#REF!</definedName>
    <definedName name="BExSG9X3DU845PNXYJGGLBQY2UHG" localSheetId="23" hidden="1">#REF!</definedName>
    <definedName name="BExSG9X3DU845PNXYJGGLBQY2UHG" localSheetId="24" hidden="1">#REF!</definedName>
    <definedName name="BExSG9X3DU845PNXYJGGLBQY2UHG" localSheetId="14" hidden="1">#REF!</definedName>
    <definedName name="BExSG9X3DU845PNXYJGGLBQY2UHG" localSheetId="15" hidden="1">#REF!</definedName>
    <definedName name="BExSG9X3DU845PNXYJGGLBQY2UHG" localSheetId="18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7" hidden="1">#REF!</definedName>
    <definedName name="BExSGE45J27MDUUNXW7Z8Q33UAON" localSheetId="11" hidden="1">#REF!</definedName>
    <definedName name="BExSGE45J27MDUUNXW7Z8Q33UAON" localSheetId="21" hidden="1">#REF!</definedName>
    <definedName name="BExSGE45J27MDUUNXW7Z8Q33UAON" localSheetId="22" hidden="1">#REF!</definedName>
    <definedName name="BExSGE45J27MDUUNXW7Z8Q33UAON" localSheetId="23" hidden="1">#REF!</definedName>
    <definedName name="BExSGE45J27MDUUNXW7Z8Q33UAON" localSheetId="24" hidden="1">#REF!</definedName>
    <definedName name="BExSGE45J27MDUUNXW7Z8Q33UAON" localSheetId="14" hidden="1">#REF!</definedName>
    <definedName name="BExSGE45J27MDUUNXW7Z8Q33UAON" localSheetId="15" hidden="1">#REF!</definedName>
    <definedName name="BExSGE45J27MDUUNXW7Z8Q33UAON" localSheetId="18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7" hidden="1">#REF!</definedName>
    <definedName name="BExSGE9LY91Q0URHB4YAMX0UAMYI" localSheetId="11" hidden="1">#REF!</definedName>
    <definedName name="BExSGE9LY91Q0URHB4YAMX0UAMYI" localSheetId="21" hidden="1">#REF!</definedName>
    <definedName name="BExSGE9LY91Q0URHB4YAMX0UAMYI" localSheetId="22" hidden="1">#REF!</definedName>
    <definedName name="BExSGE9LY91Q0URHB4YAMX0UAMYI" localSheetId="23" hidden="1">#REF!</definedName>
    <definedName name="BExSGE9LY91Q0URHB4YAMX0UAMYI" localSheetId="24" hidden="1">#REF!</definedName>
    <definedName name="BExSGE9LY91Q0URHB4YAMX0UAMYI" localSheetId="14" hidden="1">#REF!</definedName>
    <definedName name="BExSGE9LY91Q0URHB4YAMX0UAMYI" localSheetId="15" hidden="1">#REF!</definedName>
    <definedName name="BExSGE9LY91Q0URHB4YAMX0UAMYI" localSheetId="18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7" hidden="1">#REF!</definedName>
    <definedName name="BExSGLB2URTLBCKBB4Y885W925F2" localSheetId="11" hidden="1">#REF!</definedName>
    <definedName name="BExSGLB2URTLBCKBB4Y885W925F2" localSheetId="21" hidden="1">#REF!</definedName>
    <definedName name="BExSGLB2URTLBCKBB4Y885W925F2" localSheetId="22" hidden="1">#REF!</definedName>
    <definedName name="BExSGLB2URTLBCKBB4Y885W925F2" localSheetId="23" hidden="1">#REF!</definedName>
    <definedName name="BExSGLB2URTLBCKBB4Y885W925F2" localSheetId="24" hidden="1">#REF!</definedName>
    <definedName name="BExSGLB2URTLBCKBB4Y885W925F2" localSheetId="14" hidden="1">#REF!</definedName>
    <definedName name="BExSGLB2URTLBCKBB4Y885W925F2" localSheetId="15" hidden="1">#REF!</definedName>
    <definedName name="BExSGLB2URTLBCKBB4Y885W925F2" localSheetId="18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7" hidden="1">#REF!</definedName>
    <definedName name="BExSGNEL2G0PC04ATVS20W5179EK" localSheetId="11" hidden="1">#REF!</definedName>
    <definedName name="BExSGNEL2G0PC04ATVS20W5179EK" localSheetId="21" hidden="1">#REF!</definedName>
    <definedName name="BExSGNEL2G0PC04ATVS20W5179EK" localSheetId="22" hidden="1">#REF!</definedName>
    <definedName name="BExSGNEL2G0PC04ATVS20W5179EK" localSheetId="23" hidden="1">#REF!</definedName>
    <definedName name="BExSGNEL2G0PC04ATVS20W5179EK" localSheetId="24" hidden="1">#REF!</definedName>
    <definedName name="BExSGNEL2G0PC04ATVS20W5179EK" localSheetId="14" hidden="1">#REF!</definedName>
    <definedName name="BExSGNEL2G0PC04ATVS20W5179EK" localSheetId="15" hidden="1">#REF!</definedName>
    <definedName name="BExSGNEL2G0PC04ATVS20W5179EK" localSheetId="18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7" hidden="1">#REF!</definedName>
    <definedName name="BExSGOAYG73SFWOPAQV80P710GID" localSheetId="11" hidden="1">#REF!</definedName>
    <definedName name="BExSGOAYG73SFWOPAQV80P710GID" localSheetId="21" hidden="1">#REF!</definedName>
    <definedName name="BExSGOAYG73SFWOPAQV80P710GID" localSheetId="22" hidden="1">#REF!</definedName>
    <definedName name="BExSGOAYG73SFWOPAQV80P710GID" localSheetId="23" hidden="1">#REF!</definedName>
    <definedName name="BExSGOAYG73SFWOPAQV80P710GID" localSheetId="24" hidden="1">#REF!</definedName>
    <definedName name="BExSGOAYG73SFWOPAQV80P710GID" localSheetId="14" hidden="1">#REF!</definedName>
    <definedName name="BExSGOAYG73SFWOPAQV80P710GID" localSheetId="15" hidden="1">#REF!</definedName>
    <definedName name="BExSGOAYG73SFWOPAQV80P710GID" localSheetId="18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7" hidden="1">#REF!</definedName>
    <definedName name="BExSGOWJHRW7FWKLO2EHUOOGHNAF" localSheetId="11" hidden="1">#REF!</definedName>
    <definedName name="BExSGOWJHRW7FWKLO2EHUOOGHNAF" localSheetId="21" hidden="1">#REF!</definedName>
    <definedName name="BExSGOWJHRW7FWKLO2EHUOOGHNAF" localSheetId="22" hidden="1">#REF!</definedName>
    <definedName name="BExSGOWJHRW7FWKLO2EHUOOGHNAF" localSheetId="23" hidden="1">#REF!</definedName>
    <definedName name="BExSGOWJHRW7FWKLO2EHUOOGHNAF" localSheetId="24" hidden="1">#REF!</definedName>
    <definedName name="BExSGOWJHRW7FWKLO2EHUOOGHNAF" localSheetId="14" hidden="1">#REF!</definedName>
    <definedName name="BExSGOWJHRW7FWKLO2EHUOOGHNAF" localSheetId="15" hidden="1">#REF!</definedName>
    <definedName name="BExSGOWJHRW7FWKLO2EHUOOGHNAF" localSheetId="18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7" hidden="1">#REF!</definedName>
    <definedName name="BExSGOWJTAP41ZV5Q23H7MI9C76W" localSheetId="11" hidden="1">#REF!</definedName>
    <definedName name="BExSGOWJTAP41ZV5Q23H7MI9C76W" localSheetId="21" hidden="1">#REF!</definedName>
    <definedName name="BExSGOWJTAP41ZV5Q23H7MI9C76W" localSheetId="22" hidden="1">#REF!</definedName>
    <definedName name="BExSGOWJTAP41ZV5Q23H7MI9C76W" localSheetId="23" hidden="1">#REF!</definedName>
    <definedName name="BExSGOWJTAP41ZV5Q23H7MI9C76W" localSheetId="24" hidden="1">#REF!</definedName>
    <definedName name="BExSGOWJTAP41ZV5Q23H7MI9C76W" localSheetId="14" hidden="1">#REF!</definedName>
    <definedName name="BExSGOWJTAP41ZV5Q23H7MI9C76W" localSheetId="15" hidden="1">#REF!</definedName>
    <definedName name="BExSGOWJTAP41ZV5Q23H7MI9C76W" localSheetId="18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7" hidden="1">#REF!</definedName>
    <definedName name="BExSGR5JQVX2HQ0PKCGZNSSUM1RV" localSheetId="11" hidden="1">#REF!</definedName>
    <definedName name="BExSGR5JQVX2HQ0PKCGZNSSUM1RV" localSheetId="21" hidden="1">#REF!</definedName>
    <definedName name="BExSGR5JQVX2HQ0PKCGZNSSUM1RV" localSheetId="22" hidden="1">#REF!</definedName>
    <definedName name="BExSGR5JQVX2HQ0PKCGZNSSUM1RV" localSheetId="23" hidden="1">#REF!</definedName>
    <definedName name="BExSGR5JQVX2HQ0PKCGZNSSUM1RV" localSheetId="24" hidden="1">#REF!</definedName>
    <definedName name="BExSGR5JQVX2HQ0PKCGZNSSUM1RV" localSheetId="14" hidden="1">#REF!</definedName>
    <definedName name="BExSGR5JQVX2HQ0PKCGZNSSUM1RV" localSheetId="15" hidden="1">#REF!</definedName>
    <definedName name="BExSGR5JQVX2HQ0PKCGZNSSUM1RV" localSheetId="18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7" hidden="1">#REF!</definedName>
    <definedName name="BExSGT3MKX7YVLVP6YLL6KVO8UGV" localSheetId="11" hidden="1">#REF!</definedName>
    <definedName name="BExSGT3MKX7YVLVP6YLL6KVO8UGV" localSheetId="21" hidden="1">#REF!</definedName>
    <definedName name="BExSGT3MKX7YVLVP6YLL6KVO8UGV" localSheetId="22" hidden="1">#REF!</definedName>
    <definedName name="BExSGT3MKX7YVLVP6YLL6KVO8UGV" localSheetId="23" hidden="1">#REF!</definedName>
    <definedName name="BExSGT3MKX7YVLVP6YLL6KVO8UGV" localSheetId="24" hidden="1">#REF!</definedName>
    <definedName name="BExSGT3MKX7YVLVP6YLL6KVO8UGV" localSheetId="14" hidden="1">#REF!</definedName>
    <definedName name="BExSGT3MKX7YVLVP6YLL6KVO8UGV" localSheetId="15" hidden="1">#REF!</definedName>
    <definedName name="BExSGT3MKX7YVLVP6YLL6KVO8UGV" localSheetId="18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7" hidden="1">#REF!</definedName>
    <definedName name="BExSGVHX69GJZHD99DKE4RZ042B1" localSheetId="11" hidden="1">#REF!</definedName>
    <definedName name="BExSGVHX69GJZHD99DKE4RZ042B1" localSheetId="21" hidden="1">#REF!</definedName>
    <definedName name="BExSGVHX69GJZHD99DKE4RZ042B1" localSheetId="22" hidden="1">#REF!</definedName>
    <definedName name="BExSGVHX69GJZHD99DKE4RZ042B1" localSheetId="23" hidden="1">#REF!</definedName>
    <definedName name="BExSGVHX69GJZHD99DKE4RZ042B1" localSheetId="24" hidden="1">#REF!</definedName>
    <definedName name="BExSGVHX69GJZHD99DKE4RZ042B1" localSheetId="14" hidden="1">#REF!</definedName>
    <definedName name="BExSGVHX69GJZHD99DKE4RZ042B1" localSheetId="15" hidden="1">#REF!</definedName>
    <definedName name="BExSGVHX69GJZHD99DKE4RZ042B1" localSheetId="18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7" hidden="1">#REF!</definedName>
    <definedName name="BExSGZJO4J4ZO04E2N2ECVYS9DEZ" localSheetId="11" hidden="1">#REF!</definedName>
    <definedName name="BExSGZJO4J4ZO04E2N2ECVYS9DEZ" localSheetId="21" hidden="1">#REF!</definedName>
    <definedName name="BExSGZJO4J4ZO04E2N2ECVYS9DEZ" localSheetId="22" hidden="1">#REF!</definedName>
    <definedName name="BExSGZJO4J4ZO04E2N2ECVYS9DEZ" localSheetId="23" hidden="1">#REF!</definedName>
    <definedName name="BExSGZJO4J4ZO04E2N2ECVYS9DEZ" localSheetId="24" hidden="1">#REF!</definedName>
    <definedName name="BExSGZJO4J4ZO04E2N2ECVYS9DEZ" localSheetId="14" hidden="1">#REF!</definedName>
    <definedName name="BExSGZJO4J4ZO04E2N2ECVYS9DEZ" localSheetId="15" hidden="1">#REF!</definedName>
    <definedName name="BExSGZJO4J4ZO04E2N2ECVYS9DEZ" localSheetId="18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7" hidden="1">#REF!</definedName>
    <definedName name="BExSHAHFHS7MMNJR8JPVABRGBVIT" localSheetId="11" hidden="1">#REF!</definedName>
    <definedName name="BExSHAHFHS7MMNJR8JPVABRGBVIT" localSheetId="21" hidden="1">#REF!</definedName>
    <definedName name="BExSHAHFHS7MMNJR8JPVABRGBVIT" localSheetId="22" hidden="1">#REF!</definedName>
    <definedName name="BExSHAHFHS7MMNJR8JPVABRGBVIT" localSheetId="23" hidden="1">#REF!</definedName>
    <definedName name="BExSHAHFHS7MMNJR8JPVABRGBVIT" localSheetId="24" hidden="1">#REF!</definedName>
    <definedName name="BExSHAHFHS7MMNJR8JPVABRGBVIT" localSheetId="14" hidden="1">#REF!</definedName>
    <definedName name="BExSHAHFHS7MMNJR8JPVABRGBVIT" localSheetId="15" hidden="1">#REF!</definedName>
    <definedName name="BExSHAHFHS7MMNJR8JPVABRGBVIT" localSheetId="18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7" hidden="1">#REF!</definedName>
    <definedName name="BExSHGH88QZWW4RNAX4YKAZ5JEBL" localSheetId="11" hidden="1">#REF!</definedName>
    <definedName name="BExSHGH88QZWW4RNAX4YKAZ5JEBL" localSheetId="21" hidden="1">#REF!</definedName>
    <definedName name="BExSHGH88QZWW4RNAX4YKAZ5JEBL" localSheetId="22" hidden="1">#REF!</definedName>
    <definedName name="BExSHGH88QZWW4RNAX4YKAZ5JEBL" localSheetId="23" hidden="1">#REF!</definedName>
    <definedName name="BExSHGH88QZWW4RNAX4YKAZ5JEBL" localSheetId="24" hidden="1">#REF!</definedName>
    <definedName name="BExSHGH88QZWW4RNAX4YKAZ5JEBL" localSheetId="14" hidden="1">#REF!</definedName>
    <definedName name="BExSHGH88QZWW4RNAX4YKAZ5JEBL" localSheetId="15" hidden="1">#REF!</definedName>
    <definedName name="BExSHGH88QZWW4RNAX4YKAZ5JEBL" localSheetId="18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7" hidden="1">#REF!</definedName>
    <definedName name="BExSHOKK1OO3CX9Z28C58E5J1D9W" localSheetId="11" hidden="1">#REF!</definedName>
    <definedName name="BExSHOKK1OO3CX9Z28C58E5J1D9W" localSheetId="21" hidden="1">#REF!</definedName>
    <definedName name="BExSHOKK1OO3CX9Z28C58E5J1D9W" localSheetId="22" hidden="1">#REF!</definedName>
    <definedName name="BExSHOKK1OO3CX9Z28C58E5J1D9W" localSheetId="23" hidden="1">#REF!</definedName>
    <definedName name="BExSHOKK1OO3CX9Z28C58E5J1D9W" localSheetId="24" hidden="1">#REF!</definedName>
    <definedName name="BExSHOKK1OO3CX9Z28C58E5J1D9W" localSheetId="14" hidden="1">#REF!</definedName>
    <definedName name="BExSHOKK1OO3CX9Z28C58E5J1D9W" localSheetId="15" hidden="1">#REF!</definedName>
    <definedName name="BExSHOKK1OO3CX9Z28C58E5J1D9W" localSheetId="18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7" hidden="1">#REF!</definedName>
    <definedName name="BExSHQD8KYLTQGDXIRKCHQQ7MKIH" localSheetId="11" hidden="1">#REF!</definedName>
    <definedName name="BExSHQD8KYLTQGDXIRKCHQQ7MKIH" localSheetId="21" hidden="1">#REF!</definedName>
    <definedName name="BExSHQD8KYLTQGDXIRKCHQQ7MKIH" localSheetId="22" hidden="1">#REF!</definedName>
    <definedName name="BExSHQD8KYLTQGDXIRKCHQQ7MKIH" localSheetId="23" hidden="1">#REF!</definedName>
    <definedName name="BExSHQD8KYLTQGDXIRKCHQQ7MKIH" localSheetId="24" hidden="1">#REF!</definedName>
    <definedName name="BExSHQD8KYLTQGDXIRKCHQQ7MKIH" localSheetId="14" hidden="1">#REF!</definedName>
    <definedName name="BExSHQD8KYLTQGDXIRKCHQQ7MKIH" localSheetId="15" hidden="1">#REF!</definedName>
    <definedName name="BExSHQD8KYLTQGDXIRKCHQQ7MKIH" localSheetId="18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7" hidden="1">#REF!</definedName>
    <definedName name="BExSHVGPIAHXI97UBLI9G4I4M29F" localSheetId="11" hidden="1">#REF!</definedName>
    <definedName name="BExSHVGPIAHXI97UBLI9G4I4M29F" localSheetId="21" hidden="1">#REF!</definedName>
    <definedName name="BExSHVGPIAHXI97UBLI9G4I4M29F" localSheetId="22" hidden="1">#REF!</definedName>
    <definedName name="BExSHVGPIAHXI97UBLI9G4I4M29F" localSheetId="23" hidden="1">#REF!</definedName>
    <definedName name="BExSHVGPIAHXI97UBLI9G4I4M29F" localSheetId="24" hidden="1">#REF!</definedName>
    <definedName name="BExSHVGPIAHXI97UBLI9G4I4M29F" localSheetId="14" hidden="1">#REF!</definedName>
    <definedName name="BExSHVGPIAHXI97UBLI9G4I4M29F" localSheetId="15" hidden="1">#REF!</definedName>
    <definedName name="BExSHVGPIAHXI97UBLI9G4I4M29F" localSheetId="18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7" hidden="1">#REF!</definedName>
    <definedName name="BExSI0K2YL3HTCQAD8A7TR4QCUR6" localSheetId="11" hidden="1">#REF!</definedName>
    <definedName name="BExSI0K2YL3HTCQAD8A7TR4QCUR6" localSheetId="21" hidden="1">#REF!</definedName>
    <definedName name="BExSI0K2YL3HTCQAD8A7TR4QCUR6" localSheetId="22" hidden="1">#REF!</definedName>
    <definedName name="BExSI0K2YL3HTCQAD8A7TR4QCUR6" localSheetId="23" hidden="1">#REF!</definedName>
    <definedName name="BExSI0K2YL3HTCQAD8A7TR4QCUR6" localSheetId="24" hidden="1">#REF!</definedName>
    <definedName name="BExSI0K2YL3HTCQAD8A7TR4QCUR6" localSheetId="14" hidden="1">#REF!</definedName>
    <definedName name="BExSI0K2YL3HTCQAD8A7TR4QCUR6" localSheetId="15" hidden="1">#REF!</definedName>
    <definedName name="BExSI0K2YL3HTCQAD8A7TR4QCUR6" localSheetId="18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7" hidden="1">#REF!</definedName>
    <definedName name="BExSIFUDNRWXWIWNGCCFOOD8WIAZ" localSheetId="11" hidden="1">#REF!</definedName>
    <definedName name="BExSIFUDNRWXWIWNGCCFOOD8WIAZ" localSheetId="21" hidden="1">#REF!</definedName>
    <definedName name="BExSIFUDNRWXWIWNGCCFOOD8WIAZ" localSheetId="22" hidden="1">#REF!</definedName>
    <definedName name="BExSIFUDNRWXWIWNGCCFOOD8WIAZ" localSheetId="23" hidden="1">#REF!</definedName>
    <definedName name="BExSIFUDNRWXWIWNGCCFOOD8WIAZ" localSheetId="24" hidden="1">#REF!</definedName>
    <definedName name="BExSIFUDNRWXWIWNGCCFOOD8WIAZ" localSheetId="14" hidden="1">#REF!</definedName>
    <definedName name="BExSIFUDNRWXWIWNGCCFOOD8WIAZ" localSheetId="15" hidden="1">#REF!</definedName>
    <definedName name="BExSIFUDNRWXWIWNGCCFOOD8WIAZ" localSheetId="18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7" hidden="1">#REF!</definedName>
    <definedName name="BExTTZNS2PBCR93C9IUW49UZ4I6T" localSheetId="11" hidden="1">#REF!</definedName>
    <definedName name="BExTTZNS2PBCR93C9IUW49UZ4I6T" localSheetId="21" hidden="1">#REF!</definedName>
    <definedName name="BExTTZNS2PBCR93C9IUW49UZ4I6T" localSheetId="22" hidden="1">#REF!</definedName>
    <definedName name="BExTTZNS2PBCR93C9IUW49UZ4I6T" localSheetId="23" hidden="1">#REF!</definedName>
    <definedName name="BExTTZNS2PBCR93C9IUW49UZ4I6T" localSheetId="24" hidden="1">#REF!</definedName>
    <definedName name="BExTTZNS2PBCR93C9IUW49UZ4I6T" localSheetId="14" hidden="1">#REF!</definedName>
    <definedName name="BExTTZNS2PBCR93C9IUW49UZ4I6T" localSheetId="15" hidden="1">#REF!</definedName>
    <definedName name="BExTTZNS2PBCR93C9IUW49UZ4I6T" localSheetId="18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7" hidden="1">#REF!</definedName>
    <definedName name="BExTU2YFQ25JQ6MEMRHHN66VLTPJ" localSheetId="11" hidden="1">#REF!</definedName>
    <definedName name="BExTU2YFQ25JQ6MEMRHHN66VLTPJ" localSheetId="21" hidden="1">#REF!</definedName>
    <definedName name="BExTU2YFQ25JQ6MEMRHHN66VLTPJ" localSheetId="22" hidden="1">#REF!</definedName>
    <definedName name="BExTU2YFQ25JQ6MEMRHHN66VLTPJ" localSheetId="23" hidden="1">#REF!</definedName>
    <definedName name="BExTU2YFQ25JQ6MEMRHHN66VLTPJ" localSheetId="24" hidden="1">#REF!</definedName>
    <definedName name="BExTU2YFQ25JQ6MEMRHHN66VLTPJ" localSheetId="14" hidden="1">#REF!</definedName>
    <definedName name="BExTU2YFQ25JQ6MEMRHHN66VLTPJ" localSheetId="15" hidden="1">#REF!</definedName>
    <definedName name="BExTU2YFQ25JQ6MEMRHHN66VLTPJ" localSheetId="18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7" hidden="1">#REF!</definedName>
    <definedName name="BExTU75IOII1V5O0C9X2VAYYVJUG" localSheetId="11" hidden="1">#REF!</definedName>
    <definedName name="BExTU75IOII1V5O0C9X2VAYYVJUG" localSheetId="21" hidden="1">#REF!</definedName>
    <definedName name="BExTU75IOII1V5O0C9X2VAYYVJUG" localSheetId="22" hidden="1">#REF!</definedName>
    <definedName name="BExTU75IOII1V5O0C9X2VAYYVJUG" localSheetId="23" hidden="1">#REF!</definedName>
    <definedName name="BExTU75IOII1V5O0C9X2VAYYVJUG" localSheetId="24" hidden="1">#REF!</definedName>
    <definedName name="BExTU75IOII1V5O0C9X2VAYYVJUG" localSheetId="14" hidden="1">#REF!</definedName>
    <definedName name="BExTU75IOII1V5O0C9X2VAYYVJUG" localSheetId="15" hidden="1">#REF!</definedName>
    <definedName name="BExTU75IOII1V5O0C9X2VAYYVJUG" localSheetId="18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7" hidden="1">#REF!</definedName>
    <definedName name="BExTUA5F7V4LUIIAM17J3A8XF3JE" localSheetId="11" hidden="1">#REF!</definedName>
    <definedName name="BExTUA5F7V4LUIIAM17J3A8XF3JE" localSheetId="21" hidden="1">#REF!</definedName>
    <definedName name="BExTUA5F7V4LUIIAM17J3A8XF3JE" localSheetId="22" hidden="1">#REF!</definedName>
    <definedName name="BExTUA5F7V4LUIIAM17J3A8XF3JE" localSheetId="23" hidden="1">#REF!</definedName>
    <definedName name="BExTUA5F7V4LUIIAM17J3A8XF3JE" localSheetId="24" hidden="1">#REF!</definedName>
    <definedName name="BExTUA5F7V4LUIIAM17J3A8XF3JE" localSheetId="14" hidden="1">#REF!</definedName>
    <definedName name="BExTUA5F7V4LUIIAM17J3A8XF3JE" localSheetId="15" hidden="1">#REF!</definedName>
    <definedName name="BExTUA5F7V4LUIIAM17J3A8XF3JE" localSheetId="18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7" hidden="1">#REF!</definedName>
    <definedName name="BExTUBY3AA9B91YRRWFOT21LUL8Q" localSheetId="11" hidden="1">#REF!</definedName>
    <definedName name="BExTUBY3AA9B91YRRWFOT21LUL8Q" localSheetId="21" hidden="1">#REF!</definedName>
    <definedName name="BExTUBY3AA9B91YRRWFOT21LUL8Q" localSheetId="22" hidden="1">#REF!</definedName>
    <definedName name="BExTUBY3AA9B91YRRWFOT21LUL8Q" localSheetId="23" hidden="1">#REF!</definedName>
    <definedName name="BExTUBY3AA9B91YRRWFOT21LUL8Q" localSheetId="24" hidden="1">#REF!</definedName>
    <definedName name="BExTUBY3AA9B91YRRWFOT21LUL8Q" localSheetId="14" hidden="1">#REF!</definedName>
    <definedName name="BExTUBY3AA9B91YRRWFOT21LUL8Q" localSheetId="15" hidden="1">#REF!</definedName>
    <definedName name="BExTUBY3AA9B91YRRWFOT21LUL8Q" localSheetId="18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7" hidden="1">#REF!</definedName>
    <definedName name="BExTUJ53ANGZ3H1KDK4CR4Q0OD6P" localSheetId="11" hidden="1">#REF!</definedName>
    <definedName name="BExTUJ53ANGZ3H1KDK4CR4Q0OD6P" localSheetId="21" hidden="1">#REF!</definedName>
    <definedName name="BExTUJ53ANGZ3H1KDK4CR4Q0OD6P" localSheetId="22" hidden="1">#REF!</definedName>
    <definedName name="BExTUJ53ANGZ3H1KDK4CR4Q0OD6P" localSheetId="23" hidden="1">#REF!</definedName>
    <definedName name="BExTUJ53ANGZ3H1KDK4CR4Q0OD6P" localSheetId="24" hidden="1">#REF!</definedName>
    <definedName name="BExTUJ53ANGZ3H1KDK4CR4Q0OD6P" localSheetId="14" hidden="1">#REF!</definedName>
    <definedName name="BExTUJ53ANGZ3H1KDK4CR4Q0OD6P" localSheetId="15" hidden="1">#REF!</definedName>
    <definedName name="BExTUJ53ANGZ3H1KDK4CR4Q0OD6P" localSheetId="18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7" hidden="1">#REF!</definedName>
    <definedName name="BExTUKXSZBM7C57G6NGLWGU4WOHY" localSheetId="11" hidden="1">#REF!</definedName>
    <definedName name="BExTUKXSZBM7C57G6NGLWGU4WOHY" localSheetId="21" hidden="1">#REF!</definedName>
    <definedName name="BExTUKXSZBM7C57G6NGLWGU4WOHY" localSheetId="22" hidden="1">#REF!</definedName>
    <definedName name="BExTUKXSZBM7C57G6NGLWGU4WOHY" localSheetId="23" hidden="1">#REF!</definedName>
    <definedName name="BExTUKXSZBM7C57G6NGLWGU4WOHY" localSheetId="24" hidden="1">#REF!</definedName>
    <definedName name="BExTUKXSZBM7C57G6NGLWGU4WOHY" localSheetId="14" hidden="1">#REF!</definedName>
    <definedName name="BExTUKXSZBM7C57G6NGLWGU4WOHY" localSheetId="15" hidden="1">#REF!</definedName>
    <definedName name="BExTUKXSZBM7C57G6NGLWGU4WOHY" localSheetId="18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7" hidden="1">#REF!</definedName>
    <definedName name="BExTUNC5INBE8Y5OA5GQUTXX6QJW" localSheetId="11" hidden="1">#REF!</definedName>
    <definedName name="BExTUNC5INBE8Y5OA5GQUTXX6QJW" localSheetId="21" hidden="1">#REF!</definedName>
    <definedName name="BExTUNC5INBE8Y5OA5GQUTXX6QJW" localSheetId="22" hidden="1">#REF!</definedName>
    <definedName name="BExTUNC5INBE8Y5OA5GQUTXX6QJW" localSheetId="23" hidden="1">#REF!</definedName>
    <definedName name="BExTUNC5INBE8Y5OA5GQUTXX6QJW" localSheetId="24" hidden="1">#REF!</definedName>
    <definedName name="BExTUNC5INBE8Y5OA5GQUTXX6QJW" localSheetId="14" hidden="1">#REF!</definedName>
    <definedName name="BExTUNC5INBE8Y5OA5GQUTXX6QJW" localSheetId="15" hidden="1">#REF!</definedName>
    <definedName name="BExTUNC5INBE8Y5OA5GQUTXX6QJW" localSheetId="18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7" hidden="1">#REF!</definedName>
    <definedName name="BExTUSQCFFYZCDNHWHADBC2E1ZP1" localSheetId="11" hidden="1">#REF!</definedName>
    <definedName name="BExTUSQCFFYZCDNHWHADBC2E1ZP1" localSheetId="21" hidden="1">#REF!</definedName>
    <definedName name="BExTUSQCFFYZCDNHWHADBC2E1ZP1" localSheetId="22" hidden="1">#REF!</definedName>
    <definedName name="BExTUSQCFFYZCDNHWHADBC2E1ZP1" localSheetId="23" hidden="1">#REF!</definedName>
    <definedName name="BExTUSQCFFYZCDNHWHADBC2E1ZP1" localSheetId="24" hidden="1">#REF!</definedName>
    <definedName name="BExTUSQCFFYZCDNHWHADBC2E1ZP1" localSheetId="14" hidden="1">#REF!</definedName>
    <definedName name="BExTUSQCFFYZCDNHWHADBC2E1ZP1" localSheetId="15" hidden="1">#REF!</definedName>
    <definedName name="BExTUSQCFFYZCDNHWHADBC2E1ZP1" localSheetId="18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7" hidden="1">#REF!</definedName>
    <definedName name="BExTUV4NQDZVAENZPSZGF7A3DDFN" localSheetId="11" hidden="1">#REF!</definedName>
    <definedName name="BExTUV4NQDZVAENZPSZGF7A3DDFN" localSheetId="21" hidden="1">#REF!</definedName>
    <definedName name="BExTUV4NQDZVAENZPSZGF7A3DDFN" localSheetId="22" hidden="1">#REF!</definedName>
    <definedName name="BExTUV4NQDZVAENZPSZGF7A3DDFN" localSheetId="23" hidden="1">#REF!</definedName>
    <definedName name="BExTUV4NQDZVAENZPSZGF7A3DDFN" localSheetId="24" hidden="1">#REF!</definedName>
    <definedName name="BExTUV4NQDZVAENZPSZGF7A3DDFN" localSheetId="14" hidden="1">#REF!</definedName>
    <definedName name="BExTUV4NQDZVAENZPSZGF7A3DDFN" localSheetId="15" hidden="1">#REF!</definedName>
    <definedName name="BExTUV4NQDZVAENZPSZGF7A3DDFN" localSheetId="18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7" hidden="1">#REF!</definedName>
    <definedName name="BExTUVFGOJEYS28JURA5KHQFDU5J" localSheetId="11" hidden="1">#REF!</definedName>
    <definedName name="BExTUVFGOJEYS28JURA5KHQFDU5J" localSheetId="21" hidden="1">#REF!</definedName>
    <definedName name="BExTUVFGOJEYS28JURA5KHQFDU5J" localSheetId="22" hidden="1">#REF!</definedName>
    <definedName name="BExTUVFGOJEYS28JURA5KHQFDU5J" localSheetId="23" hidden="1">#REF!</definedName>
    <definedName name="BExTUVFGOJEYS28JURA5KHQFDU5J" localSheetId="24" hidden="1">#REF!</definedName>
    <definedName name="BExTUVFGOJEYS28JURA5KHQFDU5J" localSheetId="14" hidden="1">#REF!</definedName>
    <definedName name="BExTUVFGOJEYS28JURA5KHQFDU5J" localSheetId="15" hidden="1">#REF!</definedName>
    <definedName name="BExTUVFGOJEYS28JURA5KHQFDU5J" localSheetId="18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7" hidden="1">#REF!</definedName>
    <definedName name="BExTUW10U40QCYGHM5NJ3YR1O5SP" localSheetId="11" hidden="1">#REF!</definedName>
    <definedName name="BExTUW10U40QCYGHM5NJ3YR1O5SP" localSheetId="21" hidden="1">#REF!</definedName>
    <definedName name="BExTUW10U40QCYGHM5NJ3YR1O5SP" localSheetId="22" hidden="1">#REF!</definedName>
    <definedName name="BExTUW10U40QCYGHM5NJ3YR1O5SP" localSheetId="23" hidden="1">#REF!</definedName>
    <definedName name="BExTUW10U40QCYGHM5NJ3YR1O5SP" localSheetId="24" hidden="1">#REF!</definedName>
    <definedName name="BExTUW10U40QCYGHM5NJ3YR1O5SP" localSheetId="14" hidden="1">#REF!</definedName>
    <definedName name="BExTUW10U40QCYGHM5NJ3YR1O5SP" localSheetId="15" hidden="1">#REF!</definedName>
    <definedName name="BExTUW10U40QCYGHM5NJ3YR1O5SP" localSheetId="18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7" hidden="1">#REF!</definedName>
    <definedName name="BExTUWXFQHINU66YG82BI20ATMB5" localSheetId="11" hidden="1">#REF!</definedName>
    <definedName name="BExTUWXFQHINU66YG82BI20ATMB5" localSheetId="21" hidden="1">#REF!</definedName>
    <definedName name="BExTUWXFQHINU66YG82BI20ATMB5" localSheetId="22" hidden="1">#REF!</definedName>
    <definedName name="BExTUWXFQHINU66YG82BI20ATMB5" localSheetId="23" hidden="1">#REF!</definedName>
    <definedName name="BExTUWXFQHINU66YG82BI20ATMB5" localSheetId="24" hidden="1">#REF!</definedName>
    <definedName name="BExTUWXFQHINU66YG82BI20ATMB5" localSheetId="14" hidden="1">#REF!</definedName>
    <definedName name="BExTUWXFQHINU66YG82BI20ATMB5" localSheetId="15" hidden="1">#REF!</definedName>
    <definedName name="BExTUWXFQHINU66YG82BI20ATMB5" localSheetId="18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10" hidden="1">[40]ZZCOOM_M03_Q004!#REF!</definedName>
    <definedName name="BExTUY9WNSJ91GV8CP0SKJTEIV82" localSheetId="7" hidden="1">[40]ZZCOOM_M03_Q004!#REF!</definedName>
    <definedName name="BExTUY9WNSJ91GV8CP0SKJTEIV82" localSheetId="11" hidden="1">#REF!</definedName>
    <definedName name="BExTUY9WNSJ91GV8CP0SKJTEIV82" localSheetId="21" hidden="1">[40]ZZCOOM_M03_Q004!#REF!</definedName>
    <definedName name="BExTUY9WNSJ91GV8CP0SKJTEIV82" localSheetId="22" hidden="1">[40]ZZCOOM_M03_Q004!#REF!</definedName>
    <definedName name="BExTUY9WNSJ91GV8CP0SKJTEIV82" localSheetId="23" hidden="1">[40]ZZCOOM_M03_Q004!#REF!</definedName>
    <definedName name="BExTUY9WNSJ91GV8CP0SKJTEIV82" localSheetId="24" hidden="1">[40]ZZCOOM_M03_Q004!#REF!</definedName>
    <definedName name="BExTUY9WNSJ91GV8CP0SKJTEIV82" localSheetId="14" hidden="1">#REF!</definedName>
    <definedName name="BExTUY9WNSJ91GV8CP0SKJTEIV82" localSheetId="15" hidden="1">#REF!</definedName>
    <definedName name="BExTUY9WNSJ91GV8CP0SKJTEIV82" localSheetId="18" hidden="1">[40]ZZCOOM_M03_Q004!#REF!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7" hidden="1">#REF!</definedName>
    <definedName name="BExTV67VIM8PV6KO253M4DUBJQLC" localSheetId="11" hidden="1">#REF!</definedName>
    <definedName name="BExTV67VIM8PV6KO253M4DUBJQLC" localSheetId="21" hidden="1">#REF!</definedName>
    <definedName name="BExTV67VIM8PV6KO253M4DUBJQLC" localSheetId="22" hidden="1">#REF!</definedName>
    <definedName name="BExTV67VIM8PV6KO253M4DUBJQLC" localSheetId="23" hidden="1">#REF!</definedName>
    <definedName name="BExTV67VIM8PV6KO253M4DUBJQLC" localSheetId="24" hidden="1">#REF!</definedName>
    <definedName name="BExTV67VIM8PV6KO253M4DUBJQLC" localSheetId="14" hidden="1">#REF!</definedName>
    <definedName name="BExTV67VIM8PV6KO253M4DUBJQLC" localSheetId="15" hidden="1">#REF!</definedName>
    <definedName name="BExTV67VIM8PV6KO253M4DUBJQLC" localSheetId="18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7" hidden="1">#REF!</definedName>
    <definedName name="BExTVELZCF2YA5L6F23BYZZR6WHF" localSheetId="11" hidden="1">#REF!</definedName>
    <definedName name="BExTVELZCF2YA5L6F23BYZZR6WHF" localSheetId="21" hidden="1">#REF!</definedName>
    <definedName name="BExTVELZCF2YA5L6F23BYZZR6WHF" localSheetId="22" hidden="1">#REF!</definedName>
    <definedName name="BExTVELZCF2YA5L6F23BYZZR6WHF" localSheetId="23" hidden="1">#REF!</definedName>
    <definedName name="BExTVELZCF2YA5L6F23BYZZR6WHF" localSheetId="24" hidden="1">#REF!</definedName>
    <definedName name="BExTVELZCF2YA5L6F23BYZZR6WHF" localSheetId="14" hidden="1">#REF!</definedName>
    <definedName name="BExTVELZCF2YA5L6F23BYZZR6WHF" localSheetId="15" hidden="1">#REF!</definedName>
    <definedName name="BExTVELZCF2YA5L6F23BYZZR6WHF" localSheetId="18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7" hidden="1">#REF!</definedName>
    <definedName name="BExTVGPIQZ99YFXUC8OONUX5BD42" localSheetId="11" hidden="1">#REF!</definedName>
    <definedName name="BExTVGPIQZ99YFXUC8OONUX5BD42" localSheetId="21" hidden="1">#REF!</definedName>
    <definedName name="BExTVGPIQZ99YFXUC8OONUX5BD42" localSheetId="22" hidden="1">#REF!</definedName>
    <definedName name="BExTVGPIQZ99YFXUC8OONUX5BD42" localSheetId="23" hidden="1">#REF!</definedName>
    <definedName name="BExTVGPIQZ99YFXUC8OONUX5BD42" localSheetId="24" hidden="1">#REF!</definedName>
    <definedName name="BExTVGPIQZ99YFXUC8OONUX5BD42" localSheetId="14" hidden="1">#REF!</definedName>
    <definedName name="BExTVGPIQZ99YFXUC8OONUX5BD42" localSheetId="15" hidden="1">#REF!</definedName>
    <definedName name="BExTVGPIQZ99YFXUC8OONUX5BD42" localSheetId="18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7" hidden="1">#REF!</definedName>
    <definedName name="BExTVQG4F5RF0LZXG06AZ6EU1GQ3" localSheetId="11" hidden="1">#REF!</definedName>
    <definedName name="BExTVQG4F5RF0LZXG06AZ6EU1GQ3" localSheetId="21" hidden="1">#REF!</definedName>
    <definedName name="BExTVQG4F5RF0LZXG06AZ6EU1GQ3" localSheetId="22" hidden="1">#REF!</definedName>
    <definedName name="BExTVQG4F5RF0LZXG06AZ6EU1GQ3" localSheetId="23" hidden="1">#REF!</definedName>
    <definedName name="BExTVQG4F5RF0LZXG06AZ6EU1GQ3" localSheetId="24" hidden="1">#REF!</definedName>
    <definedName name="BExTVQG4F5RF0LZXG06AZ6EU1GQ3" localSheetId="14" hidden="1">#REF!</definedName>
    <definedName name="BExTVQG4F5RF0LZXG06AZ6EU1GQ3" localSheetId="15" hidden="1">#REF!</definedName>
    <definedName name="BExTVQG4F5RF0LZXG06AZ6EU1GQ3" localSheetId="18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7" hidden="1">#REF!</definedName>
    <definedName name="BExTVZQLP9VFLEYQ9280W13X7E8K" localSheetId="11" hidden="1">#REF!</definedName>
    <definedName name="BExTVZQLP9VFLEYQ9280W13X7E8K" localSheetId="21" hidden="1">#REF!</definedName>
    <definedName name="BExTVZQLP9VFLEYQ9280W13X7E8K" localSheetId="22" hidden="1">#REF!</definedName>
    <definedName name="BExTVZQLP9VFLEYQ9280W13X7E8K" localSheetId="23" hidden="1">#REF!</definedName>
    <definedName name="BExTVZQLP9VFLEYQ9280W13X7E8K" localSheetId="24" hidden="1">#REF!</definedName>
    <definedName name="BExTVZQLP9VFLEYQ9280W13X7E8K" localSheetId="14" hidden="1">#REF!</definedName>
    <definedName name="BExTVZQLP9VFLEYQ9280W13X7E8K" localSheetId="15" hidden="1">#REF!</definedName>
    <definedName name="BExTVZQLP9VFLEYQ9280W13X7E8K" localSheetId="18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7" hidden="1">#REF!</definedName>
    <definedName name="BExTWB4LA1PODQOH4LDTHQKBN16K" localSheetId="11" hidden="1">#REF!</definedName>
    <definedName name="BExTWB4LA1PODQOH4LDTHQKBN16K" localSheetId="21" hidden="1">#REF!</definedName>
    <definedName name="BExTWB4LA1PODQOH4LDTHQKBN16K" localSheetId="22" hidden="1">#REF!</definedName>
    <definedName name="BExTWB4LA1PODQOH4LDTHQKBN16K" localSheetId="23" hidden="1">#REF!</definedName>
    <definedName name="BExTWB4LA1PODQOH4LDTHQKBN16K" localSheetId="24" hidden="1">#REF!</definedName>
    <definedName name="BExTWB4LA1PODQOH4LDTHQKBN16K" localSheetId="14" hidden="1">#REF!</definedName>
    <definedName name="BExTWB4LA1PODQOH4LDTHQKBN16K" localSheetId="15" hidden="1">#REF!</definedName>
    <definedName name="BExTWB4LA1PODQOH4LDTHQKBN16K" localSheetId="18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7" hidden="1">#REF!</definedName>
    <definedName name="BExTWI0Q8AWXUA3ZN7I5V3QK2KM1" localSheetId="11" hidden="1">#REF!</definedName>
    <definedName name="BExTWI0Q8AWXUA3ZN7I5V3QK2KM1" localSheetId="21" hidden="1">#REF!</definedName>
    <definedName name="BExTWI0Q8AWXUA3ZN7I5V3QK2KM1" localSheetId="22" hidden="1">#REF!</definedName>
    <definedName name="BExTWI0Q8AWXUA3ZN7I5V3QK2KM1" localSheetId="23" hidden="1">#REF!</definedName>
    <definedName name="BExTWI0Q8AWXUA3ZN7I5V3QK2KM1" localSheetId="24" hidden="1">#REF!</definedName>
    <definedName name="BExTWI0Q8AWXUA3ZN7I5V3QK2KM1" localSheetId="14" hidden="1">#REF!</definedName>
    <definedName name="BExTWI0Q8AWXUA3ZN7I5V3QK2KM1" localSheetId="15" hidden="1">#REF!</definedName>
    <definedName name="BExTWI0Q8AWXUA3ZN7I5V3QK2KM1" localSheetId="18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7" hidden="1">#REF!</definedName>
    <definedName name="BExTWJTIA3WUW1PUWXAOP9O8NKLZ" localSheetId="11" hidden="1">#REF!</definedName>
    <definedName name="BExTWJTIA3WUW1PUWXAOP9O8NKLZ" localSheetId="21" hidden="1">#REF!</definedName>
    <definedName name="BExTWJTIA3WUW1PUWXAOP9O8NKLZ" localSheetId="22" hidden="1">#REF!</definedName>
    <definedName name="BExTWJTIA3WUW1PUWXAOP9O8NKLZ" localSheetId="23" hidden="1">#REF!</definedName>
    <definedName name="BExTWJTIA3WUW1PUWXAOP9O8NKLZ" localSheetId="24" hidden="1">#REF!</definedName>
    <definedName name="BExTWJTIA3WUW1PUWXAOP9O8NKLZ" localSheetId="14" hidden="1">#REF!</definedName>
    <definedName name="BExTWJTIA3WUW1PUWXAOP9O8NKLZ" localSheetId="15" hidden="1">#REF!</definedName>
    <definedName name="BExTWJTIA3WUW1PUWXAOP9O8NKLZ" localSheetId="18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7" hidden="1">#REF!</definedName>
    <definedName name="BExTWW95OX07FNA01WF5MSSSFQLX" localSheetId="11" hidden="1">#REF!</definedName>
    <definedName name="BExTWW95OX07FNA01WF5MSSSFQLX" localSheetId="21" hidden="1">#REF!</definedName>
    <definedName name="BExTWW95OX07FNA01WF5MSSSFQLX" localSheetId="22" hidden="1">#REF!</definedName>
    <definedName name="BExTWW95OX07FNA01WF5MSSSFQLX" localSheetId="23" hidden="1">#REF!</definedName>
    <definedName name="BExTWW95OX07FNA01WF5MSSSFQLX" localSheetId="24" hidden="1">#REF!</definedName>
    <definedName name="BExTWW95OX07FNA01WF5MSSSFQLX" localSheetId="14" hidden="1">#REF!</definedName>
    <definedName name="BExTWW95OX07FNA01WF5MSSSFQLX" localSheetId="15" hidden="1">#REF!</definedName>
    <definedName name="BExTWW95OX07FNA01WF5MSSSFQLX" localSheetId="18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7" hidden="1">#REF!</definedName>
    <definedName name="BExTX005F4GLW03J0PLPRPMI1SEG" localSheetId="11" hidden="1">#REF!</definedName>
    <definedName name="BExTX005F4GLW03J0PLPRPMI1SEG" localSheetId="21" hidden="1">#REF!</definedName>
    <definedName name="BExTX005F4GLW03J0PLPRPMI1SEG" localSheetId="22" hidden="1">#REF!</definedName>
    <definedName name="BExTX005F4GLW03J0PLPRPMI1SEG" localSheetId="23" hidden="1">#REF!</definedName>
    <definedName name="BExTX005F4GLW03J0PLPRPMI1SEG" localSheetId="24" hidden="1">#REF!</definedName>
    <definedName name="BExTX005F4GLW03J0PLPRPMI1SEG" localSheetId="14" hidden="1">#REF!</definedName>
    <definedName name="BExTX005F4GLW03J0PLPRPMI1SEG" localSheetId="15" hidden="1">#REF!</definedName>
    <definedName name="BExTX005F4GLW03J0PLPRPMI1SEG" localSheetId="18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7" hidden="1">#REF!</definedName>
    <definedName name="BExTX476KI0RNB71XI5TYMANSGBG" localSheetId="11" hidden="1">#REF!</definedName>
    <definedName name="BExTX476KI0RNB71XI5TYMANSGBG" localSheetId="21" hidden="1">#REF!</definedName>
    <definedName name="BExTX476KI0RNB71XI5TYMANSGBG" localSheetId="22" hidden="1">#REF!</definedName>
    <definedName name="BExTX476KI0RNB71XI5TYMANSGBG" localSheetId="23" hidden="1">#REF!</definedName>
    <definedName name="BExTX476KI0RNB71XI5TYMANSGBG" localSheetId="24" hidden="1">#REF!</definedName>
    <definedName name="BExTX476KI0RNB71XI5TYMANSGBG" localSheetId="14" hidden="1">#REF!</definedName>
    <definedName name="BExTX476KI0RNB71XI5TYMANSGBG" localSheetId="15" hidden="1">#REF!</definedName>
    <definedName name="BExTX476KI0RNB71XI5TYMANSGBG" localSheetId="18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7" hidden="1">#REF!</definedName>
    <definedName name="BExTXBJFKNSCUO7IOL6CSKERP06D" localSheetId="11" hidden="1">#REF!</definedName>
    <definedName name="BExTXBJFKNSCUO7IOL6CSKERP06D" localSheetId="21" hidden="1">#REF!</definedName>
    <definedName name="BExTXBJFKNSCUO7IOL6CSKERP06D" localSheetId="22" hidden="1">#REF!</definedName>
    <definedName name="BExTXBJFKNSCUO7IOL6CSKERP06D" localSheetId="23" hidden="1">#REF!</definedName>
    <definedName name="BExTXBJFKNSCUO7IOL6CSKERP06D" localSheetId="24" hidden="1">#REF!</definedName>
    <definedName name="BExTXBJFKNSCUO7IOL6CSKERP06D" localSheetId="14" hidden="1">#REF!</definedName>
    <definedName name="BExTXBJFKNSCUO7IOL6CSKERP06D" localSheetId="15" hidden="1">#REF!</definedName>
    <definedName name="BExTXBJFKNSCUO7IOL6CSKERP06D" localSheetId="18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7" hidden="1">#REF!</definedName>
    <definedName name="BExTXDMZDQ9U1FD9T7F79J29SYYN" localSheetId="11" hidden="1">#REF!</definedName>
    <definedName name="BExTXDMZDQ9U1FD9T7F79J29SYYN" localSheetId="21" hidden="1">#REF!</definedName>
    <definedName name="BExTXDMZDQ9U1FD9T7F79J29SYYN" localSheetId="22" hidden="1">#REF!</definedName>
    <definedName name="BExTXDMZDQ9U1FD9T7F79J29SYYN" localSheetId="23" hidden="1">#REF!</definedName>
    <definedName name="BExTXDMZDQ9U1FD9T7F79J29SYYN" localSheetId="24" hidden="1">#REF!</definedName>
    <definedName name="BExTXDMZDQ9U1FD9T7F79J29SYYN" localSheetId="14" hidden="1">#REF!</definedName>
    <definedName name="BExTXDMZDQ9U1FD9T7F79J29SYYN" localSheetId="15" hidden="1">#REF!</definedName>
    <definedName name="BExTXDMZDQ9U1FD9T7F79J29SYYN" localSheetId="18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7" hidden="1">#REF!</definedName>
    <definedName name="BExTXJ6HBAIXMMWKZTJNFDYVZCAY" localSheetId="11" hidden="1">#REF!</definedName>
    <definedName name="BExTXJ6HBAIXMMWKZTJNFDYVZCAY" localSheetId="21" hidden="1">#REF!</definedName>
    <definedName name="BExTXJ6HBAIXMMWKZTJNFDYVZCAY" localSheetId="22" hidden="1">#REF!</definedName>
    <definedName name="BExTXJ6HBAIXMMWKZTJNFDYVZCAY" localSheetId="23" hidden="1">#REF!</definedName>
    <definedName name="BExTXJ6HBAIXMMWKZTJNFDYVZCAY" localSheetId="24" hidden="1">#REF!</definedName>
    <definedName name="BExTXJ6HBAIXMMWKZTJNFDYVZCAY" localSheetId="14" hidden="1">#REF!</definedName>
    <definedName name="BExTXJ6HBAIXMMWKZTJNFDYVZCAY" localSheetId="15" hidden="1">#REF!</definedName>
    <definedName name="BExTXJ6HBAIXMMWKZTJNFDYVZCAY" localSheetId="18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7" hidden="1">#REF!</definedName>
    <definedName name="BExTXT812NQT8GAEGH738U29BI0D" localSheetId="11" hidden="1">#REF!</definedName>
    <definedName name="BExTXT812NQT8GAEGH738U29BI0D" localSheetId="21" hidden="1">#REF!</definedName>
    <definedName name="BExTXT812NQT8GAEGH738U29BI0D" localSheetId="22" hidden="1">#REF!</definedName>
    <definedName name="BExTXT812NQT8GAEGH738U29BI0D" localSheetId="23" hidden="1">#REF!</definedName>
    <definedName name="BExTXT812NQT8GAEGH738U29BI0D" localSheetId="24" hidden="1">#REF!</definedName>
    <definedName name="BExTXT812NQT8GAEGH738U29BI0D" localSheetId="14" hidden="1">#REF!</definedName>
    <definedName name="BExTXT812NQT8GAEGH738U29BI0D" localSheetId="15" hidden="1">#REF!</definedName>
    <definedName name="BExTXT812NQT8GAEGH738U29BI0D" localSheetId="18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7" hidden="1">#REF!</definedName>
    <definedName name="BExTXWIP2TFPTQ76NHFOB72NICRZ" localSheetId="11" hidden="1">#REF!</definedName>
    <definedName name="BExTXWIP2TFPTQ76NHFOB72NICRZ" localSheetId="21" hidden="1">#REF!</definedName>
    <definedName name="BExTXWIP2TFPTQ76NHFOB72NICRZ" localSheetId="22" hidden="1">#REF!</definedName>
    <definedName name="BExTXWIP2TFPTQ76NHFOB72NICRZ" localSheetId="23" hidden="1">#REF!</definedName>
    <definedName name="BExTXWIP2TFPTQ76NHFOB72NICRZ" localSheetId="24" hidden="1">#REF!</definedName>
    <definedName name="BExTXWIP2TFPTQ76NHFOB72NICRZ" localSheetId="14" hidden="1">#REF!</definedName>
    <definedName name="BExTXWIP2TFPTQ76NHFOB72NICRZ" localSheetId="15" hidden="1">#REF!</definedName>
    <definedName name="BExTXWIP2TFPTQ76NHFOB72NICRZ" localSheetId="18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7" hidden="1">#REF!</definedName>
    <definedName name="BExTY5T62H651VC86QM4X7E28JVA" localSheetId="11" hidden="1">#REF!</definedName>
    <definedName name="BExTY5T62H651VC86QM4X7E28JVA" localSheetId="21" hidden="1">#REF!</definedName>
    <definedName name="BExTY5T62H651VC86QM4X7E28JVA" localSheetId="22" hidden="1">#REF!</definedName>
    <definedName name="BExTY5T62H651VC86QM4X7E28JVA" localSheetId="23" hidden="1">#REF!</definedName>
    <definedName name="BExTY5T62H651VC86QM4X7E28JVA" localSheetId="24" hidden="1">#REF!</definedName>
    <definedName name="BExTY5T62H651VC86QM4X7E28JVA" localSheetId="14" hidden="1">#REF!</definedName>
    <definedName name="BExTY5T62H651VC86QM4X7E28JVA" localSheetId="15" hidden="1">#REF!</definedName>
    <definedName name="BExTY5T62H651VC86QM4X7E28JVA" localSheetId="18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7" hidden="1">#REF!</definedName>
    <definedName name="BExTYB7EHGVTJ4RSYOXWSG87U5WI" localSheetId="11" hidden="1">#REF!</definedName>
    <definedName name="BExTYB7EHGVTJ4RSYOXWSG87U5WI" localSheetId="21" hidden="1">#REF!</definedName>
    <definedName name="BExTYB7EHGVTJ4RSYOXWSG87U5WI" localSheetId="22" hidden="1">#REF!</definedName>
    <definedName name="BExTYB7EHGVTJ4RSYOXWSG87U5WI" localSheetId="23" hidden="1">#REF!</definedName>
    <definedName name="BExTYB7EHGVTJ4RSYOXWSG87U5WI" localSheetId="24" hidden="1">#REF!</definedName>
    <definedName name="BExTYB7EHGVTJ4RSYOXWSG87U5WI" localSheetId="14" hidden="1">#REF!</definedName>
    <definedName name="BExTYB7EHGVTJ4RSYOXWSG87U5WI" localSheetId="15" hidden="1">#REF!</definedName>
    <definedName name="BExTYB7EHGVTJ4RSYOXWSG87U5WI" localSheetId="18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7" hidden="1">#REF!</definedName>
    <definedName name="BExTYC93RS0KNKFOD35WG37LS9LY" localSheetId="11" hidden="1">#REF!</definedName>
    <definedName name="BExTYC93RS0KNKFOD35WG37LS9LY" localSheetId="21" hidden="1">#REF!</definedName>
    <definedName name="BExTYC93RS0KNKFOD35WG37LS9LY" localSheetId="22" hidden="1">#REF!</definedName>
    <definedName name="BExTYC93RS0KNKFOD35WG37LS9LY" localSheetId="23" hidden="1">#REF!</definedName>
    <definedName name="BExTYC93RS0KNKFOD35WG37LS9LY" localSheetId="24" hidden="1">#REF!</definedName>
    <definedName name="BExTYC93RS0KNKFOD35WG37LS9LY" localSheetId="14" hidden="1">#REF!</definedName>
    <definedName name="BExTYC93RS0KNKFOD35WG37LS9LY" localSheetId="15" hidden="1">#REF!</definedName>
    <definedName name="BExTYC93RS0KNKFOD35WG37LS9LY" localSheetId="18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7" hidden="1">#REF!</definedName>
    <definedName name="BExTYKCEFJ83LZM95M1V7CSFQVEA" localSheetId="11" hidden="1">#REF!</definedName>
    <definedName name="BExTYKCEFJ83LZM95M1V7CSFQVEA" localSheetId="21" hidden="1">#REF!</definedName>
    <definedName name="BExTYKCEFJ83LZM95M1V7CSFQVEA" localSheetId="22" hidden="1">#REF!</definedName>
    <definedName name="BExTYKCEFJ83LZM95M1V7CSFQVEA" localSheetId="23" hidden="1">#REF!</definedName>
    <definedName name="BExTYKCEFJ83LZM95M1V7CSFQVEA" localSheetId="24" hidden="1">#REF!</definedName>
    <definedName name="BExTYKCEFJ83LZM95M1V7CSFQVEA" localSheetId="14" hidden="1">#REF!</definedName>
    <definedName name="BExTYKCEFJ83LZM95M1V7CSFQVEA" localSheetId="15" hidden="1">#REF!</definedName>
    <definedName name="BExTYKCEFJ83LZM95M1V7CSFQVEA" localSheetId="18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7" hidden="1">#REF!</definedName>
    <definedName name="BExTYPLA9N640MFRJJQPKXT7P88M" localSheetId="11" hidden="1">#REF!</definedName>
    <definedName name="BExTYPLA9N640MFRJJQPKXT7P88M" localSheetId="21" hidden="1">#REF!</definedName>
    <definedName name="BExTYPLA9N640MFRJJQPKXT7P88M" localSheetId="22" hidden="1">#REF!</definedName>
    <definedName name="BExTYPLA9N640MFRJJQPKXT7P88M" localSheetId="23" hidden="1">#REF!</definedName>
    <definedName name="BExTYPLA9N640MFRJJQPKXT7P88M" localSheetId="24" hidden="1">#REF!</definedName>
    <definedName name="BExTYPLA9N640MFRJJQPKXT7P88M" localSheetId="14" hidden="1">#REF!</definedName>
    <definedName name="BExTYPLA9N640MFRJJQPKXT7P88M" localSheetId="15" hidden="1">#REF!</definedName>
    <definedName name="BExTYPLA9N640MFRJJQPKXT7P88M" localSheetId="18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7" hidden="1">#REF!</definedName>
    <definedName name="BExTYW1794M1TLJ2QQQCEEUZN18F" localSheetId="11" hidden="1">#REF!</definedName>
    <definedName name="BExTYW1794M1TLJ2QQQCEEUZN18F" localSheetId="21" hidden="1">#REF!</definedName>
    <definedName name="BExTYW1794M1TLJ2QQQCEEUZN18F" localSheetId="22" hidden="1">#REF!</definedName>
    <definedName name="BExTYW1794M1TLJ2QQQCEEUZN18F" localSheetId="23" hidden="1">#REF!</definedName>
    <definedName name="BExTYW1794M1TLJ2QQQCEEUZN18F" localSheetId="24" hidden="1">#REF!</definedName>
    <definedName name="BExTYW1794M1TLJ2QQQCEEUZN18F" localSheetId="14" hidden="1">#REF!</definedName>
    <definedName name="BExTYW1794M1TLJ2QQQCEEUZN18F" localSheetId="15" hidden="1">#REF!</definedName>
    <definedName name="BExTYW1794M1TLJ2QQQCEEUZN18F" localSheetId="18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7" hidden="1">#REF!</definedName>
    <definedName name="BExTZ7F71SNTOX4LLZCK5R9VUMIJ" localSheetId="11" hidden="1">#REF!</definedName>
    <definedName name="BExTZ7F71SNTOX4LLZCK5R9VUMIJ" localSheetId="21" hidden="1">#REF!</definedName>
    <definedName name="BExTZ7F71SNTOX4LLZCK5R9VUMIJ" localSheetId="22" hidden="1">#REF!</definedName>
    <definedName name="BExTZ7F71SNTOX4LLZCK5R9VUMIJ" localSheetId="23" hidden="1">#REF!</definedName>
    <definedName name="BExTZ7F71SNTOX4LLZCK5R9VUMIJ" localSheetId="24" hidden="1">#REF!</definedName>
    <definedName name="BExTZ7F71SNTOX4LLZCK5R9VUMIJ" localSheetId="14" hidden="1">#REF!</definedName>
    <definedName name="BExTZ7F71SNTOX4LLZCK5R9VUMIJ" localSheetId="15" hidden="1">#REF!</definedName>
    <definedName name="BExTZ7F71SNTOX4LLZCK5R9VUMIJ" localSheetId="18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7" hidden="1">#REF!</definedName>
    <definedName name="BExTZ80SWE36T1QSIIPJU7NJ65JL" localSheetId="11" hidden="1">#REF!</definedName>
    <definedName name="BExTZ80SWE36T1QSIIPJU7NJ65JL" localSheetId="21" hidden="1">#REF!</definedName>
    <definedName name="BExTZ80SWE36T1QSIIPJU7NJ65JL" localSheetId="22" hidden="1">#REF!</definedName>
    <definedName name="BExTZ80SWE36T1QSIIPJU7NJ65JL" localSheetId="23" hidden="1">#REF!</definedName>
    <definedName name="BExTZ80SWE36T1QSIIPJU7NJ65JL" localSheetId="24" hidden="1">#REF!</definedName>
    <definedName name="BExTZ80SWE36T1QSIIPJU7NJ65JL" localSheetId="14" hidden="1">#REF!</definedName>
    <definedName name="BExTZ80SWE36T1QSIIPJU7NJ65JL" localSheetId="15" hidden="1">#REF!</definedName>
    <definedName name="BExTZ80SWE36T1QSIIPJU7NJ65JL" localSheetId="18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7" hidden="1">#REF!</definedName>
    <definedName name="BExTZ869RSO739T4Q78JLOVO7G0C" localSheetId="11" hidden="1">#REF!</definedName>
    <definedName name="BExTZ869RSO739T4Q78JLOVO7G0C" localSheetId="21" hidden="1">#REF!</definedName>
    <definedName name="BExTZ869RSO739T4Q78JLOVO7G0C" localSheetId="22" hidden="1">#REF!</definedName>
    <definedName name="BExTZ869RSO739T4Q78JLOVO7G0C" localSheetId="23" hidden="1">#REF!</definedName>
    <definedName name="BExTZ869RSO739T4Q78JLOVO7G0C" localSheetId="24" hidden="1">#REF!</definedName>
    <definedName name="BExTZ869RSO739T4Q78JLOVO7G0C" localSheetId="14" hidden="1">#REF!</definedName>
    <definedName name="BExTZ869RSO739T4Q78JLOVO7G0C" localSheetId="15" hidden="1">#REF!</definedName>
    <definedName name="BExTZ869RSO739T4Q78JLOVO7G0C" localSheetId="18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7" hidden="1">#REF!</definedName>
    <definedName name="BExTZ8X5G9S3PA4FPSNK7T69W7QT" localSheetId="11" hidden="1">#REF!</definedName>
    <definedName name="BExTZ8X5G9S3PA4FPSNK7T69W7QT" localSheetId="21" hidden="1">#REF!</definedName>
    <definedName name="BExTZ8X5G9S3PA4FPSNK7T69W7QT" localSheetId="22" hidden="1">#REF!</definedName>
    <definedName name="BExTZ8X5G9S3PA4FPSNK7T69W7QT" localSheetId="23" hidden="1">#REF!</definedName>
    <definedName name="BExTZ8X5G9S3PA4FPSNK7T69W7QT" localSheetId="24" hidden="1">#REF!</definedName>
    <definedName name="BExTZ8X5G9S3PA4FPSNK7T69W7QT" localSheetId="14" hidden="1">#REF!</definedName>
    <definedName name="BExTZ8X5G9S3PA4FPSNK7T69W7QT" localSheetId="15" hidden="1">#REF!</definedName>
    <definedName name="BExTZ8X5G9S3PA4FPSNK7T69W7QT" localSheetId="18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7" hidden="1">#REF!</definedName>
    <definedName name="BExTZ97Y0RMR8V5BI9F2H4MFB77O" localSheetId="11" hidden="1">#REF!</definedName>
    <definedName name="BExTZ97Y0RMR8V5BI9F2H4MFB77O" localSheetId="21" hidden="1">#REF!</definedName>
    <definedName name="BExTZ97Y0RMR8V5BI9F2H4MFB77O" localSheetId="22" hidden="1">#REF!</definedName>
    <definedName name="BExTZ97Y0RMR8V5BI9F2H4MFB77O" localSheetId="23" hidden="1">#REF!</definedName>
    <definedName name="BExTZ97Y0RMR8V5BI9F2H4MFB77O" localSheetId="24" hidden="1">#REF!</definedName>
    <definedName name="BExTZ97Y0RMR8V5BI9F2H4MFB77O" localSheetId="14" hidden="1">#REF!</definedName>
    <definedName name="BExTZ97Y0RMR8V5BI9F2H4MFB77O" localSheetId="15" hidden="1">#REF!</definedName>
    <definedName name="BExTZ97Y0RMR8V5BI9F2H4MFB77O" localSheetId="18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7" hidden="1">#REF!</definedName>
    <definedName name="BExTZK5PMCAXJL4DUIGL6H9Y8U4C" localSheetId="11" hidden="1">#REF!</definedName>
    <definedName name="BExTZK5PMCAXJL4DUIGL6H9Y8U4C" localSheetId="21" hidden="1">#REF!</definedName>
    <definedName name="BExTZK5PMCAXJL4DUIGL6H9Y8U4C" localSheetId="22" hidden="1">#REF!</definedName>
    <definedName name="BExTZK5PMCAXJL4DUIGL6H9Y8U4C" localSheetId="23" hidden="1">#REF!</definedName>
    <definedName name="BExTZK5PMCAXJL4DUIGL6H9Y8U4C" localSheetId="24" hidden="1">#REF!</definedName>
    <definedName name="BExTZK5PMCAXJL4DUIGL6H9Y8U4C" localSheetId="14" hidden="1">#REF!</definedName>
    <definedName name="BExTZK5PMCAXJL4DUIGL6H9Y8U4C" localSheetId="15" hidden="1">#REF!</definedName>
    <definedName name="BExTZK5PMCAXJL4DUIGL6H9Y8U4C" localSheetId="18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7" hidden="1">#REF!</definedName>
    <definedName name="BExTZKB6L5SXV5UN71YVTCBEIGWY" localSheetId="11" hidden="1">#REF!</definedName>
    <definedName name="BExTZKB6L5SXV5UN71YVTCBEIGWY" localSheetId="21" hidden="1">#REF!</definedName>
    <definedName name="BExTZKB6L5SXV5UN71YVTCBEIGWY" localSheetId="22" hidden="1">#REF!</definedName>
    <definedName name="BExTZKB6L5SXV5UN71YVTCBEIGWY" localSheetId="23" hidden="1">#REF!</definedName>
    <definedName name="BExTZKB6L5SXV5UN71YVTCBEIGWY" localSheetId="24" hidden="1">#REF!</definedName>
    <definedName name="BExTZKB6L5SXV5UN71YVTCBEIGWY" localSheetId="14" hidden="1">#REF!</definedName>
    <definedName name="BExTZKB6L5SXV5UN71YVTCBEIGWY" localSheetId="15" hidden="1">#REF!</definedName>
    <definedName name="BExTZKB6L5SXV5UN71YVTCBEIGWY" localSheetId="18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7" hidden="1">#REF!</definedName>
    <definedName name="BExTZLICVKK4NBJFEGL270GJ2VQO" localSheetId="11" hidden="1">#REF!</definedName>
    <definedName name="BExTZLICVKK4NBJFEGL270GJ2VQO" localSheetId="21" hidden="1">#REF!</definedName>
    <definedName name="BExTZLICVKK4NBJFEGL270GJ2VQO" localSheetId="22" hidden="1">#REF!</definedName>
    <definedName name="BExTZLICVKK4NBJFEGL270GJ2VQO" localSheetId="23" hidden="1">#REF!</definedName>
    <definedName name="BExTZLICVKK4NBJFEGL270GJ2VQO" localSheetId="24" hidden="1">#REF!</definedName>
    <definedName name="BExTZLICVKK4NBJFEGL270GJ2VQO" localSheetId="14" hidden="1">#REF!</definedName>
    <definedName name="BExTZLICVKK4NBJFEGL270GJ2VQO" localSheetId="15" hidden="1">#REF!</definedName>
    <definedName name="BExTZLICVKK4NBJFEGL270GJ2VQO" localSheetId="18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7" hidden="1">#REF!</definedName>
    <definedName name="BExTZO2596CBZKPI7YNA1QQNPAIJ" localSheetId="11" hidden="1">#REF!</definedName>
    <definedName name="BExTZO2596CBZKPI7YNA1QQNPAIJ" localSheetId="21" hidden="1">#REF!</definedName>
    <definedName name="BExTZO2596CBZKPI7YNA1QQNPAIJ" localSheetId="22" hidden="1">#REF!</definedName>
    <definedName name="BExTZO2596CBZKPI7YNA1QQNPAIJ" localSheetId="23" hidden="1">#REF!</definedName>
    <definedName name="BExTZO2596CBZKPI7YNA1QQNPAIJ" localSheetId="24" hidden="1">#REF!</definedName>
    <definedName name="BExTZO2596CBZKPI7YNA1QQNPAIJ" localSheetId="14" hidden="1">#REF!</definedName>
    <definedName name="BExTZO2596CBZKPI7YNA1QQNPAIJ" localSheetId="15" hidden="1">#REF!</definedName>
    <definedName name="BExTZO2596CBZKPI7YNA1QQNPAIJ" localSheetId="18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7" hidden="1">#REF!</definedName>
    <definedName name="BExTZY8TDV4U7FQL7O10G6VKWKPJ" localSheetId="11" hidden="1">#REF!</definedName>
    <definedName name="BExTZY8TDV4U7FQL7O10G6VKWKPJ" localSheetId="21" hidden="1">#REF!</definedName>
    <definedName name="BExTZY8TDV4U7FQL7O10G6VKWKPJ" localSheetId="22" hidden="1">#REF!</definedName>
    <definedName name="BExTZY8TDV4U7FQL7O10G6VKWKPJ" localSheetId="23" hidden="1">#REF!</definedName>
    <definedName name="BExTZY8TDV4U7FQL7O10G6VKWKPJ" localSheetId="24" hidden="1">#REF!</definedName>
    <definedName name="BExTZY8TDV4U7FQL7O10G6VKWKPJ" localSheetId="14" hidden="1">#REF!</definedName>
    <definedName name="BExTZY8TDV4U7FQL7O10G6VKWKPJ" localSheetId="15" hidden="1">#REF!</definedName>
    <definedName name="BExTZY8TDV4U7FQL7O10G6VKWKPJ" localSheetId="18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7" hidden="1">#REF!</definedName>
    <definedName name="BExU02QNT4LT7H9JPUC4FXTLVGZT" localSheetId="11" hidden="1">#REF!</definedName>
    <definedName name="BExU02QNT4LT7H9JPUC4FXTLVGZT" localSheetId="21" hidden="1">#REF!</definedName>
    <definedName name="BExU02QNT4LT7H9JPUC4FXTLVGZT" localSheetId="22" hidden="1">#REF!</definedName>
    <definedName name="BExU02QNT4LT7H9JPUC4FXTLVGZT" localSheetId="23" hidden="1">#REF!</definedName>
    <definedName name="BExU02QNT4LT7H9JPUC4FXTLVGZT" localSheetId="24" hidden="1">#REF!</definedName>
    <definedName name="BExU02QNT4LT7H9JPUC4FXTLVGZT" localSheetId="14" hidden="1">#REF!</definedName>
    <definedName name="BExU02QNT4LT7H9JPUC4FXTLVGZT" localSheetId="15" hidden="1">#REF!</definedName>
    <definedName name="BExU02QNT4LT7H9JPUC4FXTLVGZT" localSheetId="18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7" hidden="1">#REF!</definedName>
    <definedName name="BExU0BFJJQO1HJZKI14QGOQ6JROO" localSheetId="11" hidden="1">#REF!</definedName>
    <definedName name="BExU0BFJJQO1HJZKI14QGOQ6JROO" localSheetId="21" hidden="1">#REF!</definedName>
    <definedName name="BExU0BFJJQO1HJZKI14QGOQ6JROO" localSheetId="22" hidden="1">#REF!</definedName>
    <definedName name="BExU0BFJJQO1HJZKI14QGOQ6JROO" localSheetId="23" hidden="1">#REF!</definedName>
    <definedName name="BExU0BFJJQO1HJZKI14QGOQ6JROO" localSheetId="24" hidden="1">#REF!</definedName>
    <definedName name="BExU0BFJJQO1HJZKI14QGOQ6JROO" localSheetId="14" hidden="1">#REF!</definedName>
    <definedName name="BExU0BFJJQO1HJZKI14QGOQ6JROO" localSheetId="15" hidden="1">#REF!</definedName>
    <definedName name="BExU0BFJJQO1HJZKI14QGOQ6JROO" localSheetId="18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7" hidden="1">#REF!</definedName>
    <definedName name="BExU0FH5WTGW8MRFUFMDDSMJ6YQ5" localSheetId="11" hidden="1">#REF!</definedName>
    <definedName name="BExU0FH5WTGW8MRFUFMDDSMJ6YQ5" localSheetId="21" hidden="1">#REF!</definedName>
    <definedName name="BExU0FH5WTGW8MRFUFMDDSMJ6YQ5" localSheetId="22" hidden="1">#REF!</definedName>
    <definedName name="BExU0FH5WTGW8MRFUFMDDSMJ6YQ5" localSheetId="23" hidden="1">#REF!</definedName>
    <definedName name="BExU0FH5WTGW8MRFUFMDDSMJ6YQ5" localSheetId="24" hidden="1">#REF!</definedName>
    <definedName name="BExU0FH5WTGW8MRFUFMDDSMJ6YQ5" localSheetId="14" hidden="1">#REF!</definedName>
    <definedName name="BExU0FH5WTGW8MRFUFMDDSMJ6YQ5" localSheetId="15" hidden="1">#REF!</definedName>
    <definedName name="BExU0FH5WTGW8MRFUFMDDSMJ6YQ5" localSheetId="18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7" hidden="1">#REF!</definedName>
    <definedName name="BExU0GDOIL9U33QGU9ZU3YX3V1I4" localSheetId="11" hidden="1">#REF!</definedName>
    <definedName name="BExU0GDOIL9U33QGU9ZU3YX3V1I4" localSheetId="21" hidden="1">#REF!</definedName>
    <definedName name="BExU0GDOIL9U33QGU9ZU3YX3V1I4" localSheetId="22" hidden="1">#REF!</definedName>
    <definedName name="BExU0GDOIL9U33QGU9ZU3YX3V1I4" localSheetId="23" hidden="1">#REF!</definedName>
    <definedName name="BExU0GDOIL9U33QGU9ZU3YX3V1I4" localSheetId="24" hidden="1">#REF!</definedName>
    <definedName name="BExU0GDOIL9U33QGU9ZU3YX3V1I4" localSheetId="14" hidden="1">#REF!</definedName>
    <definedName name="BExU0GDOIL9U33QGU9ZU3YX3V1I4" localSheetId="15" hidden="1">#REF!</definedName>
    <definedName name="BExU0GDOIL9U33QGU9ZU3YX3V1I4" localSheetId="18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7" hidden="1">#REF!</definedName>
    <definedName name="BExU0HKTO8WJDQDWRTUK5TETM3HS" localSheetId="11" hidden="1">#REF!</definedName>
    <definedName name="BExU0HKTO8WJDQDWRTUK5TETM3HS" localSheetId="21" hidden="1">#REF!</definedName>
    <definedName name="BExU0HKTO8WJDQDWRTUK5TETM3HS" localSheetId="22" hidden="1">#REF!</definedName>
    <definedName name="BExU0HKTO8WJDQDWRTUK5TETM3HS" localSheetId="23" hidden="1">#REF!</definedName>
    <definedName name="BExU0HKTO8WJDQDWRTUK5TETM3HS" localSheetId="24" hidden="1">#REF!</definedName>
    <definedName name="BExU0HKTO8WJDQDWRTUK5TETM3HS" localSheetId="14" hidden="1">#REF!</definedName>
    <definedName name="BExU0HKTO8WJDQDWRTUK5TETM3HS" localSheetId="15" hidden="1">#REF!</definedName>
    <definedName name="BExU0HKTO8WJDQDWRTUK5TETM3HS" localSheetId="18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7" hidden="1">#REF!</definedName>
    <definedName name="BExU0MTJQPE041ZN7H8UKGV6MZT7" localSheetId="11" hidden="1">#REF!</definedName>
    <definedName name="BExU0MTJQPE041ZN7H8UKGV6MZT7" localSheetId="21" hidden="1">#REF!</definedName>
    <definedName name="BExU0MTJQPE041ZN7H8UKGV6MZT7" localSheetId="22" hidden="1">#REF!</definedName>
    <definedName name="BExU0MTJQPE041ZN7H8UKGV6MZT7" localSheetId="23" hidden="1">#REF!</definedName>
    <definedName name="BExU0MTJQPE041ZN7H8UKGV6MZT7" localSheetId="24" hidden="1">#REF!</definedName>
    <definedName name="BExU0MTJQPE041ZN7H8UKGV6MZT7" localSheetId="14" hidden="1">#REF!</definedName>
    <definedName name="BExU0MTJQPE041ZN7H8UKGV6MZT7" localSheetId="15" hidden="1">#REF!</definedName>
    <definedName name="BExU0MTJQPE041ZN7H8UKGV6MZT7" localSheetId="18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7" hidden="1">#REF!</definedName>
    <definedName name="BExU0ZUUFYHLUK4M4E8GLGIBBNT0" localSheetId="11" hidden="1">#REF!</definedName>
    <definedName name="BExU0ZUUFYHLUK4M4E8GLGIBBNT0" localSheetId="21" hidden="1">#REF!</definedName>
    <definedName name="BExU0ZUUFYHLUK4M4E8GLGIBBNT0" localSheetId="22" hidden="1">#REF!</definedName>
    <definedName name="BExU0ZUUFYHLUK4M4E8GLGIBBNT0" localSheetId="23" hidden="1">#REF!</definedName>
    <definedName name="BExU0ZUUFYHLUK4M4E8GLGIBBNT0" localSheetId="24" hidden="1">#REF!</definedName>
    <definedName name="BExU0ZUUFYHLUK4M4E8GLGIBBNT0" localSheetId="14" hidden="1">#REF!</definedName>
    <definedName name="BExU0ZUUFYHLUK4M4E8GLGIBBNT0" localSheetId="15" hidden="1">#REF!</definedName>
    <definedName name="BExU0ZUUFYHLUK4M4E8GLGIBBNT0" localSheetId="18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7" hidden="1">#REF!</definedName>
    <definedName name="BExU147D6RPG6ZVTSXRKFSVRHSBG" localSheetId="11" hidden="1">#REF!</definedName>
    <definedName name="BExU147D6RPG6ZVTSXRKFSVRHSBG" localSheetId="21" hidden="1">#REF!</definedName>
    <definedName name="BExU147D6RPG6ZVTSXRKFSVRHSBG" localSheetId="22" hidden="1">#REF!</definedName>
    <definedName name="BExU147D6RPG6ZVTSXRKFSVRHSBG" localSheetId="23" hidden="1">#REF!</definedName>
    <definedName name="BExU147D6RPG6ZVTSXRKFSVRHSBG" localSheetId="24" hidden="1">#REF!</definedName>
    <definedName name="BExU147D6RPG6ZVTSXRKFSVRHSBG" localSheetId="14" hidden="1">#REF!</definedName>
    <definedName name="BExU147D6RPG6ZVTSXRKFSVRHSBG" localSheetId="15" hidden="1">#REF!</definedName>
    <definedName name="BExU147D6RPG6ZVTSXRKFSVRHSBG" localSheetId="18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7" hidden="1">#REF!</definedName>
    <definedName name="BExU16R10W1SOAPNG4CDJ01T7JRE" localSheetId="11" hidden="1">#REF!</definedName>
    <definedName name="BExU16R10W1SOAPNG4CDJ01T7JRE" localSheetId="21" hidden="1">#REF!</definedName>
    <definedName name="BExU16R10W1SOAPNG4CDJ01T7JRE" localSheetId="22" hidden="1">#REF!</definedName>
    <definedName name="BExU16R10W1SOAPNG4CDJ01T7JRE" localSheetId="23" hidden="1">#REF!</definedName>
    <definedName name="BExU16R10W1SOAPNG4CDJ01T7JRE" localSheetId="24" hidden="1">#REF!</definedName>
    <definedName name="BExU16R10W1SOAPNG4CDJ01T7JRE" localSheetId="14" hidden="1">#REF!</definedName>
    <definedName name="BExU16R10W1SOAPNG4CDJ01T7JRE" localSheetId="15" hidden="1">#REF!</definedName>
    <definedName name="BExU16R10W1SOAPNG4CDJ01T7JRE" localSheetId="18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7" hidden="1">#REF!</definedName>
    <definedName name="BExU17CKOR3GNIHDNVLH9L1IOJS9" localSheetId="11" hidden="1">#REF!</definedName>
    <definedName name="BExU17CKOR3GNIHDNVLH9L1IOJS9" localSheetId="21" hidden="1">#REF!</definedName>
    <definedName name="BExU17CKOR3GNIHDNVLH9L1IOJS9" localSheetId="22" hidden="1">#REF!</definedName>
    <definedName name="BExU17CKOR3GNIHDNVLH9L1IOJS9" localSheetId="23" hidden="1">#REF!</definedName>
    <definedName name="BExU17CKOR3GNIHDNVLH9L1IOJS9" localSheetId="24" hidden="1">#REF!</definedName>
    <definedName name="BExU17CKOR3GNIHDNVLH9L1IOJS9" localSheetId="14" hidden="1">#REF!</definedName>
    <definedName name="BExU17CKOR3GNIHDNVLH9L1IOJS9" localSheetId="15" hidden="1">#REF!</definedName>
    <definedName name="BExU17CKOR3GNIHDNVLH9L1IOJS9" localSheetId="18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7" hidden="1">#REF!</definedName>
    <definedName name="BExU1DXYI5DAD9DSFIEAUOB5XFZ9" localSheetId="11" hidden="1">#REF!</definedName>
    <definedName name="BExU1DXYI5DAD9DSFIEAUOB5XFZ9" localSheetId="21" hidden="1">#REF!</definedName>
    <definedName name="BExU1DXYI5DAD9DSFIEAUOB5XFZ9" localSheetId="22" hidden="1">#REF!</definedName>
    <definedName name="BExU1DXYI5DAD9DSFIEAUOB5XFZ9" localSheetId="23" hidden="1">#REF!</definedName>
    <definedName name="BExU1DXYI5DAD9DSFIEAUOB5XFZ9" localSheetId="24" hidden="1">#REF!</definedName>
    <definedName name="BExU1DXYI5DAD9DSFIEAUOB5XFZ9" localSheetId="14" hidden="1">#REF!</definedName>
    <definedName name="BExU1DXYI5DAD9DSFIEAUOB5XFZ9" localSheetId="15" hidden="1">#REF!</definedName>
    <definedName name="BExU1DXYI5DAD9DSFIEAUOB5XFZ9" localSheetId="18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7" hidden="1">#REF!</definedName>
    <definedName name="BExU1GXUTLRPJN4MRINLAPHSZQFG" localSheetId="11" hidden="1">#REF!</definedName>
    <definedName name="BExU1GXUTLRPJN4MRINLAPHSZQFG" localSheetId="21" hidden="1">#REF!</definedName>
    <definedName name="BExU1GXUTLRPJN4MRINLAPHSZQFG" localSheetId="22" hidden="1">#REF!</definedName>
    <definedName name="BExU1GXUTLRPJN4MRINLAPHSZQFG" localSheetId="23" hidden="1">#REF!</definedName>
    <definedName name="BExU1GXUTLRPJN4MRINLAPHSZQFG" localSheetId="24" hidden="1">#REF!</definedName>
    <definedName name="BExU1GXUTLRPJN4MRINLAPHSZQFG" localSheetId="14" hidden="1">#REF!</definedName>
    <definedName name="BExU1GXUTLRPJN4MRINLAPHSZQFG" localSheetId="15" hidden="1">#REF!</definedName>
    <definedName name="BExU1GXUTLRPJN4MRINLAPHSZQFG" localSheetId="18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7" hidden="1">#REF!</definedName>
    <definedName name="BExU1IL9AOHFO85BZB6S60DK3N8H" localSheetId="11" hidden="1">#REF!</definedName>
    <definedName name="BExU1IL9AOHFO85BZB6S60DK3N8H" localSheetId="21" hidden="1">#REF!</definedName>
    <definedName name="BExU1IL9AOHFO85BZB6S60DK3N8H" localSheetId="22" hidden="1">#REF!</definedName>
    <definedName name="BExU1IL9AOHFO85BZB6S60DK3N8H" localSheetId="23" hidden="1">#REF!</definedName>
    <definedName name="BExU1IL9AOHFO85BZB6S60DK3N8H" localSheetId="24" hidden="1">#REF!</definedName>
    <definedName name="BExU1IL9AOHFO85BZB6S60DK3N8H" localSheetId="14" hidden="1">#REF!</definedName>
    <definedName name="BExU1IL9AOHFO85BZB6S60DK3N8H" localSheetId="15" hidden="1">#REF!</definedName>
    <definedName name="BExU1IL9AOHFO85BZB6S60DK3N8H" localSheetId="18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7" hidden="1">#REF!</definedName>
    <definedName name="BExU1LAEKWJ0U6NP9G2AC9CTBYH6" localSheetId="11" hidden="1">#REF!</definedName>
    <definedName name="BExU1LAEKWJ0U6NP9G2AC9CTBYH6" localSheetId="21" hidden="1">#REF!</definedName>
    <definedName name="BExU1LAEKWJ0U6NP9G2AC9CTBYH6" localSheetId="22" hidden="1">#REF!</definedName>
    <definedName name="BExU1LAEKWJ0U6NP9G2AC9CTBYH6" localSheetId="23" hidden="1">#REF!</definedName>
    <definedName name="BExU1LAEKWJ0U6NP9G2AC9CTBYH6" localSheetId="24" hidden="1">#REF!</definedName>
    <definedName name="BExU1LAEKWJ0U6NP9G2AC9CTBYH6" localSheetId="14" hidden="1">#REF!</definedName>
    <definedName name="BExU1LAEKWJ0U6NP9G2AC9CTBYH6" localSheetId="15" hidden="1">#REF!</definedName>
    <definedName name="BExU1LAEKWJ0U6NP9G2AC9CTBYH6" localSheetId="18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7" hidden="1">#REF!</definedName>
    <definedName name="BExU1NOPS09CLFZL1O31RAF9BQNQ" localSheetId="11" hidden="1">#REF!</definedName>
    <definedName name="BExU1NOPS09CLFZL1O31RAF9BQNQ" localSheetId="21" hidden="1">#REF!</definedName>
    <definedName name="BExU1NOPS09CLFZL1O31RAF9BQNQ" localSheetId="22" hidden="1">#REF!</definedName>
    <definedName name="BExU1NOPS09CLFZL1O31RAF9BQNQ" localSheetId="23" hidden="1">#REF!</definedName>
    <definedName name="BExU1NOPS09CLFZL1O31RAF9BQNQ" localSheetId="24" hidden="1">#REF!</definedName>
    <definedName name="BExU1NOPS09CLFZL1O31RAF9BQNQ" localSheetId="14" hidden="1">#REF!</definedName>
    <definedName name="BExU1NOPS09CLFZL1O31RAF9BQNQ" localSheetId="15" hidden="1">#REF!</definedName>
    <definedName name="BExU1NOPS09CLFZL1O31RAF9BQNQ" localSheetId="18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7" hidden="1">#REF!</definedName>
    <definedName name="BExU1PH9MOEX1JZVZ3D5M9DXB191" localSheetId="11" hidden="1">#REF!</definedName>
    <definedName name="BExU1PH9MOEX1JZVZ3D5M9DXB191" localSheetId="21" hidden="1">#REF!</definedName>
    <definedName name="BExU1PH9MOEX1JZVZ3D5M9DXB191" localSheetId="22" hidden="1">#REF!</definedName>
    <definedName name="BExU1PH9MOEX1JZVZ3D5M9DXB191" localSheetId="23" hidden="1">#REF!</definedName>
    <definedName name="BExU1PH9MOEX1JZVZ3D5M9DXB191" localSheetId="24" hidden="1">#REF!</definedName>
    <definedName name="BExU1PH9MOEX1JZVZ3D5M9DXB191" localSheetId="14" hidden="1">#REF!</definedName>
    <definedName name="BExU1PH9MOEX1JZVZ3D5M9DXB191" localSheetId="15" hidden="1">#REF!</definedName>
    <definedName name="BExU1PH9MOEX1JZVZ3D5M9DXB191" localSheetId="18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7" hidden="1">#REF!</definedName>
    <definedName name="BExU1QZEEKJA35IMEOLOJ3ODX0ZA" localSheetId="11" hidden="1">#REF!</definedName>
    <definedName name="BExU1QZEEKJA35IMEOLOJ3ODX0ZA" localSheetId="21" hidden="1">#REF!</definedName>
    <definedName name="BExU1QZEEKJA35IMEOLOJ3ODX0ZA" localSheetId="22" hidden="1">#REF!</definedName>
    <definedName name="BExU1QZEEKJA35IMEOLOJ3ODX0ZA" localSheetId="23" hidden="1">#REF!</definedName>
    <definedName name="BExU1QZEEKJA35IMEOLOJ3ODX0ZA" localSheetId="24" hidden="1">#REF!</definedName>
    <definedName name="BExU1QZEEKJA35IMEOLOJ3ODX0ZA" localSheetId="14" hidden="1">#REF!</definedName>
    <definedName name="BExU1QZEEKJA35IMEOLOJ3ODX0ZA" localSheetId="15" hidden="1">#REF!</definedName>
    <definedName name="BExU1QZEEKJA35IMEOLOJ3ODX0ZA" localSheetId="18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7" hidden="1">#REF!</definedName>
    <definedName name="BExU1VRURIWWVJ95O40WA23LMTJD" localSheetId="11" hidden="1">#REF!</definedName>
    <definedName name="BExU1VRURIWWVJ95O40WA23LMTJD" localSheetId="21" hidden="1">#REF!</definedName>
    <definedName name="BExU1VRURIWWVJ95O40WA23LMTJD" localSheetId="22" hidden="1">#REF!</definedName>
    <definedName name="BExU1VRURIWWVJ95O40WA23LMTJD" localSheetId="23" hidden="1">#REF!</definedName>
    <definedName name="BExU1VRURIWWVJ95O40WA23LMTJD" localSheetId="24" hidden="1">#REF!</definedName>
    <definedName name="BExU1VRURIWWVJ95O40WA23LMTJD" localSheetId="14" hidden="1">#REF!</definedName>
    <definedName name="BExU1VRURIWWVJ95O40WA23LMTJD" localSheetId="15" hidden="1">#REF!</definedName>
    <definedName name="BExU1VRURIWWVJ95O40WA23LMTJD" localSheetId="18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7" hidden="1">#REF!</definedName>
    <definedName name="BExU2A0FXVBDX9LO3VWEXB4TLFT0" localSheetId="11" hidden="1">#REF!</definedName>
    <definedName name="BExU2A0FXVBDX9LO3VWEXB4TLFT0" localSheetId="21" hidden="1">#REF!</definedName>
    <definedName name="BExU2A0FXVBDX9LO3VWEXB4TLFT0" localSheetId="22" hidden="1">#REF!</definedName>
    <definedName name="BExU2A0FXVBDX9LO3VWEXB4TLFT0" localSheetId="23" hidden="1">#REF!</definedName>
    <definedName name="BExU2A0FXVBDX9LO3VWEXB4TLFT0" localSheetId="24" hidden="1">#REF!</definedName>
    <definedName name="BExU2A0FXVBDX9LO3VWEXB4TLFT0" localSheetId="14" hidden="1">#REF!</definedName>
    <definedName name="BExU2A0FXVBDX9LO3VWEXB4TLFT0" localSheetId="15" hidden="1">#REF!</definedName>
    <definedName name="BExU2A0FXVBDX9LO3VWEXB4TLFT0" localSheetId="18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7" hidden="1">#REF!</definedName>
    <definedName name="BExU2LEH667H33V81XVEZUP2O0UQ" localSheetId="11" hidden="1">#REF!</definedName>
    <definedName name="BExU2LEH667H33V81XVEZUP2O0UQ" localSheetId="21" hidden="1">#REF!</definedName>
    <definedName name="BExU2LEH667H33V81XVEZUP2O0UQ" localSheetId="22" hidden="1">#REF!</definedName>
    <definedName name="BExU2LEH667H33V81XVEZUP2O0UQ" localSheetId="23" hidden="1">#REF!</definedName>
    <definedName name="BExU2LEH667H33V81XVEZUP2O0UQ" localSheetId="24" hidden="1">#REF!</definedName>
    <definedName name="BExU2LEH667H33V81XVEZUP2O0UQ" localSheetId="14" hidden="1">#REF!</definedName>
    <definedName name="BExU2LEH667H33V81XVEZUP2O0UQ" localSheetId="15" hidden="1">#REF!</definedName>
    <definedName name="BExU2LEH667H33V81XVEZUP2O0UQ" localSheetId="18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7" hidden="1">#REF!</definedName>
    <definedName name="BExU2M5CK6XK55UIHDVYRXJJJRI4" localSheetId="11" hidden="1">#REF!</definedName>
    <definedName name="BExU2M5CK6XK55UIHDVYRXJJJRI4" localSheetId="21" hidden="1">#REF!</definedName>
    <definedName name="BExU2M5CK6XK55UIHDVYRXJJJRI4" localSheetId="22" hidden="1">#REF!</definedName>
    <definedName name="BExU2M5CK6XK55UIHDVYRXJJJRI4" localSheetId="23" hidden="1">#REF!</definedName>
    <definedName name="BExU2M5CK6XK55UIHDVYRXJJJRI4" localSheetId="24" hidden="1">#REF!</definedName>
    <definedName name="BExU2M5CK6XK55UIHDVYRXJJJRI4" localSheetId="14" hidden="1">#REF!</definedName>
    <definedName name="BExU2M5CK6XK55UIHDVYRXJJJRI4" localSheetId="15" hidden="1">#REF!</definedName>
    <definedName name="BExU2M5CK6XK55UIHDVYRXJJJRI4" localSheetId="18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7" hidden="1">#REF!</definedName>
    <definedName name="BExU2TXVT25ZTOFQAF6CM53Z1RLF" localSheetId="11" hidden="1">#REF!</definedName>
    <definedName name="BExU2TXVT25ZTOFQAF6CM53Z1RLF" localSheetId="21" hidden="1">#REF!</definedName>
    <definedName name="BExU2TXVT25ZTOFQAF6CM53Z1RLF" localSheetId="22" hidden="1">#REF!</definedName>
    <definedName name="BExU2TXVT25ZTOFQAF6CM53Z1RLF" localSheetId="23" hidden="1">#REF!</definedName>
    <definedName name="BExU2TXVT25ZTOFQAF6CM53Z1RLF" localSheetId="24" hidden="1">#REF!</definedName>
    <definedName name="BExU2TXVT25ZTOFQAF6CM53Z1RLF" localSheetId="14" hidden="1">#REF!</definedName>
    <definedName name="BExU2TXVT25ZTOFQAF6CM53Z1RLF" localSheetId="15" hidden="1">#REF!</definedName>
    <definedName name="BExU2TXVT25ZTOFQAF6CM53Z1RLF" localSheetId="18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7" hidden="1">#REF!</definedName>
    <definedName name="BExU2XZLYIU19G7358W5T9E87AFR" localSheetId="11" hidden="1">#REF!</definedName>
    <definedName name="BExU2XZLYIU19G7358W5T9E87AFR" localSheetId="21" hidden="1">#REF!</definedName>
    <definedName name="BExU2XZLYIU19G7358W5T9E87AFR" localSheetId="22" hidden="1">#REF!</definedName>
    <definedName name="BExU2XZLYIU19G7358W5T9E87AFR" localSheetId="23" hidden="1">#REF!</definedName>
    <definedName name="BExU2XZLYIU19G7358W5T9E87AFR" localSheetId="24" hidden="1">#REF!</definedName>
    <definedName name="BExU2XZLYIU19G7358W5T9E87AFR" localSheetId="14" hidden="1">#REF!</definedName>
    <definedName name="BExU2XZLYIU19G7358W5T9E87AFR" localSheetId="15" hidden="1">#REF!</definedName>
    <definedName name="BExU2XZLYIU19G7358W5T9E87AFR" localSheetId="18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7" hidden="1">#REF!</definedName>
    <definedName name="BExU2ZXMKRBQEX0CT3ZPZ3UFZP1G" localSheetId="11" hidden="1">#REF!</definedName>
    <definedName name="BExU2ZXMKRBQEX0CT3ZPZ3UFZP1G" localSheetId="21" hidden="1">#REF!</definedName>
    <definedName name="BExU2ZXMKRBQEX0CT3ZPZ3UFZP1G" localSheetId="22" hidden="1">#REF!</definedName>
    <definedName name="BExU2ZXMKRBQEX0CT3ZPZ3UFZP1G" localSheetId="23" hidden="1">#REF!</definedName>
    <definedName name="BExU2ZXMKRBQEX0CT3ZPZ3UFZP1G" localSheetId="24" hidden="1">#REF!</definedName>
    <definedName name="BExU2ZXMKRBQEX0CT3ZPZ3UFZP1G" localSheetId="14" hidden="1">#REF!</definedName>
    <definedName name="BExU2ZXMKRBQEX0CT3ZPZ3UFZP1G" localSheetId="15" hidden="1">#REF!</definedName>
    <definedName name="BExU2ZXMKRBQEX0CT3ZPZ3UFZP1G" localSheetId="18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7" hidden="1">#REF!</definedName>
    <definedName name="BExU35XHF1K1XEQUSZ292S5T61YA" localSheetId="11" hidden="1">#REF!</definedName>
    <definedName name="BExU35XHF1K1XEQUSZ292S5T61YA" localSheetId="21" hidden="1">#REF!</definedName>
    <definedName name="BExU35XHF1K1XEQUSZ292S5T61YA" localSheetId="22" hidden="1">#REF!</definedName>
    <definedName name="BExU35XHF1K1XEQUSZ292S5T61YA" localSheetId="23" hidden="1">#REF!</definedName>
    <definedName name="BExU35XHF1K1XEQUSZ292S5T61YA" localSheetId="24" hidden="1">#REF!</definedName>
    <definedName name="BExU35XHF1K1XEQUSZ292S5T61YA" localSheetId="14" hidden="1">#REF!</definedName>
    <definedName name="BExU35XHF1K1XEQUSZ292S5T61YA" localSheetId="15" hidden="1">#REF!</definedName>
    <definedName name="BExU35XHF1K1XEQUSZ292S5T61YA" localSheetId="18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7" hidden="1">#REF!</definedName>
    <definedName name="BExU38S1U5IC1T5A3P2TZU5OV0LN" localSheetId="11" hidden="1">#REF!</definedName>
    <definedName name="BExU38S1U5IC1T5A3P2TZU5OV0LN" localSheetId="21" hidden="1">#REF!</definedName>
    <definedName name="BExU38S1U5IC1T5A3P2TZU5OV0LN" localSheetId="22" hidden="1">#REF!</definedName>
    <definedName name="BExU38S1U5IC1T5A3P2TZU5OV0LN" localSheetId="23" hidden="1">#REF!</definedName>
    <definedName name="BExU38S1U5IC1T5A3P2TZU5OV0LN" localSheetId="24" hidden="1">#REF!</definedName>
    <definedName name="BExU38S1U5IC1T5A3P2TZU5OV0LN" localSheetId="14" hidden="1">#REF!</definedName>
    <definedName name="BExU38S1U5IC1T5A3P2TZU5OV0LN" localSheetId="15" hidden="1">#REF!</definedName>
    <definedName name="BExU38S1U5IC1T5A3P2TZU5OV0LN" localSheetId="18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7" hidden="1">#REF!</definedName>
    <definedName name="BExU3B66MCKJFSKT3HL8B5EJGVX0" localSheetId="11" hidden="1">#REF!</definedName>
    <definedName name="BExU3B66MCKJFSKT3HL8B5EJGVX0" localSheetId="21" hidden="1">#REF!</definedName>
    <definedName name="BExU3B66MCKJFSKT3HL8B5EJGVX0" localSheetId="22" hidden="1">#REF!</definedName>
    <definedName name="BExU3B66MCKJFSKT3HL8B5EJGVX0" localSheetId="23" hidden="1">#REF!</definedName>
    <definedName name="BExU3B66MCKJFSKT3HL8B5EJGVX0" localSheetId="24" hidden="1">#REF!</definedName>
    <definedName name="BExU3B66MCKJFSKT3HL8B5EJGVX0" localSheetId="14" hidden="1">#REF!</definedName>
    <definedName name="BExU3B66MCKJFSKT3HL8B5EJGVX0" localSheetId="15" hidden="1">#REF!</definedName>
    <definedName name="BExU3B66MCKJFSKT3HL8B5EJGVX0" localSheetId="18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7" hidden="1">#REF!</definedName>
    <definedName name="BExU3FDFDB2NVPYUR5V7OA3HF474" localSheetId="11" hidden="1">#REF!</definedName>
    <definedName name="BExU3FDFDB2NVPYUR5V7OA3HF474" localSheetId="21" hidden="1">#REF!</definedName>
    <definedName name="BExU3FDFDB2NVPYUR5V7OA3HF474" localSheetId="22" hidden="1">#REF!</definedName>
    <definedName name="BExU3FDFDB2NVPYUR5V7OA3HF474" localSheetId="23" hidden="1">#REF!</definedName>
    <definedName name="BExU3FDFDB2NVPYUR5V7OA3HF474" localSheetId="24" hidden="1">#REF!</definedName>
    <definedName name="BExU3FDFDB2NVPYUR5V7OA3HF474" localSheetId="14" hidden="1">#REF!</definedName>
    <definedName name="BExU3FDFDB2NVPYUR5V7OA3HF474" localSheetId="15" hidden="1">#REF!</definedName>
    <definedName name="BExU3FDFDB2NVPYUR5V7OA3HF474" localSheetId="18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7" hidden="1">#REF!</definedName>
    <definedName name="BExU3R7J076KUCCEUGKAYMANTUT5" localSheetId="11" hidden="1">#REF!</definedName>
    <definedName name="BExU3R7J076KUCCEUGKAYMANTUT5" localSheetId="21" hidden="1">#REF!</definedName>
    <definedName name="BExU3R7J076KUCCEUGKAYMANTUT5" localSheetId="22" hidden="1">#REF!</definedName>
    <definedName name="BExU3R7J076KUCCEUGKAYMANTUT5" localSheetId="23" hidden="1">#REF!</definedName>
    <definedName name="BExU3R7J076KUCCEUGKAYMANTUT5" localSheetId="24" hidden="1">#REF!</definedName>
    <definedName name="BExU3R7J076KUCCEUGKAYMANTUT5" localSheetId="14" hidden="1">#REF!</definedName>
    <definedName name="BExU3R7J076KUCCEUGKAYMANTUT5" localSheetId="15" hidden="1">#REF!</definedName>
    <definedName name="BExU3R7J076KUCCEUGKAYMANTUT5" localSheetId="18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7" hidden="1">#REF!</definedName>
    <definedName name="BExU3UNI9NR1RNZR07NSLSZMDOQQ" localSheetId="11" hidden="1">#REF!</definedName>
    <definedName name="BExU3UNI9NR1RNZR07NSLSZMDOQQ" localSheetId="21" hidden="1">#REF!</definedName>
    <definedName name="BExU3UNI9NR1RNZR07NSLSZMDOQQ" localSheetId="22" hidden="1">#REF!</definedName>
    <definedName name="BExU3UNI9NR1RNZR07NSLSZMDOQQ" localSheetId="23" hidden="1">#REF!</definedName>
    <definedName name="BExU3UNI9NR1RNZR07NSLSZMDOQQ" localSheetId="24" hidden="1">#REF!</definedName>
    <definedName name="BExU3UNI9NR1RNZR07NSLSZMDOQQ" localSheetId="14" hidden="1">#REF!</definedName>
    <definedName name="BExU3UNI9NR1RNZR07NSLSZMDOQQ" localSheetId="15" hidden="1">#REF!</definedName>
    <definedName name="BExU3UNI9NR1RNZR07NSLSZMDOQQ" localSheetId="18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7" hidden="1">#REF!</definedName>
    <definedName name="BExU401R18N6XKZKL7CNFOZQCM14" localSheetId="11" hidden="1">#REF!</definedName>
    <definedName name="BExU401R18N6XKZKL7CNFOZQCM14" localSheetId="21" hidden="1">#REF!</definedName>
    <definedName name="BExU401R18N6XKZKL7CNFOZQCM14" localSheetId="22" hidden="1">#REF!</definedName>
    <definedName name="BExU401R18N6XKZKL7CNFOZQCM14" localSheetId="23" hidden="1">#REF!</definedName>
    <definedName name="BExU401R18N6XKZKL7CNFOZQCM14" localSheetId="24" hidden="1">#REF!</definedName>
    <definedName name="BExU401R18N6XKZKL7CNFOZQCM14" localSheetId="14" hidden="1">#REF!</definedName>
    <definedName name="BExU401R18N6XKZKL7CNFOZQCM14" localSheetId="15" hidden="1">#REF!</definedName>
    <definedName name="BExU401R18N6XKZKL7CNFOZQCM14" localSheetId="18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7" hidden="1">#REF!</definedName>
    <definedName name="BExU42QVGY7TK39W1BIN6CDRG2OE" localSheetId="11" hidden="1">#REF!</definedName>
    <definedName name="BExU42QVGY7TK39W1BIN6CDRG2OE" localSheetId="21" hidden="1">#REF!</definedName>
    <definedName name="BExU42QVGY7TK39W1BIN6CDRG2OE" localSheetId="22" hidden="1">#REF!</definedName>
    <definedName name="BExU42QVGY7TK39W1BIN6CDRG2OE" localSheetId="23" hidden="1">#REF!</definedName>
    <definedName name="BExU42QVGY7TK39W1BIN6CDRG2OE" localSheetId="24" hidden="1">#REF!</definedName>
    <definedName name="BExU42QVGY7TK39W1BIN6CDRG2OE" localSheetId="14" hidden="1">#REF!</definedName>
    <definedName name="BExU42QVGY7TK39W1BIN6CDRG2OE" localSheetId="15" hidden="1">#REF!</definedName>
    <definedName name="BExU42QVGY7TK39W1BIN6CDRG2OE" localSheetId="18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7" hidden="1">#REF!</definedName>
    <definedName name="BExU431LXP7LIUNGJB9OSXEANFGX" localSheetId="11" hidden="1">#REF!</definedName>
    <definedName name="BExU431LXP7LIUNGJB9OSXEANFGX" localSheetId="21" hidden="1">#REF!</definedName>
    <definedName name="BExU431LXP7LIUNGJB9OSXEANFGX" localSheetId="22" hidden="1">#REF!</definedName>
    <definedName name="BExU431LXP7LIUNGJB9OSXEANFGX" localSheetId="23" hidden="1">#REF!</definedName>
    <definedName name="BExU431LXP7LIUNGJB9OSXEANFGX" localSheetId="24" hidden="1">#REF!</definedName>
    <definedName name="BExU431LXP7LIUNGJB9OSXEANFGX" localSheetId="14" hidden="1">#REF!</definedName>
    <definedName name="BExU431LXP7LIUNGJB9OSXEANFGX" localSheetId="15" hidden="1">#REF!</definedName>
    <definedName name="BExU431LXP7LIUNGJB9OSXEANFGX" localSheetId="18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7" hidden="1">#REF!</definedName>
    <definedName name="BExU47OZMS6TCWMEHHF0UCSFLLPI" localSheetId="11" hidden="1">#REF!</definedName>
    <definedName name="BExU47OZMS6TCWMEHHF0UCSFLLPI" localSheetId="21" hidden="1">#REF!</definedName>
    <definedName name="BExU47OZMS6TCWMEHHF0UCSFLLPI" localSheetId="22" hidden="1">#REF!</definedName>
    <definedName name="BExU47OZMS6TCWMEHHF0UCSFLLPI" localSheetId="23" hidden="1">#REF!</definedName>
    <definedName name="BExU47OZMS6TCWMEHHF0UCSFLLPI" localSheetId="24" hidden="1">#REF!</definedName>
    <definedName name="BExU47OZMS6TCWMEHHF0UCSFLLPI" localSheetId="14" hidden="1">#REF!</definedName>
    <definedName name="BExU47OZMS6TCWMEHHF0UCSFLLPI" localSheetId="15" hidden="1">#REF!</definedName>
    <definedName name="BExU47OZMS6TCWMEHHF0UCSFLLPI" localSheetId="18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7" hidden="1">#REF!</definedName>
    <definedName name="BExU4D36E8TXN0M8KSNGEAFYP4DQ" localSheetId="11" hidden="1">#REF!</definedName>
    <definedName name="BExU4D36E8TXN0M8KSNGEAFYP4DQ" localSheetId="21" hidden="1">#REF!</definedName>
    <definedName name="BExU4D36E8TXN0M8KSNGEAFYP4DQ" localSheetId="22" hidden="1">#REF!</definedName>
    <definedName name="BExU4D36E8TXN0M8KSNGEAFYP4DQ" localSheetId="23" hidden="1">#REF!</definedName>
    <definedName name="BExU4D36E8TXN0M8KSNGEAFYP4DQ" localSheetId="24" hidden="1">#REF!</definedName>
    <definedName name="BExU4D36E8TXN0M8KSNGEAFYP4DQ" localSheetId="14" hidden="1">#REF!</definedName>
    <definedName name="BExU4D36E8TXN0M8KSNGEAFYP4DQ" localSheetId="15" hidden="1">#REF!</definedName>
    <definedName name="BExU4D36E8TXN0M8KSNGEAFYP4DQ" localSheetId="18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7" hidden="1">#REF!</definedName>
    <definedName name="BExU4G31RRVLJ3AC6E1FNEFMXM3O" localSheetId="11" hidden="1">#REF!</definedName>
    <definedName name="BExU4G31RRVLJ3AC6E1FNEFMXM3O" localSheetId="21" hidden="1">#REF!</definedName>
    <definedName name="BExU4G31RRVLJ3AC6E1FNEFMXM3O" localSheetId="22" hidden="1">#REF!</definedName>
    <definedName name="BExU4G31RRVLJ3AC6E1FNEFMXM3O" localSheetId="23" hidden="1">#REF!</definedName>
    <definedName name="BExU4G31RRVLJ3AC6E1FNEFMXM3O" localSheetId="24" hidden="1">#REF!</definedName>
    <definedName name="BExU4G31RRVLJ3AC6E1FNEFMXM3O" localSheetId="14" hidden="1">#REF!</definedName>
    <definedName name="BExU4G31RRVLJ3AC6E1FNEFMXM3O" localSheetId="15" hidden="1">#REF!</definedName>
    <definedName name="BExU4G31RRVLJ3AC6E1FNEFMXM3O" localSheetId="18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7" hidden="1">#REF!</definedName>
    <definedName name="BExU4GDVLPUEWBA4MRYRTQAUNO7B" localSheetId="11" hidden="1">#REF!</definedName>
    <definedName name="BExU4GDVLPUEWBA4MRYRTQAUNO7B" localSheetId="21" hidden="1">#REF!</definedName>
    <definedName name="BExU4GDVLPUEWBA4MRYRTQAUNO7B" localSheetId="22" hidden="1">#REF!</definedName>
    <definedName name="BExU4GDVLPUEWBA4MRYRTQAUNO7B" localSheetId="23" hidden="1">#REF!</definedName>
    <definedName name="BExU4GDVLPUEWBA4MRYRTQAUNO7B" localSheetId="24" hidden="1">#REF!</definedName>
    <definedName name="BExU4GDVLPUEWBA4MRYRTQAUNO7B" localSheetId="14" hidden="1">#REF!</definedName>
    <definedName name="BExU4GDVLPUEWBA4MRYRTQAUNO7B" localSheetId="15" hidden="1">#REF!</definedName>
    <definedName name="BExU4GDVLPUEWBA4MRYRTQAUNO7B" localSheetId="18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7" hidden="1">#REF!</definedName>
    <definedName name="BExU4H4RAMAX0XVAWT5WFYQNPAL3" localSheetId="11" hidden="1">#REF!</definedName>
    <definedName name="BExU4H4RAMAX0XVAWT5WFYQNPAL3" localSheetId="21" hidden="1">#REF!</definedName>
    <definedName name="BExU4H4RAMAX0XVAWT5WFYQNPAL3" localSheetId="22" hidden="1">#REF!</definedName>
    <definedName name="BExU4H4RAMAX0XVAWT5WFYQNPAL3" localSheetId="23" hidden="1">#REF!</definedName>
    <definedName name="BExU4H4RAMAX0XVAWT5WFYQNPAL3" localSheetId="24" hidden="1">#REF!</definedName>
    <definedName name="BExU4H4RAMAX0XVAWT5WFYQNPAL3" localSheetId="14" hidden="1">#REF!</definedName>
    <definedName name="BExU4H4RAMAX0XVAWT5WFYQNPAL3" localSheetId="15" hidden="1">#REF!</definedName>
    <definedName name="BExU4H4RAMAX0XVAWT5WFYQNPAL3" localSheetId="18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7" hidden="1">#REF!</definedName>
    <definedName name="BExU4I148DA7PRCCISLWQ6ABXFK6" localSheetId="11" hidden="1">#REF!</definedName>
    <definedName name="BExU4I148DA7PRCCISLWQ6ABXFK6" localSheetId="21" hidden="1">#REF!</definedName>
    <definedName name="BExU4I148DA7PRCCISLWQ6ABXFK6" localSheetId="22" hidden="1">#REF!</definedName>
    <definedName name="BExU4I148DA7PRCCISLWQ6ABXFK6" localSheetId="23" hidden="1">#REF!</definedName>
    <definedName name="BExU4I148DA7PRCCISLWQ6ABXFK6" localSheetId="24" hidden="1">#REF!</definedName>
    <definedName name="BExU4I148DA7PRCCISLWQ6ABXFK6" localSheetId="14" hidden="1">#REF!</definedName>
    <definedName name="BExU4I148DA7PRCCISLWQ6ABXFK6" localSheetId="15" hidden="1">#REF!</definedName>
    <definedName name="BExU4I148DA7PRCCISLWQ6ABXFK6" localSheetId="18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7" hidden="1">#REF!</definedName>
    <definedName name="BExU4L101H2KQHVKCKQ4PBAWZV6K" localSheetId="11" hidden="1">#REF!</definedName>
    <definedName name="BExU4L101H2KQHVKCKQ4PBAWZV6K" localSheetId="21" hidden="1">#REF!</definedName>
    <definedName name="BExU4L101H2KQHVKCKQ4PBAWZV6K" localSheetId="22" hidden="1">#REF!</definedName>
    <definedName name="BExU4L101H2KQHVKCKQ4PBAWZV6K" localSheetId="23" hidden="1">#REF!</definedName>
    <definedName name="BExU4L101H2KQHVKCKQ4PBAWZV6K" localSheetId="24" hidden="1">#REF!</definedName>
    <definedName name="BExU4L101H2KQHVKCKQ4PBAWZV6K" localSheetId="14" hidden="1">#REF!</definedName>
    <definedName name="BExU4L101H2KQHVKCKQ4PBAWZV6K" localSheetId="15" hidden="1">#REF!</definedName>
    <definedName name="BExU4L101H2KQHVKCKQ4PBAWZV6K" localSheetId="18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7" hidden="1">#REF!</definedName>
    <definedName name="BExU4LML14Q7KDTYIKJWXF68W7X1" localSheetId="11" hidden="1">#REF!</definedName>
    <definedName name="BExU4LML14Q7KDTYIKJWXF68W7X1" localSheetId="21" hidden="1">#REF!</definedName>
    <definedName name="BExU4LML14Q7KDTYIKJWXF68W7X1" localSheetId="22" hidden="1">#REF!</definedName>
    <definedName name="BExU4LML14Q7KDTYIKJWXF68W7X1" localSheetId="23" hidden="1">#REF!</definedName>
    <definedName name="BExU4LML14Q7KDTYIKJWXF68W7X1" localSheetId="24" hidden="1">#REF!</definedName>
    <definedName name="BExU4LML14Q7KDTYIKJWXF68W7X1" localSheetId="14" hidden="1">#REF!</definedName>
    <definedName name="BExU4LML14Q7KDTYIKJWXF68W7X1" localSheetId="15" hidden="1">#REF!</definedName>
    <definedName name="BExU4LML14Q7KDTYIKJWXF68W7X1" localSheetId="18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7" hidden="1">#REF!</definedName>
    <definedName name="BExU4NA00RRRBGRT6TOB0MXZRCRZ" localSheetId="11" hidden="1">#REF!</definedName>
    <definedName name="BExU4NA00RRRBGRT6TOB0MXZRCRZ" localSheetId="21" hidden="1">#REF!</definedName>
    <definedName name="BExU4NA00RRRBGRT6TOB0MXZRCRZ" localSheetId="22" hidden="1">#REF!</definedName>
    <definedName name="BExU4NA00RRRBGRT6TOB0MXZRCRZ" localSheetId="23" hidden="1">#REF!</definedName>
    <definedName name="BExU4NA00RRRBGRT6TOB0MXZRCRZ" localSheetId="24" hidden="1">#REF!</definedName>
    <definedName name="BExU4NA00RRRBGRT6TOB0MXZRCRZ" localSheetId="14" hidden="1">#REF!</definedName>
    <definedName name="BExU4NA00RRRBGRT6TOB0MXZRCRZ" localSheetId="15" hidden="1">#REF!</definedName>
    <definedName name="BExU4NA00RRRBGRT6TOB0MXZRCRZ" localSheetId="18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7" hidden="1">#REF!</definedName>
    <definedName name="BExU529I6YHVOG83TJHWSILIQU1S" localSheetId="11" hidden="1">#REF!</definedName>
    <definedName name="BExU529I6YHVOG83TJHWSILIQU1S" localSheetId="21" hidden="1">#REF!</definedName>
    <definedName name="BExU529I6YHVOG83TJHWSILIQU1S" localSheetId="22" hidden="1">#REF!</definedName>
    <definedName name="BExU529I6YHVOG83TJHWSILIQU1S" localSheetId="23" hidden="1">#REF!</definedName>
    <definedName name="BExU529I6YHVOG83TJHWSILIQU1S" localSheetId="24" hidden="1">#REF!</definedName>
    <definedName name="BExU529I6YHVOG83TJHWSILIQU1S" localSheetId="14" hidden="1">#REF!</definedName>
    <definedName name="BExU529I6YHVOG83TJHWSILIQU1S" localSheetId="15" hidden="1">#REF!</definedName>
    <definedName name="BExU529I6YHVOG83TJHWSILIQU1S" localSheetId="18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7" hidden="1">#REF!</definedName>
    <definedName name="BExU57YCIKPRD8QWL6EU0YR3NG3J" localSheetId="11" hidden="1">#REF!</definedName>
    <definedName name="BExU57YCIKPRD8QWL6EU0YR3NG3J" localSheetId="21" hidden="1">#REF!</definedName>
    <definedName name="BExU57YCIKPRD8QWL6EU0YR3NG3J" localSheetId="22" hidden="1">#REF!</definedName>
    <definedName name="BExU57YCIKPRD8QWL6EU0YR3NG3J" localSheetId="23" hidden="1">#REF!</definedName>
    <definedName name="BExU57YCIKPRD8QWL6EU0YR3NG3J" localSheetId="24" hidden="1">#REF!</definedName>
    <definedName name="BExU57YCIKPRD8QWL6EU0YR3NG3J" localSheetId="14" hidden="1">#REF!</definedName>
    <definedName name="BExU57YCIKPRD8QWL6EU0YR3NG3J" localSheetId="15" hidden="1">#REF!</definedName>
    <definedName name="BExU57YCIKPRD8QWL6EU0YR3NG3J" localSheetId="18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7" hidden="1">#REF!</definedName>
    <definedName name="BExU5DSTBWXLN6E59B757KRWRI6E" localSheetId="11" hidden="1">#REF!</definedName>
    <definedName name="BExU5DSTBWXLN6E59B757KRWRI6E" localSheetId="21" hidden="1">#REF!</definedName>
    <definedName name="BExU5DSTBWXLN6E59B757KRWRI6E" localSheetId="22" hidden="1">#REF!</definedName>
    <definedName name="BExU5DSTBWXLN6E59B757KRWRI6E" localSheetId="23" hidden="1">#REF!</definedName>
    <definedName name="BExU5DSTBWXLN6E59B757KRWRI6E" localSheetId="24" hidden="1">#REF!</definedName>
    <definedName name="BExU5DSTBWXLN6E59B757KRWRI6E" localSheetId="14" hidden="1">#REF!</definedName>
    <definedName name="BExU5DSTBWXLN6E59B757KRWRI6E" localSheetId="15" hidden="1">#REF!</definedName>
    <definedName name="BExU5DSTBWXLN6E59B757KRWRI6E" localSheetId="18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7" hidden="1">#REF!</definedName>
    <definedName name="BExU5JSMO03X9M4WIRPP8JPSMQKJ" localSheetId="11" hidden="1">#REF!</definedName>
    <definedName name="BExU5JSMO03X9M4WIRPP8JPSMQKJ" localSheetId="21" hidden="1">#REF!</definedName>
    <definedName name="BExU5JSMO03X9M4WIRPP8JPSMQKJ" localSheetId="22" hidden="1">#REF!</definedName>
    <definedName name="BExU5JSMO03X9M4WIRPP8JPSMQKJ" localSheetId="23" hidden="1">#REF!</definedName>
    <definedName name="BExU5JSMO03X9M4WIRPP8JPSMQKJ" localSheetId="24" hidden="1">#REF!</definedName>
    <definedName name="BExU5JSMO03X9M4WIRPP8JPSMQKJ" localSheetId="14" hidden="1">#REF!</definedName>
    <definedName name="BExU5JSMO03X9M4WIRPP8JPSMQKJ" localSheetId="15" hidden="1">#REF!</definedName>
    <definedName name="BExU5JSMO03X9M4WIRPP8JPSMQKJ" localSheetId="18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7" hidden="1">#REF!</definedName>
    <definedName name="BExU5TDWM8NNDHYPQ7OQODTQ368A" localSheetId="11" hidden="1">#REF!</definedName>
    <definedName name="BExU5TDWM8NNDHYPQ7OQODTQ368A" localSheetId="21" hidden="1">#REF!</definedName>
    <definedName name="BExU5TDWM8NNDHYPQ7OQODTQ368A" localSheetId="22" hidden="1">#REF!</definedName>
    <definedName name="BExU5TDWM8NNDHYPQ7OQODTQ368A" localSheetId="23" hidden="1">#REF!</definedName>
    <definedName name="BExU5TDWM8NNDHYPQ7OQODTQ368A" localSheetId="24" hidden="1">#REF!</definedName>
    <definedName name="BExU5TDWM8NNDHYPQ7OQODTQ368A" localSheetId="14" hidden="1">#REF!</definedName>
    <definedName name="BExU5TDWM8NNDHYPQ7OQODTQ368A" localSheetId="15" hidden="1">#REF!</definedName>
    <definedName name="BExU5TDWM8NNDHYPQ7OQODTQ368A" localSheetId="18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7" hidden="1">#REF!</definedName>
    <definedName name="BExU5X4OX1V1XHS6WSSORVQPP6Z3" localSheetId="11" hidden="1">#REF!</definedName>
    <definedName name="BExU5X4OX1V1XHS6WSSORVQPP6Z3" localSheetId="21" hidden="1">#REF!</definedName>
    <definedName name="BExU5X4OX1V1XHS6WSSORVQPP6Z3" localSheetId="22" hidden="1">#REF!</definedName>
    <definedName name="BExU5X4OX1V1XHS6WSSORVQPP6Z3" localSheetId="23" hidden="1">#REF!</definedName>
    <definedName name="BExU5X4OX1V1XHS6WSSORVQPP6Z3" localSheetId="24" hidden="1">#REF!</definedName>
    <definedName name="BExU5X4OX1V1XHS6WSSORVQPP6Z3" localSheetId="14" hidden="1">#REF!</definedName>
    <definedName name="BExU5X4OX1V1XHS6WSSORVQPP6Z3" localSheetId="15" hidden="1">#REF!</definedName>
    <definedName name="BExU5X4OX1V1XHS6WSSORVQPP6Z3" localSheetId="18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7" hidden="1">#REF!</definedName>
    <definedName name="BExU5XVPARTFMRYHNUTBKDIL4UJN" localSheetId="11" hidden="1">#REF!</definedName>
    <definedName name="BExU5XVPARTFMRYHNUTBKDIL4UJN" localSheetId="21" hidden="1">#REF!</definedName>
    <definedName name="BExU5XVPARTFMRYHNUTBKDIL4UJN" localSheetId="22" hidden="1">#REF!</definedName>
    <definedName name="BExU5XVPARTFMRYHNUTBKDIL4UJN" localSheetId="23" hidden="1">#REF!</definedName>
    <definedName name="BExU5XVPARTFMRYHNUTBKDIL4UJN" localSheetId="24" hidden="1">#REF!</definedName>
    <definedName name="BExU5XVPARTFMRYHNUTBKDIL4UJN" localSheetId="14" hidden="1">#REF!</definedName>
    <definedName name="BExU5XVPARTFMRYHNUTBKDIL4UJN" localSheetId="15" hidden="1">#REF!</definedName>
    <definedName name="BExU5XVPARTFMRYHNUTBKDIL4UJN" localSheetId="18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7" hidden="1">#REF!</definedName>
    <definedName name="BExU66KMFBAP8JCVG9VM1RD1TNFF" localSheetId="11" hidden="1">#REF!</definedName>
    <definedName name="BExU66KMFBAP8JCVG9VM1RD1TNFF" localSheetId="21" hidden="1">#REF!</definedName>
    <definedName name="BExU66KMFBAP8JCVG9VM1RD1TNFF" localSheetId="22" hidden="1">#REF!</definedName>
    <definedName name="BExU66KMFBAP8JCVG9VM1RD1TNFF" localSheetId="23" hidden="1">#REF!</definedName>
    <definedName name="BExU66KMFBAP8JCVG9VM1RD1TNFF" localSheetId="24" hidden="1">#REF!</definedName>
    <definedName name="BExU66KMFBAP8JCVG9VM1RD1TNFF" localSheetId="14" hidden="1">#REF!</definedName>
    <definedName name="BExU66KMFBAP8JCVG9VM1RD1TNFF" localSheetId="15" hidden="1">#REF!</definedName>
    <definedName name="BExU66KMFBAP8JCVG9VM1RD1TNFF" localSheetId="18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7" hidden="1">#REF!</definedName>
    <definedName name="BExU68IOM3CB3TACNAE9565TW7SH" localSheetId="11" hidden="1">#REF!</definedName>
    <definedName name="BExU68IOM3CB3TACNAE9565TW7SH" localSheetId="21" hidden="1">#REF!</definedName>
    <definedName name="BExU68IOM3CB3TACNAE9565TW7SH" localSheetId="22" hidden="1">#REF!</definedName>
    <definedName name="BExU68IOM3CB3TACNAE9565TW7SH" localSheetId="23" hidden="1">#REF!</definedName>
    <definedName name="BExU68IOM3CB3TACNAE9565TW7SH" localSheetId="24" hidden="1">#REF!</definedName>
    <definedName name="BExU68IOM3CB3TACNAE9565TW7SH" localSheetId="14" hidden="1">#REF!</definedName>
    <definedName name="BExU68IOM3CB3TACNAE9565TW7SH" localSheetId="15" hidden="1">#REF!</definedName>
    <definedName name="BExU68IOM3CB3TACNAE9565TW7SH" localSheetId="18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7" hidden="1">#REF!</definedName>
    <definedName name="BExU6AM82KN21E82HMWVP3LWP9IL" localSheetId="11" hidden="1">#REF!</definedName>
    <definedName name="BExU6AM82KN21E82HMWVP3LWP9IL" localSheetId="21" hidden="1">#REF!</definedName>
    <definedName name="BExU6AM82KN21E82HMWVP3LWP9IL" localSheetId="22" hidden="1">#REF!</definedName>
    <definedName name="BExU6AM82KN21E82HMWVP3LWP9IL" localSheetId="23" hidden="1">#REF!</definedName>
    <definedName name="BExU6AM82KN21E82HMWVP3LWP9IL" localSheetId="24" hidden="1">#REF!</definedName>
    <definedName name="BExU6AM82KN21E82HMWVP3LWP9IL" localSheetId="14" hidden="1">#REF!</definedName>
    <definedName name="BExU6AM82KN21E82HMWVP3LWP9IL" localSheetId="15" hidden="1">#REF!</definedName>
    <definedName name="BExU6AM82KN21E82HMWVP3LWP9IL" localSheetId="18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7" hidden="1">#REF!</definedName>
    <definedName name="BExU6FEU1MRHU98R9YOJC5OKUJ6L" localSheetId="11" hidden="1">#REF!</definedName>
    <definedName name="BExU6FEU1MRHU98R9YOJC5OKUJ6L" localSheetId="21" hidden="1">#REF!</definedName>
    <definedName name="BExU6FEU1MRHU98R9YOJC5OKUJ6L" localSheetId="22" hidden="1">#REF!</definedName>
    <definedName name="BExU6FEU1MRHU98R9YOJC5OKUJ6L" localSheetId="23" hidden="1">#REF!</definedName>
    <definedName name="BExU6FEU1MRHU98R9YOJC5OKUJ6L" localSheetId="24" hidden="1">#REF!</definedName>
    <definedName name="BExU6FEU1MRHU98R9YOJC5OKUJ6L" localSheetId="14" hidden="1">#REF!</definedName>
    <definedName name="BExU6FEU1MRHU98R9YOJC5OKUJ6L" localSheetId="15" hidden="1">#REF!</definedName>
    <definedName name="BExU6FEU1MRHU98R9YOJC5OKUJ6L" localSheetId="18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7" hidden="1">#REF!</definedName>
    <definedName name="BExU6KIAJ663Y8W8QMU4HCF183DF" localSheetId="11" hidden="1">#REF!</definedName>
    <definedName name="BExU6KIAJ663Y8W8QMU4HCF183DF" localSheetId="21" hidden="1">#REF!</definedName>
    <definedName name="BExU6KIAJ663Y8W8QMU4HCF183DF" localSheetId="22" hidden="1">#REF!</definedName>
    <definedName name="BExU6KIAJ663Y8W8QMU4HCF183DF" localSheetId="23" hidden="1">#REF!</definedName>
    <definedName name="BExU6KIAJ663Y8W8QMU4HCF183DF" localSheetId="24" hidden="1">#REF!</definedName>
    <definedName name="BExU6KIAJ663Y8W8QMU4HCF183DF" localSheetId="14" hidden="1">#REF!</definedName>
    <definedName name="BExU6KIAJ663Y8W8QMU4HCF183DF" localSheetId="15" hidden="1">#REF!</definedName>
    <definedName name="BExU6KIAJ663Y8W8QMU4HCF183DF" localSheetId="18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7" hidden="1">#REF!</definedName>
    <definedName name="BExU6KT19B4PG6SHXFBGBPLM66KT" localSheetId="11" hidden="1">#REF!</definedName>
    <definedName name="BExU6KT19B4PG6SHXFBGBPLM66KT" localSheetId="21" hidden="1">#REF!</definedName>
    <definedName name="BExU6KT19B4PG6SHXFBGBPLM66KT" localSheetId="22" hidden="1">#REF!</definedName>
    <definedName name="BExU6KT19B4PG6SHXFBGBPLM66KT" localSheetId="23" hidden="1">#REF!</definedName>
    <definedName name="BExU6KT19B4PG6SHXFBGBPLM66KT" localSheetId="24" hidden="1">#REF!</definedName>
    <definedName name="BExU6KT19B4PG6SHXFBGBPLM66KT" localSheetId="14" hidden="1">#REF!</definedName>
    <definedName name="BExU6KT19B4PG6SHXFBGBPLM66KT" localSheetId="15" hidden="1">#REF!</definedName>
    <definedName name="BExU6KT19B4PG6SHXFBGBPLM66KT" localSheetId="18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7" hidden="1">#REF!</definedName>
    <definedName name="BExU6PAVKIOAIMQ9XQIHHF1SUAGO" localSheetId="11" hidden="1">#REF!</definedName>
    <definedName name="BExU6PAVKIOAIMQ9XQIHHF1SUAGO" localSheetId="21" hidden="1">#REF!</definedName>
    <definedName name="BExU6PAVKIOAIMQ9XQIHHF1SUAGO" localSheetId="22" hidden="1">#REF!</definedName>
    <definedName name="BExU6PAVKIOAIMQ9XQIHHF1SUAGO" localSheetId="23" hidden="1">#REF!</definedName>
    <definedName name="BExU6PAVKIOAIMQ9XQIHHF1SUAGO" localSheetId="24" hidden="1">#REF!</definedName>
    <definedName name="BExU6PAVKIOAIMQ9XQIHHF1SUAGO" localSheetId="14" hidden="1">#REF!</definedName>
    <definedName name="BExU6PAVKIOAIMQ9XQIHHF1SUAGO" localSheetId="15" hidden="1">#REF!</definedName>
    <definedName name="BExU6PAVKIOAIMQ9XQIHHF1SUAGO" localSheetId="18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7" hidden="1">#REF!</definedName>
    <definedName name="BExU6SLKTWV0YINVLTI6BCG9ANZM" localSheetId="11" hidden="1">#REF!</definedName>
    <definedName name="BExU6SLKTWV0YINVLTI6BCG9ANZM" localSheetId="21" hidden="1">#REF!</definedName>
    <definedName name="BExU6SLKTWV0YINVLTI6BCG9ANZM" localSheetId="22" hidden="1">#REF!</definedName>
    <definedName name="BExU6SLKTWV0YINVLTI6BCG9ANZM" localSheetId="23" hidden="1">#REF!</definedName>
    <definedName name="BExU6SLKTWV0YINVLTI6BCG9ANZM" localSheetId="24" hidden="1">#REF!</definedName>
    <definedName name="BExU6SLKTWV0YINVLTI6BCG9ANZM" localSheetId="14" hidden="1">#REF!</definedName>
    <definedName name="BExU6SLKTWV0YINVLTI6BCG9ANZM" localSheetId="15" hidden="1">#REF!</definedName>
    <definedName name="BExU6SLKTWV0YINVLTI6BCG9ANZM" localSheetId="18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7" hidden="1">#REF!</definedName>
    <definedName name="BExU6WXXC7SSQDMHSLUN5C2V4IYX" localSheetId="11" hidden="1">#REF!</definedName>
    <definedName name="BExU6WXXC7SSQDMHSLUN5C2V4IYX" localSheetId="21" hidden="1">#REF!</definedName>
    <definedName name="BExU6WXXC7SSQDMHSLUN5C2V4IYX" localSheetId="22" hidden="1">#REF!</definedName>
    <definedName name="BExU6WXXC7SSQDMHSLUN5C2V4IYX" localSheetId="23" hidden="1">#REF!</definedName>
    <definedName name="BExU6WXXC7SSQDMHSLUN5C2V4IYX" localSheetId="24" hidden="1">#REF!</definedName>
    <definedName name="BExU6WXXC7SSQDMHSLUN5C2V4IYX" localSheetId="14" hidden="1">#REF!</definedName>
    <definedName name="BExU6WXXC7SSQDMHSLUN5C2V4IYX" localSheetId="15" hidden="1">#REF!</definedName>
    <definedName name="BExU6WXXC7SSQDMHSLUN5C2V4IYX" localSheetId="18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7" hidden="1">#REF!</definedName>
    <definedName name="BExU73387E74XE8A9UKZLZNJYY65" localSheetId="11" hidden="1">#REF!</definedName>
    <definedName name="BExU73387E74XE8A9UKZLZNJYY65" localSheetId="21" hidden="1">#REF!</definedName>
    <definedName name="BExU73387E74XE8A9UKZLZNJYY65" localSheetId="22" hidden="1">#REF!</definedName>
    <definedName name="BExU73387E74XE8A9UKZLZNJYY65" localSheetId="23" hidden="1">#REF!</definedName>
    <definedName name="BExU73387E74XE8A9UKZLZNJYY65" localSheetId="24" hidden="1">#REF!</definedName>
    <definedName name="BExU73387E74XE8A9UKZLZNJYY65" localSheetId="14" hidden="1">#REF!</definedName>
    <definedName name="BExU73387E74XE8A9UKZLZNJYY65" localSheetId="15" hidden="1">#REF!</definedName>
    <definedName name="BExU73387E74XE8A9UKZLZNJYY65" localSheetId="18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7" hidden="1">#REF!</definedName>
    <definedName name="BExU76ZHCJM8I7VSICCMSTC33O6U" localSheetId="11" hidden="1">#REF!</definedName>
    <definedName name="BExU76ZHCJM8I7VSICCMSTC33O6U" localSheetId="21" hidden="1">#REF!</definedName>
    <definedName name="BExU76ZHCJM8I7VSICCMSTC33O6U" localSheetId="22" hidden="1">#REF!</definedName>
    <definedName name="BExU76ZHCJM8I7VSICCMSTC33O6U" localSheetId="23" hidden="1">#REF!</definedName>
    <definedName name="BExU76ZHCJM8I7VSICCMSTC33O6U" localSheetId="24" hidden="1">#REF!</definedName>
    <definedName name="BExU76ZHCJM8I7VSICCMSTC33O6U" localSheetId="14" hidden="1">#REF!</definedName>
    <definedName name="BExU76ZHCJM8I7VSICCMSTC33O6U" localSheetId="15" hidden="1">#REF!</definedName>
    <definedName name="BExU76ZHCJM8I7VSICCMSTC33O6U" localSheetId="18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7" hidden="1">#REF!</definedName>
    <definedName name="BExU7BBTUF8BQ42DSGM94X5TG5GF" localSheetId="11" hidden="1">#REF!</definedName>
    <definedName name="BExU7BBTUF8BQ42DSGM94X5TG5GF" localSheetId="21" hidden="1">#REF!</definedName>
    <definedName name="BExU7BBTUF8BQ42DSGM94X5TG5GF" localSheetId="22" hidden="1">#REF!</definedName>
    <definedName name="BExU7BBTUF8BQ42DSGM94X5TG5GF" localSheetId="23" hidden="1">#REF!</definedName>
    <definedName name="BExU7BBTUF8BQ42DSGM94X5TG5GF" localSheetId="24" hidden="1">#REF!</definedName>
    <definedName name="BExU7BBTUF8BQ42DSGM94X5TG5GF" localSheetId="14" hidden="1">#REF!</definedName>
    <definedName name="BExU7BBTUF8BQ42DSGM94X5TG5GF" localSheetId="15" hidden="1">#REF!</definedName>
    <definedName name="BExU7BBTUF8BQ42DSGM94X5TG5GF" localSheetId="18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7" hidden="1">#REF!</definedName>
    <definedName name="BExU7HH4EAHFQHT4AXKGWAWZP3I0" localSheetId="11" hidden="1">#REF!</definedName>
    <definedName name="BExU7HH4EAHFQHT4AXKGWAWZP3I0" localSheetId="21" hidden="1">#REF!</definedName>
    <definedName name="BExU7HH4EAHFQHT4AXKGWAWZP3I0" localSheetId="22" hidden="1">#REF!</definedName>
    <definedName name="BExU7HH4EAHFQHT4AXKGWAWZP3I0" localSheetId="23" hidden="1">#REF!</definedName>
    <definedName name="BExU7HH4EAHFQHT4AXKGWAWZP3I0" localSheetId="24" hidden="1">#REF!</definedName>
    <definedName name="BExU7HH4EAHFQHT4AXKGWAWZP3I0" localSheetId="14" hidden="1">#REF!</definedName>
    <definedName name="BExU7HH4EAHFQHT4AXKGWAWZP3I0" localSheetId="15" hidden="1">#REF!</definedName>
    <definedName name="BExU7HH4EAHFQHT4AXKGWAWZP3I0" localSheetId="18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7" hidden="1">#REF!</definedName>
    <definedName name="BExU7L7WPQSA0ELXZ0I86V33QCCJ" localSheetId="11" hidden="1">#REF!</definedName>
    <definedName name="BExU7L7WPQSA0ELXZ0I86V33QCCJ" localSheetId="21" hidden="1">#REF!</definedName>
    <definedName name="BExU7L7WPQSA0ELXZ0I86V33QCCJ" localSheetId="22" hidden="1">#REF!</definedName>
    <definedName name="BExU7L7WPQSA0ELXZ0I86V33QCCJ" localSheetId="23" hidden="1">#REF!</definedName>
    <definedName name="BExU7L7WPQSA0ELXZ0I86V33QCCJ" localSheetId="24" hidden="1">#REF!</definedName>
    <definedName name="BExU7L7WPQSA0ELXZ0I86V33QCCJ" localSheetId="14" hidden="1">#REF!</definedName>
    <definedName name="BExU7L7WPQSA0ELXZ0I86V33QCCJ" localSheetId="15" hidden="1">#REF!</definedName>
    <definedName name="BExU7L7WPQSA0ELXZ0I86V33QCCJ" localSheetId="18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7" hidden="1">#REF!</definedName>
    <definedName name="BExU7MF1ZVPDHOSMCAXOSYICHZ4I" localSheetId="11" hidden="1">#REF!</definedName>
    <definedName name="BExU7MF1ZVPDHOSMCAXOSYICHZ4I" localSheetId="21" hidden="1">#REF!</definedName>
    <definedName name="BExU7MF1ZVPDHOSMCAXOSYICHZ4I" localSheetId="22" hidden="1">#REF!</definedName>
    <definedName name="BExU7MF1ZVPDHOSMCAXOSYICHZ4I" localSheetId="23" hidden="1">#REF!</definedName>
    <definedName name="BExU7MF1ZVPDHOSMCAXOSYICHZ4I" localSheetId="24" hidden="1">#REF!</definedName>
    <definedName name="BExU7MF1ZVPDHOSMCAXOSYICHZ4I" localSheetId="14" hidden="1">#REF!</definedName>
    <definedName name="BExU7MF1ZVPDHOSMCAXOSYICHZ4I" localSheetId="15" hidden="1">#REF!</definedName>
    <definedName name="BExU7MF1ZVPDHOSMCAXOSYICHZ4I" localSheetId="18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7" hidden="1">#REF!</definedName>
    <definedName name="BExU7O2BJ6D5YCKEL6FD2EFCWYRX" localSheetId="11" hidden="1">#REF!</definedName>
    <definedName name="BExU7O2BJ6D5YCKEL6FD2EFCWYRX" localSheetId="21" hidden="1">#REF!</definedName>
    <definedName name="BExU7O2BJ6D5YCKEL6FD2EFCWYRX" localSheetId="22" hidden="1">#REF!</definedName>
    <definedName name="BExU7O2BJ6D5YCKEL6FD2EFCWYRX" localSheetId="23" hidden="1">#REF!</definedName>
    <definedName name="BExU7O2BJ6D5YCKEL6FD2EFCWYRX" localSheetId="24" hidden="1">#REF!</definedName>
    <definedName name="BExU7O2BJ6D5YCKEL6FD2EFCWYRX" localSheetId="14" hidden="1">#REF!</definedName>
    <definedName name="BExU7O2BJ6D5YCKEL6FD2EFCWYRX" localSheetId="15" hidden="1">#REF!</definedName>
    <definedName name="BExU7O2BJ6D5YCKEL6FD2EFCWYRX" localSheetId="18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7" hidden="1">#REF!</definedName>
    <definedName name="BExU7Q0JS9YIUKUPNSSAIDK2KJAV" localSheetId="11" hidden="1">#REF!</definedName>
    <definedName name="BExU7Q0JS9YIUKUPNSSAIDK2KJAV" localSheetId="21" hidden="1">#REF!</definedName>
    <definedName name="BExU7Q0JS9YIUKUPNSSAIDK2KJAV" localSheetId="22" hidden="1">#REF!</definedName>
    <definedName name="BExU7Q0JS9YIUKUPNSSAIDK2KJAV" localSheetId="23" hidden="1">#REF!</definedName>
    <definedName name="BExU7Q0JS9YIUKUPNSSAIDK2KJAV" localSheetId="24" hidden="1">#REF!</definedName>
    <definedName name="BExU7Q0JS9YIUKUPNSSAIDK2KJAV" localSheetId="14" hidden="1">#REF!</definedName>
    <definedName name="BExU7Q0JS9YIUKUPNSSAIDK2KJAV" localSheetId="15" hidden="1">#REF!</definedName>
    <definedName name="BExU7Q0JS9YIUKUPNSSAIDK2KJAV" localSheetId="18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7" hidden="1">#REF!</definedName>
    <definedName name="BExU80I6AE5OU7P7F5V7HWIZBJ4P" localSheetId="11" hidden="1">#REF!</definedName>
    <definedName name="BExU80I6AE5OU7P7F5V7HWIZBJ4P" localSheetId="21" hidden="1">#REF!</definedName>
    <definedName name="BExU80I6AE5OU7P7F5V7HWIZBJ4P" localSheetId="22" hidden="1">#REF!</definedName>
    <definedName name="BExU80I6AE5OU7P7F5V7HWIZBJ4P" localSheetId="23" hidden="1">#REF!</definedName>
    <definedName name="BExU80I6AE5OU7P7F5V7HWIZBJ4P" localSheetId="24" hidden="1">#REF!</definedName>
    <definedName name="BExU80I6AE5OU7P7F5V7HWIZBJ4P" localSheetId="14" hidden="1">#REF!</definedName>
    <definedName name="BExU80I6AE5OU7P7F5V7HWIZBJ4P" localSheetId="15" hidden="1">#REF!</definedName>
    <definedName name="BExU80I6AE5OU7P7F5V7HWIZBJ4P" localSheetId="18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7" hidden="1">#REF!</definedName>
    <definedName name="BExU86NB26MCPYIISZ36HADONGT2" localSheetId="11" hidden="1">#REF!</definedName>
    <definedName name="BExU86NB26MCPYIISZ36HADONGT2" localSheetId="21" hidden="1">#REF!</definedName>
    <definedName name="BExU86NB26MCPYIISZ36HADONGT2" localSheetId="22" hidden="1">#REF!</definedName>
    <definedName name="BExU86NB26MCPYIISZ36HADONGT2" localSheetId="23" hidden="1">#REF!</definedName>
    <definedName name="BExU86NB26MCPYIISZ36HADONGT2" localSheetId="24" hidden="1">#REF!</definedName>
    <definedName name="BExU86NB26MCPYIISZ36HADONGT2" localSheetId="14" hidden="1">#REF!</definedName>
    <definedName name="BExU86NB26MCPYIISZ36HADONGT2" localSheetId="15" hidden="1">#REF!</definedName>
    <definedName name="BExU86NB26MCPYIISZ36HADONGT2" localSheetId="18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7" hidden="1">#REF!</definedName>
    <definedName name="BExU885EZZNSZV3GP298UJ8LB7OL" localSheetId="11" hidden="1">#REF!</definedName>
    <definedName name="BExU885EZZNSZV3GP298UJ8LB7OL" localSheetId="21" hidden="1">#REF!</definedName>
    <definedName name="BExU885EZZNSZV3GP298UJ8LB7OL" localSheetId="22" hidden="1">#REF!</definedName>
    <definedName name="BExU885EZZNSZV3GP298UJ8LB7OL" localSheetId="23" hidden="1">#REF!</definedName>
    <definedName name="BExU885EZZNSZV3GP298UJ8LB7OL" localSheetId="24" hidden="1">#REF!</definedName>
    <definedName name="BExU885EZZNSZV3GP298UJ8LB7OL" localSheetId="14" hidden="1">#REF!</definedName>
    <definedName name="BExU885EZZNSZV3GP298UJ8LB7OL" localSheetId="15" hidden="1">#REF!</definedName>
    <definedName name="BExU885EZZNSZV3GP298UJ8LB7OL" localSheetId="18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7" hidden="1">#REF!</definedName>
    <definedName name="BExU8FSAUP9TUZ1NO9WXK80QPHWV" localSheetId="11" hidden="1">#REF!</definedName>
    <definedName name="BExU8FSAUP9TUZ1NO9WXK80QPHWV" localSheetId="21" hidden="1">#REF!</definedName>
    <definedName name="BExU8FSAUP9TUZ1NO9WXK80QPHWV" localSheetId="22" hidden="1">#REF!</definedName>
    <definedName name="BExU8FSAUP9TUZ1NO9WXK80QPHWV" localSheetId="23" hidden="1">#REF!</definedName>
    <definedName name="BExU8FSAUP9TUZ1NO9WXK80QPHWV" localSheetId="24" hidden="1">#REF!</definedName>
    <definedName name="BExU8FSAUP9TUZ1NO9WXK80QPHWV" localSheetId="14" hidden="1">#REF!</definedName>
    <definedName name="BExU8FSAUP9TUZ1NO9WXK80QPHWV" localSheetId="15" hidden="1">#REF!</definedName>
    <definedName name="BExU8FSAUP9TUZ1NO9WXK80QPHWV" localSheetId="18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7" hidden="1">#REF!</definedName>
    <definedName name="BExU8KFLAN778MBN93NYZB0FV30G" localSheetId="11" hidden="1">#REF!</definedName>
    <definedName name="BExU8KFLAN778MBN93NYZB0FV30G" localSheetId="21" hidden="1">#REF!</definedName>
    <definedName name="BExU8KFLAN778MBN93NYZB0FV30G" localSheetId="22" hidden="1">#REF!</definedName>
    <definedName name="BExU8KFLAN778MBN93NYZB0FV30G" localSheetId="23" hidden="1">#REF!</definedName>
    <definedName name="BExU8KFLAN778MBN93NYZB0FV30G" localSheetId="24" hidden="1">#REF!</definedName>
    <definedName name="BExU8KFLAN778MBN93NYZB0FV30G" localSheetId="14" hidden="1">#REF!</definedName>
    <definedName name="BExU8KFLAN778MBN93NYZB0FV30G" localSheetId="15" hidden="1">#REF!</definedName>
    <definedName name="BExU8KFLAN778MBN93NYZB0FV30G" localSheetId="18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7" hidden="1">#REF!</definedName>
    <definedName name="BExU8PZC6845UUDFG9M8FTC3P3DK" localSheetId="11" hidden="1">#REF!</definedName>
    <definedName name="BExU8PZC6845UUDFG9M8FTC3P3DK" localSheetId="21" hidden="1">#REF!</definedName>
    <definedName name="BExU8PZC6845UUDFG9M8FTC3P3DK" localSheetId="22" hidden="1">#REF!</definedName>
    <definedName name="BExU8PZC6845UUDFG9M8FTC3P3DK" localSheetId="23" hidden="1">#REF!</definedName>
    <definedName name="BExU8PZC6845UUDFG9M8FTC3P3DK" localSheetId="24" hidden="1">#REF!</definedName>
    <definedName name="BExU8PZC6845UUDFG9M8FTC3P3DK" localSheetId="14" hidden="1">#REF!</definedName>
    <definedName name="BExU8PZC6845UUDFG9M8FTC3P3DK" localSheetId="15" hidden="1">#REF!</definedName>
    <definedName name="BExU8PZC6845UUDFG9M8FTC3P3DK" localSheetId="18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7" hidden="1">#REF!</definedName>
    <definedName name="BExU8UX9JX3XLB47YZ8GFXE0V7R2" localSheetId="11" hidden="1">#REF!</definedName>
    <definedName name="BExU8UX9JX3XLB47YZ8GFXE0V7R2" localSheetId="21" hidden="1">#REF!</definedName>
    <definedName name="BExU8UX9JX3XLB47YZ8GFXE0V7R2" localSheetId="22" hidden="1">#REF!</definedName>
    <definedName name="BExU8UX9JX3XLB47YZ8GFXE0V7R2" localSheetId="23" hidden="1">#REF!</definedName>
    <definedName name="BExU8UX9JX3XLB47YZ8GFXE0V7R2" localSheetId="24" hidden="1">#REF!</definedName>
    <definedName name="BExU8UX9JX3XLB47YZ8GFXE0V7R2" localSheetId="14" hidden="1">#REF!</definedName>
    <definedName name="BExU8UX9JX3XLB47YZ8GFXE0V7R2" localSheetId="15" hidden="1">#REF!</definedName>
    <definedName name="BExU8UX9JX3XLB47YZ8GFXE0V7R2" localSheetId="18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7" hidden="1">#REF!</definedName>
    <definedName name="BExU8WVGMRSFNWCNHODQ9JQCMZB0" localSheetId="11" hidden="1">#REF!</definedName>
    <definedName name="BExU8WVGMRSFNWCNHODQ9JQCMZB0" localSheetId="21" hidden="1">#REF!</definedName>
    <definedName name="BExU8WVGMRSFNWCNHODQ9JQCMZB0" localSheetId="22" hidden="1">#REF!</definedName>
    <definedName name="BExU8WVGMRSFNWCNHODQ9JQCMZB0" localSheetId="23" hidden="1">#REF!</definedName>
    <definedName name="BExU8WVGMRSFNWCNHODQ9JQCMZB0" localSheetId="24" hidden="1">#REF!</definedName>
    <definedName name="BExU8WVGMRSFNWCNHODQ9JQCMZB0" localSheetId="14" hidden="1">#REF!</definedName>
    <definedName name="BExU8WVGMRSFNWCNHODQ9JQCMZB0" localSheetId="15" hidden="1">#REF!</definedName>
    <definedName name="BExU8WVGMRSFNWCNHODQ9JQCMZB0" localSheetId="18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7" hidden="1">#REF!</definedName>
    <definedName name="BExU96M1J7P9DZQ3S9H0C12KGYTW" localSheetId="11" hidden="1">#REF!</definedName>
    <definedName name="BExU96M1J7P9DZQ3S9H0C12KGYTW" localSheetId="21" hidden="1">#REF!</definedName>
    <definedName name="BExU96M1J7P9DZQ3S9H0C12KGYTW" localSheetId="22" hidden="1">#REF!</definedName>
    <definedName name="BExU96M1J7P9DZQ3S9H0C12KGYTW" localSheetId="23" hidden="1">#REF!</definedName>
    <definedName name="BExU96M1J7P9DZQ3S9H0C12KGYTW" localSheetId="24" hidden="1">#REF!</definedName>
    <definedName name="BExU96M1J7P9DZQ3S9H0C12KGYTW" localSheetId="14" hidden="1">#REF!</definedName>
    <definedName name="BExU96M1J7P9DZQ3S9H0C12KGYTW" localSheetId="15" hidden="1">#REF!</definedName>
    <definedName name="BExU96M1J7P9DZQ3S9H0C12KGYTW" localSheetId="18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7" hidden="1">#REF!</definedName>
    <definedName name="BExU9F05OR1GZ3057R6UL3WPEIYI" localSheetId="11" hidden="1">#REF!</definedName>
    <definedName name="BExU9F05OR1GZ3057R6UL3WPEIYI" localSheetId="21" hidden="1">#REF!</definedName>
    <definedName name="BExU9F05OR1GZ3057R6UL3WPEIYI" localSheetId="22" hidden="1">#REF!</definedName>
    <definedName name="BExU9F05OR1GZ3057R6UL3WPEIYI" localSheetId="23" hidden="1">#REF!</definedName>
    <definedName name="BExU9F05OR1GZ3057R6UL3WPEIYI" localSheetId="24" hidden="1">#REF!</definedName>
    <definedName name="BExU9F05OR1GZ3057R6UL3WPEIYI" localSheetId="14" hidden="1">#REF!</definedName>
    <definedName name="BExU9F05OR1GZ3057R6UL3WPEIYI" localSheetId="15" hidden="1">#REF!</definedName>
    <definedName name="BExU9F05OR1GZ3057R6UL3WPEIYI" localSheetId="18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7" hidden="1">#REF!</definedName>
    <definedName name="BExU9GCSO5YILIKG6VAHN13DL75K" localSheetId="11" hidden="1">#REF!</definedName>
    <definedName name="BExU9GCSO5YILIKG6VAHN13DL75K" localSheetId="21" hidden="1">#REF!</definedName>
    <definedName name="BExU9GCSO5YILIKG6VAHN13DL75K" localSheetId="22" hidden="1">#REF!</definedName>
    <definedName name="BExU9GCSO5YILIKG6VAHN13DL75K" localSheetId="23" hidden="1">#REF!</definedName>
    <definedName name="BExU9GCSO5YILIKG6VAHN13DL75K" localSheetId="24" hidden="1">#REF!</definedName>
    <definedName name="BExU9GCSO5YILIKG6VAHN13DL75K" localSheetId="14" hidden="1">#REF!</definedName>
    <definedName name="BExU9GCSO5YILIKG6VAHN13DL75K" localSheetId="15" hidden="1">#REF!</definedName>
    <definedName name="BExU9GCSO5YILIKG6VAHN13DL75K" localSheetId="18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7" hidden="1">#REF!</definedName>
    <definedName name="BExU9KJOZLO15N11MJVN782NFGJ0" localSheetId="11" hidden="1">#REF!</definedName>
    <definedName name="BExU9KJOZLO15N11MJVN782NFGJ0" localSheetId="21" hidden="1">#REF!</definedName>
    <definedName name="BExU9KJOZLO15N11MJVN782NFGJ0" localSheetId="22" hidden="1">#REF!</definedName>
    <definedName name="BExU9KJOZLO15N11MJVN782NFGJ0" localSheetId="23" hidden="1">#REF!</definedName>
    <definedName name="BExU9KJOZLO15N11MJVN782NFGJ0" localSheetId="24" hidden="1">#REF!</definedName>
    <definedName name="BExU9KJOZLO15N11MJVN782NFGJ0" localSheetId="14" hidden="1">#REF!</definedName>
    <definedName name="BExU9KJOZLO15N11MJVN782NFGJ0" localSheetId="15" hidden="1">#REF!</definedName>
    <definedName name="BExU9KJOZLO15N11MJVN782NFGJ0" localSheetId="18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7" hidden="1">#REF!</definedName>
    <definedName name="BExU9LG29XU2K1GNKRO4438JYQZE" localSheetId="11" hidden="1">#REF!</definedName>
    <definedName name="BExU9LG29XU2K1GNKRO4438JYQZE" localSheetId="21" hidden="1">#REF!</definedName>
    <definedName name="BExU9LG29XU2K1GNKRO4438JYQZE" localSheetId="22" hidden="1">#REF!</definedName>
    <definedName name="BExU9LG29XU2K1GNKRO4438JYQZE" localSheetId="23" hidden="1">#REF!</definedName>
    <definedName name="BExU9LG29XU2K1GNKRO4438JYQZE" localSheetId="24" hidden="1">#REF!</definedName>
    <definedName name="BExU9LG29XU2K1GNKRO4438JYQZE" localSheetId="14" hidden="1">#REF!</definedName>
    <definedName name="BExU9LG29XU2K1GNKRO4438JYQZE" localSheetId="15" hidden="1">#REF!</definedName>
    <definedName name="BExU9LG29XU2K1GNKRO4438JYQZE" localSheetId="18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7" hidden="1">#REF!</definedName>
    <definedName name="BExU9RW36I5Z6JIXUIUB3PJH86LT" localSheetId="11" hidden="1">#REF!</definedName>
    <definedName name="BExU9RW36I5Z6JIXUIUB3PJH86LT" localSheetId="21" hidden="1">#REF!</definedName>
    <definedName name="BExU9RW36I5Z6JIXUIUB3PJH86LT" localSheetId="22" hidden="1">#REF!</definedName>
    <definedName name="BExU9RW36I5Z6JIXUIUB3PJH86LT" localSheetId="23" hidden="1">#REF!</definedName>
    <definedName name="BExU9RW36I5Z6JIXUIUB3PJH86LT" localSheetId="24" hidden="1">#REF!</definedName>
    <definedName name="BExU9RW36I5Z6JIXUIUB3PJH86LT" localSheetId="14" hidden="1">#REF!</definedName>
    <definedName name="BExU9RW36I5Z6JIXUIUB3PJH86LT" localSheetId="15" hidden="1">#REF!</definedName>
    <definedName name="BExU9RW36I5Z6JIXUIUB3PJH86LT" localSheetId="18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7" hidden="1">#REF!</definedName>
    <definedName name="BExU9WU19DJ2VAGISPFEGDWWOO4V" localSheetId="11" hidden="1">#REF!</definedName>
    <definedName name="BExU9WU19DJ2VAGISPFEGDWWOO4V" localSheetId="21" hidden="1">#REF!</definedName>
    <definedName name="BExU9WU19DJ2VAGISPFEGDWWOO4V" localSheetId="22" hidden="1">#REF!</definedName>
    <definedName name="BExU9WU19DJ2VAGISPFEGDWWOO4V" localSheetId="23" hidden="1">#REF!</definedName>
    <definedName name="BExU9WU19DJ2VAGISPFEGDWWOO4V" localSheetId="24" hidden="1">#REF!</definedName>
    <definedName name="BExU9WU19DJ2VAGISPFEGDWWOO4V" localSheetId="14" hidden="1">#REF!</definedName>
    <definedName name="BExU9WU19DJ2VAGISPFEGDWWOO4V" localSheetId="15" hidden="1">#REF!</definedName>
    <definedName name="BExU9WU19DJ2VAGISPFEGDWWOO4V" localSheetId="18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7" hidden="1">#REF!</definedName>
    <definedName name="BExUA28AO7OWDG3H23Q0CL4B7BHW" localSheetId="11" hidden="1">#REF!</definedName>
    <definedName name="BExUA28AO7OWDG3H23Q0CL4B7BHW" localSheetId="21" hidden="1">#REF!</definedName>
    <definedName name="BExUA28AO7OWDG3H23Q0CL4B7BHW" localSheetId="22" hidden="1">#REF!</definedName>
    <definedName name="BExUA28AO7OWDG3H23Q0CL4B7BHW" localSheetId="23" hidden="1">#REF!</definedName>
    <definedName name="BExUA28AO7OWDG3H23Q0CL4B7BHW" localSheetId="24" hidden="1">#REF!</definedName>
    <definedName name="BExUA28AO7OWDG3H23Q0CL4B7BHW" localSheetId="14" hidden="1">#REF!</definedName>
    <definedName name="BExUA28AO7OWDG3H23Q0CL4B7BHW" localSheetId="15" hidden="1">#REF!</definedName>
    <definedName name="BExUA28AO7OWDG3H23Q0CL4B7BHW" localSheetId="18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7" hidden="1">#REF!</definedName>
    <definedName name="BExUA34N2C083NSTAHQGZZ3BCYGK" localSheetId="11" hidden="1">#REF!</definedName>
    <definedName name="BExUA34N2C083NSTAHQGZZ3BCYGK" localSheetId="21" hidden="1">#REF!</definedName>
    <definedName name="BExUA34N2C083NSTAHQGZZ3BCYGK" localSheetId="22" hidden="1">#REF!</definedName>
    <definedName name="BExUA34N2C083NSTAHQGZZ3BCYGK" localSheetId="23" hidden="1">#REF!</definedName>
    <definedName name="BExUA34N2C083NSTAHQGZZ3BCYGK" localSheetId="24" hidden="1">#REF!</definedName>
    <definedName name="BExUA34N2C083NSTAHQGZZ3BCYGK" localSheetId="14" hidden="1">#REF!</definedName>
    <definedName name="BExUA34N2C083NSTAHQGZZ3BCYGK" localSheetId="15" hidden="1">#REF!</definedName>
    <definedName name="BExUA34N2C083NSTAHQGZZ3BCYGK" localSheetId="18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7" hidden="1">#REF!</definedName>
    <definedName name="BExUA5O923FFNEBY8BPO1TU3QGBM" localSheetId="11" hidden="1">#REF!</definedName>
    <definedName name="BExUA5O923FFNEBY8BPO1TU3QGBM" localSheetId="21" hidden="1">#REF!</definedName>
    <definedName name="BExUA5O923FFNEBY8BPO1TU3QGBM" localSheetId="22" hidden="1">#REF!</definedName>
    <definedName name="BExUA5O923FFNEBY8BPO1TU3QGBM" localSheetId="23" hidden="1">#REF!</definedName>
    <definedName name="BExUA5O923FFNEBY8BPO1TU3QGBM" localSheetId="24" hidden="1">#REF!</definedName>
    <definedName name="BExUA5O923FFNEBY8BPO1TU3QGBM" localSheetId="14" hidden="1">#REF!</definedName>
    <definedName name="BExUA5O923FFNEBY8BPO1TU3QGBM" localSheetId="15" hidden="1">#REF!</definedName>
    <definedName name="BExUA5O923FFNEBY8BPO1TU3QGBM" localSheetId="18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7" hidden="1">#REF!</definedName>
    <definedName name="BExUA6Q4K25VH452AQ3ZIRBCMS61" localSheetId="11" hidden="1">#REF!</definedName>
    <definedName name="BExUA6Q4K25VH452AQ3ZIRBCMS61" localSheetId="21" hidden="1">#REF!</definedName>
    <definedName name="BExUA6Q4K25VH452AQ3ZIRBCMS61" localSheetId="22" hidden="1">#REF!</definedName>
    <definedName name="BExUA6Q4K25VH452AQ3ZIRBCMS61" localSheetId="23" hidden="1">#REF!</definedName>
    <definedName name="BExUA6Q4K25VH452AQ3ZIRBCMS61" localSheetId="24" hidden="1">#REF!</definedName>
    <definedName name="BExUA6Q4K25VH452AQ3ZIRBCMS61" localSheetId="14" hidden="1">#REF!</definedName>
    <definedName name="BExUA6Q4K25VH452AQ3ZIRBCMS61" localSheetId="15" hidden="1">#REF!</definedName>
    <definedName name="BExUA6Q4K25VH452AQ3ZIRBCMS61" localSheetId="18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7" hidden="1">#REF!</definedName>
    <definedName name="BExUAFV4JMBSM2SKBQL9NHL0NIBS" localSheetId="11" hidden="1">#REF!</definedName>
    <definedName name="BExUAFV4JMBSM2SKBQL9NHL0NIBS" localSheetId="21" hidden="1">#REF!</definedName>
    <definedName name="BExUAFV4JMBSM2SKBQL9NHL0NIBS" localSheetId="22" hidden="1">#REF!</definedName>
    <definedName name="BExUAFV4JMBSM2SKBQL9NHL0NIBS" localSheetId="23" hidden="1">#REF!</definedName>
    <definedName name="BExUAFV4JMBSM2SKBQL9NHL0NIBS" localSheetId="24" hidden="1">#REF!</definedName>
    <definedName name="BExUAFV4JMBSM2SKBQL9NHL0NIBS" localSheetId="14" hidden="1">#REF!</definedName>
    <definedName name="BExUAFV4JMBSM2SKBQL9NHL0NIBS" localSheetId="15" hidden="1">#REF!</definedName>
    <definedName name="BExUAFV4JMBSM2SKBQL9NHL0NIBS" localSheetId="18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7" hidden="1">#REF!</definedName>
    <definedName name="BExUAMWQODKBXMRH1QCMJLJBF8M7" localSheetId="11" hidden="1">#REF!</definedName>
    <definedName name="BExUAMWQODKBXMRH1QCMJLJBF8M7" localSheetId="21" hidden="1">#REF!</definedName>
    <definedName name="BExUAMWQODKBXMRH1QCMJLJBF8M7" localSheetId="22" hidden="1">#REF!</definedName>
    <definedName name="BExUAMWQODKBXMRH1QCMJLJBF8M7" localSheetId="23" hidden="1">#REF!</definedName>
    <definedName name="BExUAMWQODKBXMRH1QCMJLJBF8M7" localSheetId="24" hidden="1">#REF!</definedName>
    <definedName name="BExUAMWQODKBXMRH1QCMJLJBF8M7" localSheetId="14" hidden="1">#REF!</definedName>
    <definedName name="BExUAMWQODKBXMRH1QCMJLJBF8M7" localSheetId="15" hidden="1">#REF!</definedName>
    <definedName name="BExUAMWQODKBXMRH1QCMJLJBF8M7" localSheetId="18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7" hidden="1">#REF!</definedName>
    <definedName name="BExUAPR6Y32097JKJCTGC4C6EGE9" localSheetId="11" hidden="1">#REF!</definedName>
    <definedName name="BExUAPR6Y32097JKJCTGC4C6EGE9" localSheetId="21" hidden="1">#REF!</definedName>
    <definedName name="BExUAPR6Y32097JKJCTGC4C6EGE9" localSheetId="22" hidden="1">#REF!</definedName>
    <definedName name="BExUAPR6Y32097JKJCTGC4C6EGE9" localSheetId="23" hidden="1">#REF!</definedName>
    <definedName name="BExUAPR6Y32097JKJCTGC4C6EGE9" localSheetId="24" hidden="1">#REF!</definedName>
    <definedName name="BExUAPR6Y32097JKJCTGC4C6EGE9" localSheetId="18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7" hidden="1">#REF!</definedName>
    <definedName name="BExUARUP0MX710TNZSAA01HUEAVC" localSheetId="11" hidden="1">#REF!</definedName>
    <definedName name="BExUARUP0MX710TNZSAA01HUEAVC" localSheetId="21" hidden="1">#REF!</definedName>
    <definedName name="BExUARUP0MX710TNZSAA01HUEAVC" localSheetId="22" hidden="1">#REF!</definedName>
    <definedName name="BExUARUP0MX710TNZSAA01HUEAVC" localSheetId="23" hidden="1">#REF!</definedName>
    <definedName name="BExUARUP0MX710TNZSAA01HUEAVC" localSheetId="24" hidden="1">#REF!</definedName>
    <definedName name="BExUARUP0MX710TNZSAA01HUEAVC" localSheetId="14" hidden="1">#REF!</definedName>
    <definedName name="BExUARUP0MX710TNZSAA01HUEAVC" localSheetId="15" hidden="1">#REF!</definedName>
    <definedName name="BExUARUP0MX710TNZSAA01HUEAVC" localSheetId="18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7" hidden="1">#REF!</definedName>
    <definedName name="BExUAX8WS5OPVLCDXRGKTU2QMTFO" localSheetId="11" hidden="1">#REF!</definedName>
    <definedName name="BExUAX8WS5OPVLCDXRGKTU2QMTFO" localSheetId="21" hidden="1">#REF!</definedName>
    <definedName name="BExUAX8WS5OPVLCDXRGKTU2QMTFO" localSheetId="22" hidden="1">#REF!</definedName>
    <definedName name="BExUAX8WS5OPVLCDXRGKTU2QMTFO" localSheetId="23" hidden="1">#REF!</definedName>
    <definedName name="BExUAX8WS5OPVLCDXRGKTU2QMTFO" localSheetId="24" hidden="1">#REF!</definedName>
    <definedName name="BExUAX8WS5OPVLCDXRGKTU2QMTFO" localSheetId="14" hidden="1">#REF!</definedName>
    <definedName name="BExUAX8WS5OPVLCDXRGKTU2QMTFO" localSheetId="15" hidden="1">#REF!</definedName>
    <definedName name="BExUAX8WS5OPVLCDXRGKTU2QMTFO" localSheetId="18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7" hidden="1">#REF!</definedName>
    <definedName name="BExUB1FYAZ433NX9GD7WGACX5IZD" localSheetId="11" hidden="1">#REF!</definedName>
    <definedName name="BExUB1FYAZ433NX9GD7WGACX5IZD" localSheetId="21" hidden="1">#REF!</definedName>
    <definedName name="BExUB1FYAZ433NX9GD7WGACX5IZD" localSheetId="22" hidden="1">#REF!</definedName>
    <definedName name="BExUB1FYAZ433NX9GD7WGACX5IZD" localSheetId="23" hidden="1">#REF!</definedName>
    <definedName name="BExUB1FYAZ433NX9GD7WGACX5IZD" localSheetId="24" hidden="1">#REF!</definedName>
    <definedName name="BExUB1FYAZ433NX9GD7WGACX5IZD" localSheetId="14" hidden="1">#REF!</definedName>
    <definedName name="BExUB1FYAZ433NX9GD7WGACX5IZD" localSheetId="15" hidden="1">#REF!</definedName>
    <definedName name="BExUB1FYAZ433NX9GD7WGACX5IZD" localSheetId="18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7" hidden="1">#REF!</definedName>
    <definedName name="BExUB8HLEXSBVPZ5AXNQEK96F1N4" localSheetId="11" hidden="1">#REF!</definedName>
    <definedName name="BExUB8HLEXSBVPZ5AXNQEK96F1N4" localSheetId="21" hidden="1">#REF!</definedName>
    <definedName name="BExUB8HLEXSBVPZ5AXNQEK96F1N4" localSheetId="22" hidden="1">#REF!</definedName>
    <definedName name="BExUB8HLEXSBVPZ5AXNQEK96F1N4" localSheetId="23" hidden="1">#REF!</definedName>
    <definedName name="BExUB8HLEXSBVPZ5AXNQEK96F1N4" localSheetId="24" hidden="1">#REF!</definedName>
    <definedName name="BExUB8HLEXSBVPZ5AXNQEK96F1N4" localSheetId="14" hidden="1">#REF!</definedName>
    <definedName name="BExUB8HLEXSBVPZ5AXNQEK96F1N4" localSheetId="15" hidden="1">#REF!</definedName>
    <definedName name="BExUB8HLEXSBVPZ5AXNQEK96F1N4" localSheetId="18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7" hidden="1">#REF!</definedName>
    <definedName name="BExUBCDVZIEA7YT0LPSMHL5ZSERQ" localSheetId="11" hidden="1">#REF!</definedName>
    <definedName name="BExUBCDVZIEA7YT0LPSMHL5ZSERQ" localSheetId="21" hidden="1">#REF!</definedName>
    <definedName name="BExUBCDVZIEA7YT0LPSMHL5ZSERQ" localSheetId="22" hidden="1">#REF!</definedName>
    <definedName name="BExUBCDVZIEA7YT0LPSMHL5ZSERQ" localSheetId="23" hidden="1">#REF!</definedName>
    <definedName name="BExUBCDVZIEA7YT0LPSMHL5ZSERQ" localSheetId="24" hidden="1">#REF!</definedName>
    <definedName name="BExUBCDVZIEA7YT0LPSMHL5ZSERQ" localSheetId="14" hidden="1">#REF!</definedName>
    <definedName name="BExUBCDVZIEA7YT0LPSMHL5ZSERQ" localSheetId="15" hidden="1">#REF!</definedName>
    <definedName name="BExUBCDVZIEA7YT0LPSMHL5ZSERQ" localSheetId="18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7" hidden="1">#REF!</definedName>
    <definedName name="BExUBDA8WU087BUIMXC1U1CKA2RA" localSheetId="11" hidden="1">#REF!</definedName>
    <definedName name="BExUBDA8WU087BUIMXC1U1CKA2RA" localSheetId="21" hidden="1">#REF!</definedName>
    <definedName name="BExUBDA8WU087BUIMXC1U1CKA2RA" localSheetId="22" hidden="1">#REF!</definedName>
    <definedName name="BExUBDA8WU087BUIMXC1U1CKA2RA" localSheetId="23" hidden="1">#REF!</definedName>
    <definedName name="BExUBDA8WU087BUIMXC1U1CKA2RA" localSheetId="24" hidden="1">#REF!</definedName>
    <definedName name="BExUBDA8WU087BUIMXC1U1CKA2RA" localSheetId="14" hidden="1">#REF!</definedName>
    <definedName name="BExUBDA8WU087BUIMXC1U1CKA2RA" localSheetId="15" hidden="1">#REF!</definedName>
    <definedName name="BExUBDA8WU087BUIMXC1U1CKA2RA" localSheetId="18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7" hidden="1">#REF!</definedName>
    <definedName name="BExUBKXBUCN760QYU7Q8GESBWOQH" localSheetId="11" hidden="1">#REF!</definedName>
    <definedName name="BExUBKXBUCN760QYU7Q8GESBWOQH" localSheetId="21" hidden="1">#REF!</definedName>
    <definedName name="BExUBKXBUCN760QYU7Q8GESBWOQH" localSheetId="22" hidden="1">#REF!</definedName>
    <definedName name="BExUBKXBUCN760QYU7Q8GESBWOQH" localSheetId="23" hidden="1">#REF!</definedName>
    <definedName name="BExUBKXBUCN760QYU7Q8GESBWOQH" localSheetId="24" hidden="1">#REF!</definedName>
    <definedName name="BExUBKXBUCN760QYU7Q8GESBWOQH" localSheetId="14" hidden="1">#REF!</definedName>
    <definedName name="BExUBKXBUCN760QYU7Q8GESBWOQH" localSheetId="15" hidden="1">#REF!</definedName>
    <definedName name="BExUBKXBUCN760QYU7Q8GESBWOQH" localSheetId="18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7" hidden="1">#REF!</definedName>
    <definedName name="BExUBL83ED0P076RN9RJ8P1MZ299" localSheetId="11" hidden="1">#REF!</definedName>
    <definedName name="BExUBL83ED0P076RN9RJ8P1MZ299" localSheetId="21" hidden="1">#REF!</definedName>
    <definedName name="BExUBL83ED0P076RN9RJ8P1MZ299" localSheetId="22" hidden="1">#REF!</definedName>
    <definedName name="BExUBL83ED0P076RN9RJ8P1MZ299" localSheetId="23" hidden="1">#REF!</definedName>
    <definedName name="BExUBL83ED0P076RN9RJ8P1MZ299" localSheetId="24" hidden="1">#REF!</definedName>
    <definedName name="BExUBL83ED0P076RN9RJ8P1MZ299" localSheetId="14" hidden="1">#REF!</definedName>
    <definedName name="BExUBL83ED0P076RN9RJ8P1MZ299" localSheetId="15" hidden="1">#REF!</definedName>
    <definedName name="BExUBL83ED0P076RN9RJ8P1MZ299" localSheetId="18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7" hidden="1">#REF!</definedName>
    <definedName name="BExUC1EPS2CZ5CKFA0AQRIVRSHS8" localSheetId="11" hidden="1">#REF!</definedName>
    <definedName name="BExUC1EPS2CZ5CKFA0AQRIVRSHS8" localSheetId="21" hidden="1">#REF!</definedName>
    <definedName name="BExUC1EPS2CZ5CKFA0AQRIVRSHS8" localSheetId="22" hidden="1">#REF!</definedName>
    <definedName name="BExUC1EPS2CZ5CKFA0AQRIVRSHS8" localSheetId="23" hidden="1">#REF!</definedName>
    <definedName name="BExUC1EPS2CZ5CKFA0AQRIVRSHS8" localSheetId="24" hidden="1">#REF!</definedName>
    <definedName name="BExUC1EPS2CZ5CKFA0AQRIVRSHS8" localSheetId="14" hidden="1">#REF!</definedName>
    <definedName name="BExUC1EPS2CZ5CKFA0AQRIVRSHS8" localSheetId="15" hidden="1">#REF!</definedName>
    <definedName name="BExUC1EPS2CZ5CKFA0AQRIVRSHS8" localSheetId="18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7" hidden="1">#REF!</definedName>
    <definedName name="BExUC623BDYEODBN0N4DO6PJQ7NU" localSheetId="11" hidden="1">#REF!</definedName>
    <definedName name="BExUC623BDYEODBN0N4DO6PJQ7NU" localSheetId="21" hidden="1">#REF!</definedName>
    <definedName name="BExUC623BDYEODBN0N4DO6PJQ7NU" localSheetId="22" hidden="1">#REF!</definedName>
    <definedName name="BExUC623BDYEODBN0N4DO6PJQ7NU" localSheetId="23" hidden="1">#REF!</definedName>
    <definedName name="BExUC623BDYEODBN0N4DO6PJQ7NU" localSheetId="24" hidden="1">#REF!</definedName>
    <definedName name="BExUC623BDYEODBN0N4DO6PJQ7NU" localSheetId="14" hidden="1">#REF!</definedName>
    <definedName name="BExUC623BDYEODBN0N4DO6PJQ7NU" localSheetId="15" hidden="1">#REF!</definedName>
    <definedName name="BExUC623BDYEODBN0N4DO6PJQ7NU" localSheetId="1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7" hidden="1">#REF!</definedName>
    <definedName name="BExUC8WH8TCKBB5313JGYYQ1WFLT" localSheetId="11" hidden="1">#REF!</definedName>
    <definedName name="BExUC8WH8TCKBB5313JGYYQ1WFLT" localSheetId="21" hidden="1">#REF!</definedName>
    <definedName name="BExUC8WH8TCKBB5313JGYYQ1WFLT" localSheetId="22" hidden="1">#REF!</definedName>
    <definedName name="BExUC8WH8TCKBB5313JGYYQ1WFLT" localSheetId="23" hidden="1">#REF!</definedName>
    <definedName name="BExUC8WH8TCKBB5313JGYYQ1WFLT" localSheetId="24" hidden="1">#REF!</definedName>
    <definedName name="BExUC8WH8TCKBB5313JGYYQ1WFLT" localSheetId="14" hidden="1">#REF!</definedName>
    <definedName name="BExUC8WH8TCKBB5313JGYYQ1WFLT" localSheetId="15" hidden="1">#REF!</definedName>
    <definedName name="BExUC8WH8TCKBB5313JGYYQ1WFLT" localSheetId="18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7" hidden="1">#REF!</definedName>
    <definedName name="BExUCAP7GOSYPHMQKK6719YLSDIQ" localSheetId="11" hidden="1">#REF!</definedName>
    <definedName name="BExUCAP7GOSYPHMQKK6719YLSDIQ" localSheetId="21" hidden="1">#REF!</definedName>
    <definedName name="BExUCAP7GOSYPHMQKK6719YLSDIQ" localSheetId="22" hidden="1">#REF!</definedName>
    <definedName name="BExUCAP7GOSYPHMQKK6719YLSDIQ" localSheetId="23" hidden="1">#REF!</definedName>
    <definedName name="BExUCAP7GOSYPHMQKK6719YLSDIQ" localSheetId="24" hidden="1">#REF!</definedName>
    <definedName name="BExUCAP7GOSYPHMQKK6719YLSDIQ" localSheetId="14" hidden="1">#REF!</definedName>
    <definedName name="BExUCAP7GOSYPHMQKK6719YLSDIQ" localSheetId="15" hidden="1">#REF!</definedName>
    <definedName name="BExUCAP7GOSYPHMQKK6719YLSDIQ" localSheetId="18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7" hidden="1">#REF!</definedName>
    <definedName name="BExUCFCDK6SPH86I6STXX8X3WMC4" localSheetId="11" hidden="1">#REF!</definedName>
    <definedName name="BExUCFCDK6SPH86I6STXX8X3WMC4" localSheetId="21" hidden="1">#REF!</definedName>
    <definedName name="BExUCFCDK6SPH86I6STXX8X3WMC4" localSheetId="22" hidden="1">#REF!</definedName>
    <definedName name="BExUCFCDK6SPH86I6STXX8X3WMC4" localSheetId="23" hidden="1">#REF!</definedName>
    <definedName name="BExUCFCDK6SPH86I6STXX8X3WMC4" localSheetId="24" hidden="1">#REF!</definedName>
    <definedName name="BExUCFCDK6SPH86I6STXX8X3WMC4" localSheetId="14" hidden="1">#REF!</definedName>
    <definedName name="BExUCFCDK6SPH86I6STXX8X3WMC4" localSheetId="15" hidden="1">#REF!</definedName>
    <definedName name="BExUCFCDK6SPH86I6STXX8X3WMC4" localSheetId="18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7" hidden="1">#REF!</definedName>
    <definedName name="BExUCKL98JB87L3I6T6IFSWJNYAB" localSheetId="11" hidden="1">#REF!</definedName>
    <definedName name="BExUCKL98JB87L3I6T6IFSWJNYAB" localSheetId="21" hidden="1">#REF!</definedName>
    <definedName name="BExUCKL98JB87L3I6T6IFSWJNYAB" localSheetId="22" hidden="1">#REF!</definedName>
    <definedName name="BExUCKL98JB87L3I6T6IFSWJNYAB" localSheetId="23" hidden="1">#REF!</definedName>
    <definedName name="BExUCKL98JB87L3I6T6IFSWJNYAB" localSheetId="24" hidden="1">#REF!</definedName>
    <definedName name="BExUCKL98JB87L3I6T6IFSWJNYAB" localSheetId="14" hidden="1">#REF!</definedName>
    <definedName name="BExUCKL98JB87L3I6T6IFSWJNYAB" localSheetId="15" hidden="1">#REF!</definedName>
    <definedName name="BExUCKL98JB87L3I6T6IFSWJNYAB" localSheetId="18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7" hidden="1">#REF!</definedName>
    <definedName name="BExUCLC6AQ5KR6LXSAXV4QQ8ASVG" localSheetId="11" hidden="1">#REF!</definedName>
    <definedName name="BExUCLC6AQ5KR6LXSAXV4QQ8ASVG" localSheetId="21" hidden="1">#REF!</definedName>
    <definedName name="BExUCLC6AQ5KR6LXSAXV4QQ8ASVG" localSheetId="22" hidden="1">#REF!</definedName>
    <definedName name="BExUCLC6AQ5KR6LXSAXV4QQ8ASVG" localSheetId="23" hidden="1">#REF!</definedName>
    <definedName name="BExUCLC6AQ5KR6LXSAXV4QQ8ASVG" localSheetId="24" hidden="1">#REF!</definedName>
    <definedName name="BExUCLC6AQ5KR6LXSAXV4QQ8ASVG" localSheetId="14" hidden="1">#REF!</definedName>
    <definedName name="BExUCLC6AQ5KR6LXSAXV4QQ8ASVG" localSheetId="15" hidden="1">#REF!</definedName>
    <definedName name="BExUCLC6AQ5KR6LXSAXV4QQ8ASVG" localSheetId="18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7" hidden="1">#REF!</definedName>
    <definedName name="BExUD4IOJ12X3PJG5WXNNGDRCKAP" localSheetId="11" hidden="1">#REF!</definedName>
    <definedName name="BExUD4IOJ12X3PJG5WXNNGDRCKAP" localSheetId="21" hidden="1">#REF!</definedName>
    <definedName name="BExUD4IOJ12X3PJG5WXNNGDRCKAP" localSheetId="22" hidden="1">#REF!</definedName>
    <definedName name="BExUD4IOJ12X3PJG5WXNNGDRCKAP" localSheetId="23" hidden="1">#REF!</definedName>
    <definedName name="BExUD4IOJ12X3PJG5WXNNGDRCKAP" localSheetId="24" hidden="1">#REF!</definedName>
    <definedName name="BExUD4IOJ12X3PJG5WXNNGDRCKAP" localSheetId="14" hidden="1">#REF!</definedName>
    <definedName name="BExUD4IOJ12X3PJG5WXNNGDRCKAP" localSheetId="15" hidden="1">#REF!</definedName>
    <definedName name="BExUD4IOJ12X3PJG5WXNNGDRCKAP" localSheetId="18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7" hidden="1">#REF!</definedName>
    <definedName name="BExUD9WX9BWK72UWVSLYZJLAY5VY" localSheetId="11" hidden="1">#REF!</definedName>
    <definedName name="BExUD9WX9BWK72UWVSLYZJLAY5VY" localSheetId="21" hidden="1">#REF!</definedName>
    <definedName name="BExUD9WX9BWK72UWVSLYZJLAY5VY" localSheetId="22" hidden="1">#REF!</definedName>
    <definedName name="BExUD9WX9BWK72UWVSLYZJLAY5VY" localSheetId="23" hidden="1">#REF!</definedName>
    <definedName name="BExUD9WX9BWK72UWVSLYZJLAY5VY" localSheetId="24" hidden="1">#REF!</definedName>
    <definedName name="BExUD9WX9BWK72UWVSLYZJLAY5VY" localSheetId="14" hidden="1">#REF!</definedName>
    <definedName name="BExUD9WX9BWK72UWVSLYZJLAY5VY" localSheetId="15" hidden="1">#REF!</definedName>
    <definedName name="BExUD9WX9BWK72UWVSLYZJLAY5VY" localSheetId="18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7" hidden="1">#REF!</definedName>
    <definedName name="BExUDEV0CYVO7Y5IQQBEJ6FUY9S6" localSheetId="11" hidden="1">#REF!</definedName>
    <definedName name="BExUDEV0CYVO7Y5IQQBEJ6FUY9S6" localSheetId="21" hidden="1">#REF!</definedName>
    <definedName name="BExUDEV0CYVO7Y5IQQBEJ6FUY9S6" localSheetId="22" hidden="1">#REF!</definedName>
    <definedName name="BExUDEV0CYVO7Y5IQQBEJ6FUY9S6" localSheetId="23" hidden="1">#REF!</definedName>
    <definedName name="BExUDEV0CYVO7Y5IQQBEJ6FUY9S6" localSheetId="24" hidden="1">#REF!</definedName>
    <definedName name="BExUDEV0CYVO7Y5IQQBEJ6FUY9S6" localSheetId="14" hidden="1">#REF!</definedName>
    <definedName name="BExUDEV0CYVO7Y5IQQBEJ6FUY9S6" localSheetId="15" hidden="1">#REF!</definedName>
    <definedName name="BExUDEV0CYVO7Y5IQQBEJ6FUY9S6" localSheetId="18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7" hidden="1">#REF!</definedName>
    <definedName name="BExUDWOXQGIZW0EAIIYLQUPXF8YV" localSheetId="11" hidden="1">#REF!</definedName>
    <definedName name="BExUDWOXQGIZW0EAIIYLQUPXF8YV" localSheetId="21" hidden="1">#REF!</definedName>
    <definedName name="BExUDWOXQGIZW0EAIIYLQUPXF8YV" localSheetId="22" hidden="1">#REF!</definedName>
    <definedName name="BExUDWOXQGIZW0EAIIYLQUPXF8YV" localSheetId="23" hidden="1">#REF!</definedName>
    <definedName name="BExUDWOXQGIZW0EAIIYLQUPXF8YV" localSheetId="24" hidden="1">#REF!</definedName>
    <definedName name="BExUDWOXQGIZW0EAIIYLQUPXF8YV" localSheetId="14" hidden="1">#REF!</definedName>
    <definedName name="BExUDWOXQGIZW0EAIIYLQUPXF8YV" localSheetId="15" hidden="1">#REF!</definedName>
    <definedName name="BExUDWOXQGIZW0EAIIYLQUPXF8YV" localSheetId="18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7" hidden="1">#REF!</definedName>
    <definedName name="BExUDXAIC17W1FUU8Z10XUAVB7CS" localSheetId="11" hidden="1">#REF!</definedName>
    <definedName name="BExUDXAIC17W1FUU8Z10XUAVB7CS" localSheetId="21" hidden="1">#REF!</definedName>
    <definedName name="BExUDXAIC17W1FUU8Z10XUAVB7CS" localSheetId="22" hidden="1">#REF!</definedName>
    <definedName name="BExUDXAIC17W1FUU8Z10XUAVB7CS" localSheetId="23" hidden="1">#REF!</definedName>
    <definedName name="BExUDXAIC17W1FUU8Z10XUAVB7CS" localSheetId="24" hidden="1">#REF!</definedName>
    <definedName name="BExUDXAIC17W1FUU8Z10XUAVB7CS" localSheetId="14" hidden="1">#REF!</definedName>
    <definedName name="BExUDXAIC17W1FUU8Z10XUAVB7CS" localSheetId="15" hidden="1">#REF!</definedName>
    <definedName name="BExUDXAIC17W1FUU8Z10XUAVB7CS" localSheetId="18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7" hidden="1">#REF!</definedName>
    <definedName name="BExUE5OMY7OAJQ9WR8C8HG311ORP" localSheetId="11" hidden="1">#REF!</definedName>
    <definedName name="BExUE5OMY7OAJQ9WR8C8HG311ORP" localSheetId="21" hidden="1">#REF!</definedName>
    <definedName name="BExUE5OMY7OAJQ9WR8C8HG311ORP" localSheetId="22" hidden="1">#REF!</definedName>
    <definedName name="BExUE5OMY7OAJQ9WR8C8HG311ORP" localSheetId="23" hidden="1">#REF!</definedName>
    <definedName name="BExUE5OMY7OAJQ9WR8C8HG311ORP" localSheetId="24" hidden="1">#REF!</definedName>
    <definedName name="BExUE5OMY7OAJQ9WR8C8HG311ORP" localSheetId="14" hidden="1">#REF!</definedName>
    <definedName name="BExUE5OMY7OAJQ9WR8C8HG311ORP" localSheetId="15" hidden="1">#REF!</definedName>
    <definedName name="BExUE5OMY7OAJQ9WR8C8HG311ORP" localSheetId="18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7" hidden="1">#REF!</definedName>
    <definedName name="BExUEFKOQWXXGRNLAOJV2BJ66UB8" localSheetId="11" hidden="1">#REF!</definedName>
    <definedName name="BExUEFKOQWXXGRNLAOJV2BJ66UB8" localSheetId="21" hidden="1">#REF!</definedName>
    <definedName name="BExUEFKOQWXXGRNLAOJV2BJ66UB8" localSheetId="22" hidden="1">#REF!</definedName>
    <definedName name="BExUEFKOQWXXGRNLAOJV2BJ66UB8" localSheetId="23" hidden="1">#REF!</definedName>
    <definedName name="BExUEFKOQWXXGRNLAOJV2BJ66UB8" localSheetId="24" hidden="1">#REF!</definedName>
    <definedName name="BExUEFKOQWXXGRNLAOJV2BJ66UB8" localSheetId="14" hidden="1">#REF!</definedName>
    <definedName name="BExUEFKOQWXXGRNLAOJV2BJ66UB8" localSheetId="15" hidden="1">#REF!</definedName>
    <definedName name="BExUEFKOQWXXGRNLAOJV2BJ66UB8" localSheetId="18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7" hidden="1">#REF!</definedName>
    <definedName name="BExUEJGX3OQQP5KFRJSRCZ70EI9V" localSheetId="11" hidden="1">#REF!</definedName>
    <definedName name="BExUEJGX3OQQP5KFRJSRCZ70EI9V" localSheetId="21" hidden="1">#REF!</definedName>
    <definedName name="BExUEJGX3OQQP5KFRJSRCZ70EI9V" localSheetId="22" hidden="1">#REF!</definedName>
    <definedName name="BExUEJGX3OQQP5KFRJSRCZ70EI9V" localSheetId="23" hidden="1">#REF!</definedName>
    <definedName name="BExUEJGX3OQQP5KFRJSRCZ70EI9V" localSheetId="24" hidden="1">#REF!</definedName>
    <definedName name="BExUEJGX3OQQP5KFRJSRCZ70EI9V" localSheetId="14" hidden="1">#REF!</definedName>
    <definedName name="BExUEJGX3OQQP5KFRJSRCZ70EI9V" localSheetId="15" hidden="1">#REF!</definedName>
    <definedName name="BExUEJGX3OQQP5KFRJSRCZ70EI9V" localSheetId="1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7" hidden="1">#REF!</definedName>
    <definedName name="BExUEKDB2RWXF3WMTZ6JSBCHNSDT" localSheetId="11" hidden="1">#REF!</definedName>
    <definedName name="BExUEKDB2RWXF3WMTZ6JSBCHNSDT" localSheetId="21" hidden="1">#REF!</definedName>
    <definedName name="BExUEKDB2RWXF3WMTZ6JSBCHNSDT" localSheetId="22" hidden="1">#REF!</definedName>
    <definedName name="BExUEKDB2RWXF3WMTZ6JSBCHNSDT" localSheetId="23" hidden="1">#REF!</definedName>
    <definedName name="BExUEKDB2RWXF3WMTZ6JSBCHNSDT" localSheetId="24" hidden="1">#REF!</definedName>
    <definedName name="BExUEKDB2RWXF3WMTZ6JSBCHNSDT" localSheetId="14" hidden="1">#REF!</definedName>
    <definedName name="BExUEKDB2RWXF3WMTZ6JSBCHNSDT" localSheetId="15" hidden="1">#REF!</definedName>
    <definedName name="BExUEKDB2RWXF3WMTZ6JSBCHNSDT" localSheetId="18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7" hidden="1">#REF!</definedName>
    <definedName name="BExUEYR71COFS2X8PDNU21IPMQEU" localSheetId="11" hidden="1">#REF!</definedName>
    <definedName name="BExUEYR71COFS2X8PDNU21IPMQEU" localSheetId="21" hidden="1">#REF!</definedName>
    <definedName name="BExUEYR71COFS2X8PDNU21IPMQEU" localSheetId="22" hidden="1">#REF!</definedName>
    <definedName name="BExUEYR71COFS2X8PDNU21IPMQEU" localSheetId="23" hidden="1">#REF!</definedName>
    <definedName name="BExUEYR71COFS2X8PDNU21IPMQEU" localSheetId="24" hidden="1">#REF!</definedName>
    <definedName name="BExUEYR71COFS2X8PDNU21IPMQEU" localSheetId="14" hidden="1">#REF!</definedName>
    <definedName name="BExUEYR71COFS2X8PDNU21IPMQEU" localSheetId="15" hidden="1">#REF!</definedName>
    <definedName name="BExUEYR71COFS2X8PDNU21IPMQEU" localSheetId="18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7" hidden="1">#REF!</definedName>
    <definedName name="BExVPRLJ9I6RX45EDVFSQGCPJSOK" localSheetId="11" hidden="1">#REF!</definedName>
    <definedName name="BExVPRLJ9I6RX45EDVFSQGCPJSOK" localSheetId="21" hidden="1">#REF!</definedName>
    <definedName name="BExVPRLJ9I6RX45EDVFSQGCPJSOK" localSheetId="22" hidden="1">#REF!</definedName>
    <definedName name="BExVPRLJ9I6RX45EDVFSQGCPJSOK" localSheetId="23" hidden="1">#REF!</definedName>
    <definedName name="BExVPRLJ9I6RX45EDVFSQGCPJSOK" localSheetId="24" hidden="1">#REF!</definedName>
    <definedName name="BExVPRLJ9I6RX45EDVFSQGCPJSOK" localSheetId="14" hidden="1">#REF!</definedName>
    <definedName name="BExVPRLJ9I6RX45EDVFSQGCPJSOK" localSheetId="15" hidden="1">#REF!</definedName>
    <definedName name="BExVPRLJ9I6RX45EDVFSQGCPJSOK" localSheetId="18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7" hidden="1">#REF!</definedName>
    <definedName name="BExVRFU8RWFT8A80ZVAW185SG2G6" localSheetId="11" hidden="1">#REF!</definedName>
    <definedName name="BExVRFU8RWFT8A80ZVAW185SG2G6" localSheetId="21" hidden="1">#REF!</definedName>
    <definedName name="BExVRFU8RWFT8A80ZVAW185SG2G6" localSheetId="22" hidden="1">#REF!</definedName>
    <definedName name="BExVRFU8RWFT8A80ZVAW185SG2G6" localSheetId="23" hidden="1">#REF!</definedName>
    <definedName name="BExVRFU8RWFT8A80ZVAW185SG2G6" localSheetId="24" hidden="1">#REF!</definedName>
    <definedName name="BExVRFU8RWFT8A80ZVAW185SG2G6" localSheetId="14" hidden="1">#REF!</definedName>
    <definedName name="BExVRFU8RWFT8A80ZVAW185SG2G6" localSheetId="15" hidden="1">#REF!</definedName>
    <definedName name="BExVRFU8RWFT8A80ZVAW185SG2G6" localSheetId="18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7" hidden="1">#REF!</definedName>
    <definedName name="BExVSJ3NHETBAIZTZQSM8LAVT76V" localSheetId="11" hidden="1">#REF!</definedName>
    <definedName name="BExVSJ3NHETBAIZTZQSM8LAVT76V" localSheetId="21" hidden="1">#REF!</definedName>
    <definedName name="BExVSJ3NHETBAIZTZQSM8LAVT76V" localSheetId="22" hidden="1">#REF!</definedName>
    <definedName name="BExVSJ3NHETBAIZTZQSM8LAVT76V" localSheetId="23" hidden="1">#REF!</definedName>
    <definedName name="BExVSJ3NHETBAIZTZQSM8LAVT76V" localSheetId="24" hidden="1">#REF!</definedName>
    <definedName name="BExVSJ3NHETBAIZTZQSM8LAVT76V" localSheetId="14" hidden="1">#REF!</definedName>
    <definedName name="BExVSJ3NHETBAIZTZQSM8LAVT76V" localSheetId="15" hidden="1">#REF!</definedName>
    <definedName name="BExVSJ3NHETBAIZTZQSM8LAVT76V" localSheetId="18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7" hidden="1">#REF!</definedName>
    <definedName name="BExVSL787C8E4HFQZ2NVLT35I2XV" localSheetId="11" hidden="1">#REF!</definedName>
    <definedName name="BExVSL787C8E4HFQZ2NVLT35I2XV" localSheetId="21" hidden="1">#REF!</definedName>
    <definedName name="BExVSL787C8E4HFQZ2NVLT35I2XV" localSheetId="22" hidden="1">#REF!</definedName>
    <definedName name="BExVSL787C8E4HFQZ2NVLT35I2XV" localSheetId="23" hidden="1">#REF!</definedName>
    <definedName name="BExVSL787C8E4HFQZ2NVLT35I2XV" localSheetId="24" hidden="1">#REF!</definedName>
    <definedName name="BExVSL787C8E4HFQZ2NVLT35I2XV" localSheetId="14" hidden="1">#REF!</definedName>
    <definedName name="BExVSL787C8E4HFQZ2NVLT35I2XV" localSheetId="15" hidden="1">#REF!</definedName>
    <definedName name="BExVSL787C8E4HFQZ2NVLT35I2XV" localSheetId="18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7" hidden="1">#REF!</definedName>
    <definedName name="BExVSTFTVV14SFGHQUOJL5SQ5TX9" localSheetId="11" hidden="1">#REF!</definedName>
    <definedName name="BExVSTFTVV14SFGHQUOJL5SQ5TX9" localSheetId="21" hidden="1">#REF!</definedName>
    <definedName name="BExVSTFTVV14SFGHQUOJL5SQ5TX9" localSheetId="22" hidden="1">#REF!</definedName>
    <definedName name="BExVSTFTVV14SFGHQUOJL5SQ5TX9" localSheetId="23" hidden="1">#REF!</definedName>
    <definedName name="BExVSTFTVV14SFGHQUOJL5SQ5TX9" localSheetId="24" hidden="1">#REF!</definedName>
    <definedName name="BExVSTFTVV14SFGHQUOJL5SQ5TX9" localSheetId="14" hidden="1">#REF!</definedName>
    <definedName name="BExVSTFTVV14SFGHQUOJL5SQ5TX9" localSheetId="15" hidden="1">#REF!</definedName>
    <definedName name="BExVSTFTVV14SFGHQUOJL5SQ5TX9" localSheetId="18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7" hidden="1">#REF!</definedName>
    <definedName name="BExVT017S14M5X928ARKQ2GNUFE0" localSheetId="11" hidden="1">#REF!</definedName>
    <definedName name="BExVT017S14M5X928ARKQ2GNUFE0" localSheetId="21" hidden="1">#REF!</definedName>
    <definedName name="BExVT017S14M5X928ARKQ2GNUFE0" localSheetId="22" hidden="1">#REF!</definedName>
    <definedName name="BExVT017S14M5X928ARKQ2GNUFE0" localSheetId="23" hidden="1">#REF!</definedName>
    <definedName name="BExVT017S14M5X928ARKQ2GNUFE0" localSheetId="24" hidden="1">#REF!</definedName>
    <definedName name="BExVT017S14M5X928ARKQ2GNUFE0" localSheetId="14" hidden="1">#REF!</definedName>
    <definedName name="BExVT017S14M5X928ARKQ2GNUFE0" localSheetId="15" hidden="1">#REF!</definedName>
    <definedName name="BExVT017S14M5X928ARKQ2GNUFE0" localSheetId="18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7" hidden="1">#REF!</definedName>
    <definedName name="BExVT3MPE8LQ5JFN3HQIFKSQ80U4" localSheetId="11" hidden="1">#REF!</definedName>
    <definedName name="BExVT3MPE8LQ5JFN3HQIFKSQ80U4" localSheetId="21" hidden="1">#REF!</definedName>
    <definedName name="BExVT3MPE8LQ5JFN3HQIFKSQ80U4" localSheetId="22" hidden="1">#REF!</definedName>
    <definedName name="BExVT3MPE8LQ5JFN3HQIFKSQ80U4" localSheetId="23" hidden="1">#REF!</definedName>
    <definedName name="BExVT3MPE8LQ5JFN3HQIFKSQ80U4" localSheetId="24" hidden="1">#REF!</definedName>
    <definedName name="BExVT3MPE8LQ5JFN3HQIFKSQ80U4" localSheetId="14" hidden="1">#REF!</definedName>
    <definedName name="BExVT3MPE8LQ5JFN3HQIFKSQ80U4" localSheetId="15" hidden="1">#REF!</definedName>
    <definedName name="BExVT3MPE8LQ5JFN3HQIFKSQ80U4" localSheetId="18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7" hidden="1">#REF!</definedName>
    <definedName name="BExVT7TRK3NZHPME2TFBXOF1WBR9" localSheetId="11" hidden="1">#REF!</definedName>
    <definedName name="BExVT7TRK3NZHPME2TFBXOF1WBR9" localSheetId="21" hidden="1">#REF!</definedName>
    <definedName name="BExVT7TRK3NZHPME2TFBXOF1WBR9" localSheetId="22" hidden="1">#REF!</definedName>
    <definedName name="BExVT7TRK3NZHPME2TFBXOF1WBR9" localSheetId="23" hidden="1">#REF!</definedName>
    <definedName name="BExVT7TRK3NZHPME2TFBXOF1WBR9" localSheetId="24" hidden="1">#REF!</definedName>
    <definedName name="BExVT7TRK3NZHPME2TFBXOF1WBR9" localSheetId="14" hidden="1">#REF!</definedName>
    <definedName name="BExVT7TRK3NZHPME2TFBXOF1WBR9" localSheetId="15" hidden="1">#REF!</definedName>
    <definedName name="BExVT7TRK3NZHPME2TFBXOF1WBR9" localSheetId="18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7" hidden="1">#REF!</definedName>
    <definedName name="BExVT9H0R0T7WGQAAC0HABMG54YM" localSheetId="11" hidden="1">#REF!</definedName>
    <definedName name="BExVT9H0R0T7WGQAAC0HABMG54YM" localSheetId="21" hidden="1">#REF!</definedName>
    <definedName name="BExVT9H0R0T7WGQAAC0HABMG54YM" localSheetId="22" hidden="1">#REF!</definedName>
    <definedName name="BExVT9H0R0T7WGQAAC0HABMG54YM" localSheetId="23" hidden="1">#REF!</definedName>
    <definedName name="BExVT9H0R0T7WGQAAC0HABMG54YM" localSheetId="24" hidden="1">#REF!</definedName>
    <definedName name="BExVT9H0R0T7WGQAAC0HABMG54YM" localSheetId="14" hidden="1">#REF!</definedName>
    <definedName name="BExVT9H0R0T7WGQAAC0HABMG54YM" localSheetId="15" hidden="1">#REF!</definedName>
    <definedName name="BExVT9H0R0T7WGQAAC0HABMG54YM" localSheetId="18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7" hidden="1">#REF!</definedName>
    <definedName name="BExVTAO57POUXSZQJQ6MABMZQA13" localSheetId="11" hidden="1">#REF!</definedName>
    <definedName name="BExVTAO57POUXSZQJQ6MABMZQA13" localSheetId="21" hidden="1">#REF!</definedName>
    <definedName name="BExVTAO57POUXSZQJQ6MABMZQA13" localSheetId="22" hidden="1">#REF!</definedName>
    <definedName name="BExVTAO57POUXSZQJQ6MABMZQA13" localSheetId="23" hidden="1">#REF!</definedName>
    <definedName name="BExVTAO57POUXSZQJQ6MABMZQA13" localSheetId="24" hidden="1">#REF!</definedName>
    <definedName name="BExVTAO57POUXSZQJQ6MABMZQA13" localSheetId="14" hidden="1">#REF!</definedName>
    <definedName name="BExVTAO57POUXSZQJQ6MABMZQA13" localSheetId="15" hidden="1">#REF!</definedName>
    <definedName name="BExVTAO57POUXSZQJQ6MABMZQA13" localSheetId="18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7" hidden="1">#REF!</definedName>
    <definedName name="BExVTCMDDEDGLUIMUU6BSFHEWTOP" localSheetId="11" hidden="1">#REF!</definedName>
    <definedName name="BExVTCMDDEDGLUIMUU6BSFHEWTOP" localSheetId="21" hidden="1">#REF!</definedName>
    <definedName name="BExVTCMDDEDGLUIMUU6BSFHEWTOP" localSheetId="22" hidden="1">#REF!</definedName>
    <definedName name="BExVTCMDDEDGLUIMUU6BSFHEWTOP" localSheetId="23" hidden="1">#REF!</definedName>
    <definedName name="BExVTCMDDEDGLUIMUU6BSFHEWTOP" localSheetId="24" hidden="1">#REF!</definedName>
    <definedName name="BExVTCMDDEDGLUIMUU6BSFHEWTOP" localSheetId="14" hidden="1">#REF!</definedName>
    <definedName name="BExVTCMDDEDGLUIMUU6BSFHEWTOP" localSheetId="15" hidden="1">#REF!</definedName>
    <definedName name="BExVTCMDDEDGLUIMUU6BSFHEWTOP" localSheetId="18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7" hidden="1">#REF!</definedName>
    <definedName name="BExVTCMDQMLKRA2NQR72XU6Y54IK" localSheetId="11" hidden="1">#REF!</definedName>
    <definedName name="BExVTCMDQMLKRA2NQR72XU6Y54IK" localSheetId="21" hidden="1">#REF!</definedName>
    <definedName name="BExVTCMDQMLKRA2NQR72XU6Y54IK" localSheetId="22" hidden="1">#REF!</definedName>
    <definedName name="BExVTCMDQMLKRA2NQR72XU6Y54IK" localSheetId="23" hidden="1">#REF!</definedName>
    <definedName name="BExVTCMDQMLKRA2NQR72XU6Y54IK" localSheetId="24" hidden="1">#REF!</definedName>
    <definedName name="BExVTCMDQMLKRA2NQR72XU6Y54IK" localSheetId="14" hidden="1">#REF!</definedName>
    <definedName name="BExVTCMDQMLKRA2NQR72XU6Y54IK" localSheetId="15" hidden="1">#REF!</definedName>
    <definedName name="BExVTCMDQMLKRA2NQR72XU6Y54IK" localSheetId="18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7" hidden="1">#REF!</definedName>
    <definedName name="BExVTCRV8FQ5U9OYWWL44N6KFNHU" localSheetId="11" hidden="1">#REF!</definedName>
    <definedName name="BExVTCRV8FQ5U9OYWWL44N6KFNHU" localSheetId="21" hidden="1">#REF!</definedName>
    <definedName name="BExVTCRV8FQ5U9OYWWL44N6KFNHU" localSheetId="22" hidden="1">#REF!</definedName>
    <definedName name="BExVTCRV8FQ5U9OYWWL44N6KFNHU" localSheetId="23" hidden="1">#REF!</definedName>
    <definedName name="BExVTCRV8FQ5U9OYWWL44N6KFNHU" localSheetId="24" hidden="1">#REF!</definedName>
    <definedName name="BExVTCRV8FQ5U9OYWWL44N6KFNHU" localSheetId="14" hidden="1">#REF!</definedName>
    <definedName name="BExVTCRV8FQ5U9OYWWL44N6KFNHU" localSheetId="15" hidden="1">#REF!</definedName>
    <definedName name="BExVTCRV8FQ5U9OYWWL44N6KFNHU" localSheetId="18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7" hidden="1">#REF!</definedName>
    <definedName name="BExVTNESHPVG0A0KZ7BRX26MS0PF" localSheetId="11" hidden="1">#REF!</definedName>
    <definedName name="BExVTNESHPVG0A0KZ7BRX26MS0PF" localSheetId="21" hidden="1">#REF!</definedName>
    <definedName name="BExVTNESHPVG0A0KZ7BRX26MS0PF" localSheetId="22" hidden="1">#REF!</definedName>
    <definedName name="BExVTNESHPVG0A0KZ7BRX26MS0PF" localSheetId="23" hidden="1">#REF!</definedName>
    <definedName name="BExVTNESHPVG0A0KZ7BRX26MS0PF" localSheetId="24" hidden="1">#REF!</definedName>
    <definedName name="BExVTNESHPVG0A0KZ7BRX26MS0PF" localSheetId="14" hidden="1">#REF!</definedName>
    <definedName name="BExVTNESHPVG0A0KZ7BRX26MS0PF" localSheetId="15" hidden="1">#REF!</definedName>
    <definedName name="BExVTNESHPVG0A0KZ7BRX26MS0PF" localSheetId="18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7" hidden="1">#REF!</definedName>
    <definedName name="BExVTTJVTNRSBHBTUZ78WG2JM5MK" localSheetId="11" hidden="1">#REF!</definedName>
    <definedName name="BExVTTJVTNRSBHBTUZ78WG2JM5MK" localSheetId="21" hidden="1">#REF!</definedName>
    <definedName name="BExVTTJVTNRSBHBTUZ78WG2JM5MK" localSheetId="22" hidden="1">#REF!</definedName>
    <definedName name="BExVTTJVTNRSBHBTUZ78WG2JM5MK" localSheetId="23" hidden="1">#REF!</definedName>
    <definedName name="BExVTTJVTNRSBHBTUZ78WG2JM5MK" localSheetId="24" hidden="1">#REF!</definedName>
    <definedName name="BExVTTJVTNRSBHBTUZ78WG2JM5MK" localSheetId="14" hidden="1">#REF!</definedName>
    <definedName name="BExVTTJVTNRSBHBTUZ78WG2JM5MK" localSheetId="15" hidden="1">#REF!</definedName>
    <definedName name="BExVTTJVTNRSBHBTUZ78WG2JM5MK" localSheetId="18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7" hidden="1">#REF!</definedName>
    <definedName name="BExVTXLMYR87BC04D1ERALPUFVPG" localSheetId="11" hidden="1">#REF!</definedName>
    <definedName name="BExVTXLMYR87BC04D1ERALPUFVPG" localSheetId="21" hidden="1">#REF!</definedName>
    <definedName name="BExVTXLMYR87BC04D1ERALPUFVPG" localSheetId="22" hidden="1">#REF!</definedName>
    <definedName name="BExVTXLMYR87BC04D1ERALPUFVPG" localSheetId="23" hidden="1">#REF!</definedName>
    <definedName name="BExVTXLMYR87BC04D1ERALPUFVPG" localSheetId="24" hidden="1">#REF!</definedName>
    <definedName name="BExVTXLMYR87BC04D1ERALPUFVPG" localSheetId="14" hidden="1">#REF!</definedName>
    <definedName name="BExVTXLMYR87BC04D1ERALPUFVPG" localSheetId="15" hidden="1">#REF!</definedName>
    <definedName name="BExVTXLMYR87BC04D1ERALPUFVPG" localSheetId="18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7" hidden="1">#REF!</definedName>
    <definedName name="BExVUL9V3H8ZF6Y72LQBBN639YAA" localSheetId="11" hidden="1">#REF!</definedName>
    <definedName name="BExVUL9V3H8ZF6Y72LQBBN639YAA" localSheetId="21" hidden="1">#REF!</definedName>
    <definedName name="BExVUL9V3H8ZF6Y72LQBBN639YAA" localSheetId="22" hidden="1">#REF!</definedName>
    <definedName name="BExVUL9V3H8ZF6Y72LQBBN639YAA" localSheetId="23" hidden="1">#REF!</definedName>
    <definedName name="BExVUL9V3H8ZF6Y72LQBBN639YAA" localSheetId="24" hidden="1">#REF!</definedName>
    <definedName name="BExVUL9V3H8ZF6Y72LQBBN639YAA" localSheetId="14" hidden="1">#REF!</definedName>
    <definedName name="BExVUL9V3H8ZF6Y72LQBBN639YAA" localSheetId="15" hidden="1">#REF!</definedName>
    <definedName name="BExVUL9V3H8ZF6Y72LQBBN639YAA" localSheetId="18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7" hidden="1">#REF!</definedName>
    <definedName name="BExVUZT95UAU8XG5X9XSE25CHQGA" localSheetId="11" hidden="1">#REF!</definedName>
    <definedName name="BExVUZT95UAU8XG5X9XSE25CHQGA" localSheetId="21" hidden="1">#REF!</definedName>
    <definedName name="BExVUZT95UAU8XG5X9XSE25CHQGA" localSheetId="22" hidden="1">#REF!</definedName>
    <definedName name="BExVUZT95UAU8XG5X9XSE25CHQGA" localSheetId="23" hidden="1">#REF!</definedName>
    <definedName name="BExVUZT95UAU8XG5X9XSE25CHQGA" localSheetId="24" hidden="1">#REF!</definedName>
    <definedName name="BExVUZT95UAU8XG5X9XSE25CHQGA" localSheetId="14" hidden="1">#REF!</definedName>
    <definedName name="BExVUZT95UAU8XG5X9XSE25CHQGA" localSheetId="15" hidden="1">#REF!</definedName>
    <definedName name="BExVUZT95UAU8XG5X9XSE25CHQGA" localSheetId="18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7" hidden="1">#REF!</definedName>
    <definedName name="BExVV5T14N2HZIK7HQ4P2KG09U0J" localSheetId="11" hidden="1">#REF!</definedName>
    <definedName name="BExVV5T14N2HZIK7HQ4P2KG09U0J" localSheetId="21" hidden="1">#REF!</definedName>
    <definedName name="BExVV5T14N2HZIK7HQ4P2KG09U0J" localSheetId="22" hidden="1">#REF!</definedName>
    <definedName name="BExVV5T14N2HZIK7HQ4P2KG09U0J" localSheetId="23" hidden="1">#REF!</definedName>
    <definedName name="BExVV5T14N2HZIK7HQ4P2KG09U0J" localSheetId="24" hidden="1">#REF!</definedName>
    <definedName name="BExVV5T14N2HZIK7HQ4P2KG09U0J" localSheetId="14" hidden="1">#REF!</definedName>
    <definedName name="BExVV5T14N2HZIK7HQ4P2KG09U0J" localSheetId="15" hidden="1">#REF!</definedName>
    <definedName name="BExVV5T14N2HZIK7HQ4P2KG09U0J" localSheetId="18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7" hidden="1">#REF!</definedName>
    <definedName name="BExVV7R410VYLADLX9LNG63ID6H1" localSheetId="11" hidden="1">#REF!</definedName>
    <definedName name="BExVV7R410VYLADLX9LNG63ID6H1" localSheetId="21" hidden="1">#REF!</definedName>
    <definedName name="BExVV7R410VYLADLX9LNG63ID6H1" localSheetId="22" hidden="1">#REF!</definedName>
    <definedName name="BExVV7R410VYLADLX9LNG63ID6H1" localSheetId="23" hidden="1">#REF!</definedName>
    <definedName name="BExVV7R410VYLADLX9LNG63ID6H1" localSheetId="24" hidden="1">#REF!</definedName>
    <definedName name="BExVV7R410VYLADLX9LNG63ID6H1" localSheetId="14" hidden="1">#REF!</definedName>
    <definedName name="BExVV7R410VYLADLX9LNG63ID6H1" localSheetId="15" hidden="1">#REF!</definedName>
    <definedName name="BExVV7R410VYLADLX9LNG63ID6H1" localSheetId="18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7" hidden="1">#REF!</definedName>
    <definedName name="BExVVAAVDXGWAVI6J2W0BCU58MBM" localSheetId="11" hidden="1">#REF!</definedName>
    <definedName name="BExVVAAVDXGWAVI6J2W0BCU58MBM" localSheetId="21" hidden="1">#REF!</definedName>
    <definedName name="BExVVAAVDXGWAVI6J2W0BCU58MBM" localSheetId="22" hidden="1">#REF!</definedName>
    <definedName name="BExVVAAVDXGWAVI6J2W0BCU58MBM" localSheetId="23" hidden="1">#REF!</definedName>
    <definedName name="BExVVAAVDXGWAVI6J2W0BCU58MBM" localSheetId="24" hidden="1">#REF!</definedName>
    <definedName name="BExVVAAVDXGWAVI6J2W0BCU58MBM" localSheetId="14" hidden="1">#REF!</definedName>
    <definedName name="BExVVAAVDXGWAVI6J2W0BCU58MBM" localSheetId="15" hidden="1">#REF!</definedName>
    <definedName name="BExVVAAVDXGWAVI6J2W0BCU58MBM" localSheetId="18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7" hidden="1">#REF!</definedName>
    <definedName name="BExVVCEED4JEKF59OV0G3T4XFMFO" localSheetId="11" hidden="1">#REF!</definedName>
    <definedName name="BExVVCEED4JEKF59OV0G3T4XFMFO" localSheetId="21" hidden="1">#REF!</definedName>
    <definedName name="BExVVCEED4JEKF59OV0G3T4XFMFO" localSheetId="22" hidden="1">#REF!</definedName>
    <definedName name="BExVVCEED4JEKF59OV0G3T4XFMFO" localSheetId="23" hidden="1">#REF!</definedName>
    <definedName name="BExVVCEED4JEKF59OV0G3T4XFMFO" localSheetId="24" hidden="1">#REF!</definedName>
    <definedName name="BExVVCEED4JEKF59OV0G3T4XFMFO" localSheetId="14" hidden="1">#REF!</definedName>
    <definedName name="BExVVCEED4JEKF59OV0G3T4XFMFO" localSheetId="15" hidden="1">#REF!</definedName>
    <definedName name="BExVVCEED4JEKF59OV0G3T4XFMFO" localSheetId="18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7" hidden="1">#REF!</definedName>
    <definedName name="BExVVPFO2J7FMSRPD36909HN4BZJ" localSheetId="11" hidden="1">#REF!</definedName>
    <definedName name="BExVVPFO2J7FMSRPD36909HN4BZJ" localSheetId="21" hidden="1">#REF!</definedName>
    <definedName name="BExVVPFO2J7FMSRPD36909HN4BZJ" localSheetId="22" hidden="1">#REF!</definedName>
    <definedName name="BExVVPFO2J7FMSRPD36909HN4BZJ" localSheetId="23" hidden="1">#REF!</definedName>
    <definedName name="BExVVPFO2J7FMSRPD36909HN4BZJ" localSheetId="24" hidden="1">#REF!</definedName>
    <definedName name="BExVVPFO2J7FMSRPD36909HN4BZJ" localSheetId="14" hidden="1">#REF!</definedName>
    <definedName name="BExVVPFO2J7FMSRPD36909HN4BZJ" localSheetId="15" hidden="1">#REF!</definedName>
    <definedName name="BExVVPFO2J7FMSRPD36909HN4BZJ" localSheetId="18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7" hidden="1">#REF!</definedName>
    <definedName name="BExVVQ19AQ3VCARJOC38SF7OYE9Y" localSheetId="11" hidden="1">#REF!</definedName>
    <definedName name="BExVVQ19AQ3VCARJOC38SF7OYE9Y" localSheetId="21" hidden="1">#REF!</definedName>
    <definedName name="BExVVQ19AQ3VCARJOC38SF7OYE9Y" localSheetId="22" hidden="1">#REF!</definedName>
    <definedName name="BExVVQ19AQ3VCARJOC38SF7OYE9Y" localSheetId="23" hidden="1">#REF!</definedName>
    <definedName name="BExVVQ19AQ3VCARJOC38SF7OYE9Y" localSheetId="24" hidden="1">#REF!</definedName>
    <definedName name="BExVVQ19AQ3VCARJOC38SF7OYE9Y" localSheetId="14" hidden="1">#REF!</definedName>
    <definedName name="BExVVQ19AQ3VCARJOC38SF7OYE9Y" localSheetId="15" hidden="1">#REF!</definedName>
    <definedName name="BExVVQ19AQ3VCARJOC38SF7OYE9Y" localSheetId="18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7" hidden="1">#REF!</definedName>
    <definedName name="BExVVQ19TAECID45CS4HXT1RD3AQ" localSheetId="11" hidden="1">#REF!</definedName>
    <definedName name="BExVVQ19TAECID45CS4HXT1RD3AQ" localSheetId="21" hidden="1">#REF!</definedName>
    <definedName name="BExVVQ19TAECID45CS4HXT1RD3AQ" localSheetId="22" hidden="1">#REF!</definedName>
    <definedName name="BExVVQ19TAECID45CS4HXT1RD3AQ" localSheetId="23" hidden="1">#REF!</definedName>
    <definedName name="BExVVQ19TAECID45CS4HXT1RD3AQ" localSheetId="24" hidden="1">#REF!</definedName>
    <definedName name="BExVVQ19TAECID45CS4HXT1RD3AQ" localSheetId="14" hidden="1">#REF!</definedName>
    <definedName name="BExVVQ19TAECID45CS4HXT1RD3AQ" localSheetId="15" hidden="1">#REF!</definedName>
    <definedName name="BExVVQ19TAECID45CS4HXT1RD3AQ" localSheetId="18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7" hidden="1">#REF!</definedName>
    <definedName name="BExVVYKOYB7OX8Y0B4UIUF79PVDO" localSheetId="11" hidden="1">#REF!</definedName>
    <definedName name="BExVVYKOYB7OX8Y0B4UIUF79PVDO" localSheetId="21" hidden="1">#REF!</definedName>
    <definedName name="BExVVYKOYB7OX8Y0B4UIUF79PVDO" localSheetId="22" hidden="1">#REF!</definedName>
    <definedName name="BExVVYKOYB7OX8Y0B4UIUF79PVDO" localSheetId="23" hidden="1">#REF!</definedName>
    <definedName name="BExVVYKOYB7OX8Y0B4UIUF79PVDO" localSheetId="24" hidden="1">#REF!</definedName>
    <definedName name="BExVVYKOYB7OX8Y0B4UIUF79PVDO" localSheetId="14" hidden="1">#REF!</definedName>
    <definedName name="BExVVYKOYB7OX8Y0B4UIUF79PVDO" localSheetId="15" hidden="1">#REF!</definedName>
    <definedName name="BExVVYKOYB7OX8Y0B4UIUF79PVDO" localSheetId="18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7" hidden="1">#REF!</definedName>
    <definedName name="BExVW3YV5XGIVJ97UUPDJGJ2P15B" localSheetId="11" hidden="1">#REF!</definedName>
    <definedName name="BExVW3YV5XGIVJ97UUPDJGJ2P15B" localSheetId="21" hidden="1">#REF!</definedName>
    <definedName name="BExVW3YV5XGIVJ97UUPDJGJ2P15B" localSheetId="22" hidden="1">#REF!</definedName>
    <definedName name="BExVW3YV5XGIVJ97UUPDJGJ2P15B" localSheetId="23" hidden="1">#REF!</definedName>
    <definedName name="BExVW3YV5XGIVJ97UUPDJGJ2P15B" localSheetId="24" hidden="1">#REF!</definedName>
    <definedName name="BExVW3YV5XGIVJ97UUPDJGJ2P15B" localSheetId="14" hidden="1">#REF!</definedName>
    <definedName name="BExVW3YV5XGIVJ97UUPDJGJ2P15B" localSheetId="15" hidden="1">#REF!</definedName>
    <definedName name="BExVW3YV5XGIVJ97UUPDJGJ2P15B" localSheetId="18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7" hidden="1">#REF!</definedName>
    <definedName name="BExVW5X571GEYR5SCU1Z2DHKWM79" localSheetId="11" hidden="1">#REF!</definedName>
    <definedName name="BExVW5X571GEYR5SCU1Z2DHKWM79" localSheetId="21" hidden="1">#REF!</definedName>
    <definedName name="BExVW5X571GEYR5SCU1Z2DHKWM79" localSheetId="22" hidden="1">#REF!</definedName>
    <definedName name="BExVW5X571GEYR5SCU1Z2DHKWM79" localSheetId="23" hidden="1">#REF!</definedName>
    <definedName name="BExVW5X571GEYR5SCU1Z2DHKWM79" localSheetId="24" hidden="1">#REF!</definedName>
    <definedName name="BExVW5X571GEYR5SCU1Z2DHKWM79" localSheetId="14" hidden="1">#REF!</definedName>
    <definedName name="BExVW5X571GEYR5SCU1Z2DHKWM79" localSheetId="15" hidden="1">#REF!</definedName>
    <definedName name="BExVW5X571GEYR5SCU1Z2DHKWM79" localSheetId="18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7" hidden="1">#REF!</definedName>
    <definedName name="BExVW6YTKA098AF57M4PHNQ54XMH" localSheetId="11" hidden="1">#REF!</definedName>
    <definedName name="BExVW6YTKA098AF57M4PHNQ54XMH" localSheetId="21" hidden="1">#REF!</definedName>
    <definedName name="BExVW6YTKA098AF57M4PHNQ54XMH" localSheetId="22" hidden="1">#REF!</definedName>
    <definedName name="BExVW6YTKA098AF57M4PHNQ54XMH" localSheetId="23" hidden="1">#REF!</definedName>
    <definedName name="BExVW6YTKA098AF57M4PHNQ54XMH" localSheetId="24" hidden="1">#REF!</definedName>
    <definedName name="BExVW6YTKA098AF57M4PHNQ54XMH" localSheetId="14" hidden="1">#REF!</definedName>
    <definedName name="BExVW6YTKA098AF57M4PHNQ54XMH" localSheetId="15" hidden="1">#REF!</definedName>
    <definedName name="BExVW6YTKA098AF57M4PHNQ54XMH" localSheetId="18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7" hidden="1">#REF!</definedName>
    <definedName name="BExVWHRDIJBRFANMKJFY05BHP7RS" localSheetId="11" hidden="1">#REF!</definedName>
    <definedName name="BExVWHRDIJBRFANMKJFY05BHP7RS" localSheetId="21" hidden="1">#REF!</definedName>
    <definedName name="BExVWHRDIJBRFANMKJFY05BHP7RS" localSheetId="22" hidden="1">#REF!</definedName>
    <definedName name="BExVWHRDIJBRFANMKJFY05BHP7RS" localSheetId="23" hidden="1">#REF!</definedName>
    <definedName name="BExVWHRDIJBRFANMKJFY05BHP7RS" localSheetId="24" hidden="1">#REF!</definedName>
    <definedName name="BExVWHRDIJBRFANMKJFY05BHP7RS" localSheetId="14" hidden="1">#REF!</definedName>
    <definedName name="BExVWHRDIJBRFANMKJFY05BHP7RS" localSheetId="15" hidden="1">#REF!</definedName>
    <definedName name="BExVWHRDIJBRFANMKJFY05BHP7RS" localSheetId="18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7" hidden="1">#REF!</definedName>
    <definedName name="BExVWINKCH0V0NUWH363SMXAZE62" localSheetId="11" hidden="1">#REF!</definedName>
    <definedName name="BExVWINKCH0V0NUWH363SMXAZE62" localSheetId="21" hidden="1">#REF!</definedName>
    <definedName name="BExVWINKCH0V0NUWH363SMXAZE62" localSheetId="22" hidden="1">#REF!</definedName>
    <definedName name="BExVWINKCH0V0NUWH363SMXAZE62" localSheetId="23" hidden="1">#REF!</definedName>
    <definedName name="BExVWINKCH0V0NUWH363SMXAZE62" localSheetId="24" hidden="1">#REF!</definedName>
    <definedName name="BExVWINKCH0V0NUWH363SMXAZE62" localSheetId="14" hidden="1">#REF!</definedName>
    <definedName name="BExVWINKCH0V0NUWH363SMXAZE62" localSheetId="15" hidden="1">#REF!</definedName>
    <definedName name="BExVWINKCH0V0NUWH363SMXAZE62" localSheetId="18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7" hidden="1">#REF!</definedName>
    <definedName name="BExVWYU8EK669NP172GEIGCTVPPA" localSheetId="11" hidden="1">#REF!</definedName>
    <definedName name="BExVWYU8EK669NP172GEIGCTVPPA" localSheetId="21" hidden="1">#REF!</definedName>
    <definedName name="BExVWYU8EK669NP172GEIGCTVPPA" localSheetId="22" hidden="1">#REF!</definedName>
    <definedName name="BExVWYU8EK669NP172GEIGCTVPPA" localSheetId="23" hidden="1">#REF!</definedName>
    <definedName name="BExVWYU8EK669NP172GEIGCTVPPA" localSheetId="24" hidden="1">#REF!</definedName>
    <definedName name="BExVWYU8EK669NP172GEIGCTVPPA" localSheetId="14" hidden="1">#REF!</definedName>
    <definedName name="BExVWYU8EK669NP172GEIGCTVPPA" localSheetId="15" hidden="1">#REF!</definedName>
    <definedName name="BExVWYU8EK669NP172GEIGCTVPPA" localSheetId="18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7" hidden="1">#REF!</definedName>
    <definedName name="BExVX3XN2DRJKL8EDBIG58RYQ36R" localSheetId="11" hidden="1">#REF!</definedName>
    <definedName name="BExVX3XN2DRJKL8EDBIG58RYQ36R" localSheetId="21" hidden="1">#REF!</definedName>
    <definedName name="BExVX3XN2DRJKL8EDBIG58RYQ36R" localSheetId="22" hidden="1">#REF!</definedName>
    <definedName name="BExVX3XN2DRJKL8EDBIG58RYQ36R" localSheetId="23" hidden="1">#REF!</definedName>
    <definedName name="BExVX3XN2DRJKL8EDBIG58RYQ36R" localSheetId="24" hidden="1">#REF!</definedName>
    <definedName name="BExVX3XN2DRJKL8EDBIG58RYQ36R" localSheetId="14" hidden="1">#REF!</definedName>
    <definedName name="BExVX3XN2DRJKL8EDBIG58RYQ36R" localSheetId="15" hidden="1">#REF!</definedName>
    <definedName name="BExVX3XN2DRJKL8EDBIG58RYQ36R" localSheetId="18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7" hidden="1">#REF!</definedName>
    <definedName name="BExVXBA38Z5WNQUH39HHZ2SAMC1T" localSheetId="11" hidden="1">#REF!</definedName>
    <definedName name="BExVXBA38Z5WNQUH39HHZ2SAMC1T" localSheetId="21" hidden="1">#REF!</definedName>
    <definedName name="BExVXBA38Z5WNQUH39HHZ2SAMC1T" localSheetId="22" hidden="1">#REF!</definedName>
    <definedName name="BExVXBA38Z5WNQUH39HHZ2SAMC1T" localSheetId="23" hidden="1">#REF!</definedName>
    <definedName name="BExVXBA38Z5WNQUH39HHZ2SAMC1T" localSheetId="24" hidden="1">#REF!</definedName>
    <definedName name="BExVXBA38Z5WNQUH39HHZ2SAMC1T" localSheetId="14" hidden="1">#REF!</definedName>
    <definedName name="BExVXBA38Z5WNQUH39HHZ2SAMC1T" localSheetId="15" hidden="1">#REF!</definedName>
    <definedName name="BExVXBA38Z5WNQUH39HHZ2SAMC1T" localSheetId="18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7" hidden="1">#REF!</definedName>
    <definedName name="BExVXDZ63PUART77BBR5SI63TPC6" localSheetId="11" hidden="1">#REF!</definedName>
    <definedName name="BExVXDZ63PUART77BBR5SI63TPC6" localSheetId="21" hidden="1">#REF!</definedName>
    <definedName name="BExVXDZ63PUART77BBR5SI63TPC6" localSheetId="22" hidden="1">#REF!</definedName>
    <definedName name="BExVXDZ63PUART77BBR5SI63TPC6" localSheetId="23" hidden="1">#REF!</definedName>
    <definedName name="BExVXDZ63PUART77BBR5SI63TPC6" localSheetId="24" hidden="1">#REF!</definedName>
    <definedName name="BExVXDZ63PUART77BBR5SI63TPC6" localSheetId="14" hidden="1">#REF!</definedName>
    <definedName name="BExVXDZ63PUART77BBR5SI63TPC6" localSheetId="15" hidden="1">#REF!</definedName>
    <definedName name="BExVXDZ63PUART77BBR5SI63TPC6" localSheetId="18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7" hidden="1">#REF!</definedName>
    <definedName name="BExVXHKI6LFYMGWISMPACMO247HL" localSheetId="11" hidden="1">#REF!</definedName>
    <definedName name="BExVXHKI6LFYMGWISMPACMO247HL" localSheetId="21" hidden="1">#REF!</definedName>
    <definedName name="BExVXHKI6LFYMGWISMPACMO247HL" localSheetId="22" hidden="1">#REF!</definedName>
    <definedName name="BExVXHKI6LFYMGWISMPACMO247HL" localSheetId="23" hidden="1">#REF!</definedName>
    <definedName name="BExVXHKI6LFYMGWISMPACMO247HL" localSheetId="24" hidden="1">#REF!</definedName>
    <definedName name="BExVXHKI6LFYMGWISMPACMO247HL" localSheetId="14" hidden="1">#REF!</definedName>
    <definedName name="BExVXHKI6LFYMGWISMPACMO247HL" localSheetId="15" hidden="1">#REF!</definedName>
    <definedName name="BExVXHKI6LFYMGWISMPACMO247HL" localSheetId="18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7" hidden="1">#REF!</definedName>
    <definedName name="BExVXK9SK580O7MYHVNJ3V911ALP" localSheetId="11" hidden="1">#REF!</definedName>
    <definedName name="BExVXK9SK580O7MYHVNJ3V911ALP" localSheetId="21" hidden="1">#REF!</definedName>
    <definedName name="BExVXK9SK580O7MYHVNJ3V911ALP" localSheetId="22" hidden="1">#REF!</definedName>
    <definedName name="BExVXK9SK580O7MYHVNJ3V911ALP" localSheetId="23" hidden="1">#REF!</definedName>
    <definedName name="BExVXK9SK580O7MYHVNJ3V911ALP" localSheetId="24" hidden="1">#REF!</definedName>
    <definedName name="BExVXK9SK580O7MYHVNJ3V911ALP" localSheetId="14" hidden="1">#REF!</definedName>
    <definedName name="BExVXK9SK580O7MYHVNJ3V911ALP" localSheetId="15" hidden="1">#REF!</definedName>
    <definedName name="BExVXK9SK580O7MYHVNJ3V911ALP" localSheetId="18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7" hidden="1">#REF!</definedName>
    <definedName name="BExVXLX2BZ5EF2X6R41BTKRJR1NM" localSheetId="11" hidden="1">#REF!</definedName>
    <definedName name="BExVXLX2BZ5EF2X6R41BTKRJR1NM" localSheetId="21" hidden="1">#REF!</definedName>
    <definedName name="BExVXLX2BZ5EF2X6R41BTKRJR1NM" localSheetId="22" hidden="1">#REF!</definedName>
    <definedName name="BExVXLX2BZ5EF2X6R41BTKRJR1NM" localSheetId="23" hidden="1">#REF!</definedName>
    <definedName name="BExVXLX2BZ5EF2X6R41BTKRJR1NM" localSheetId="24" hidden="1">#REF!</definedName>
    <definedName name="BExVXLX2BZ5EF2X6R41BTKRJR1NM" localSheetId="14" hidden="1">#REF!</definedName>
    <definedName name="BExVXLX2BZ5EF2X6R41BTKRJR1NM" localSheetId="15" hidden="1">#REF!</definedName>
    <definedName name="BExVXLX2BZ5EF2X6R41BTKRJR1NM" localSheetId="18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7" hidden="1">#REF!</definedName>
    <definedName name="BExVXYT01U5IPYA7E44FWS6KCEFC" localSheetId="11" hidden="1">#REF!</definedName>
    <definedName name="BExVXYT01U5IPYA7E44FWS6KCEFC" localSheetId="21" hidden="1">#REF!</definedName>
    <definedName name="BExVXYT01U5IPYA7E44FWS6KCEFC" localSheetId="22" hidden="1">#REF!</definedName>
    <definedName name="BExVXYT01U5IPYA7E44FWS6KCEFC" localSheetId="23" hidden="1">#REF!</definedName>
    <definedName name="BExVXYT01U5IPYA7E44FWS6KCEFC" localSheetId="24" hidden="1">#REF!</definedName>
    <definedName name="BExVXYT01U5IPYA7E44FWS6KCEFC" localSheetId="14" hidden="1">#REF!</definedName>
    <definedName name="BExVXYT01U5IPYA7E44FWS6KCEFC" localSheetId="15" hidden="1">#REF!</definedName>
    <definedName name="BExVXYT01U5IPYA7E44FWS6KCEFC" localSheetId="18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7" hidden="1">#REF!</definedName>
    <definedName name="BExVY11V7U1SAY4QKYE0PBSPD7LW" localSheetId="11" hidden="1">#REF!</definedName>
    <definedName name="BExVY11V7U1SAY4QKYE0PBSPD7LW" localSheetId="21" hidden="1">#REF!</definedName>
    <definedName name="BExVY11V7U1SAY4QKYE0PBSPD7LW" localSheetId="22" hidden="1">#REF!</definedName>
    <definedName name="BExVY11V7U1SAY4QKYE0PBSPD7LW" localSheetId="23" hidden="1">#REF!</definedName>
    <definedName name="BExVY11V7U1SAY4QKYE0PBSPD7LW" localSheetId="24" hidden="1">#REF!</definedName>
    <definedName name="BExVY11V7U1SAY4QKYE0PBSPD7LW" localSheetId="14" hidden="1">#REF!</definedName>
    <definedName name="BExVY11V7U1SAY4QKYE0PBSPD7LW" localSheetId="15" hidden="1">#REF!</definedName>
    <definedName name="BExVY11V7U1SAY4QKYE0PBSPD7LW" localSheetId="18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7" hidden="1">#REF!</definedName>
    <definedName name="BExVY1SV37DL5YU59HS4IG3VBCP4" localSheetId="11" hidden="1">#REF!</definedName>
    <definedName name="BExVY1SV37DL5YU59HS4IG3VBCP4" localSheetId="21" hidden="1">#REF!</definedName>
    <definedName name="BExVY1SV37DL5YU59HS4IG3VBCP4" localSheetId="22" hidden="1">#REF!</definedName>
    <definedName name="BExVY1SV37DL5YU59HS4IG3VBCP4" localSheetId="23" hidden="1">#REF!</definedName>
    <definedName name="BExVY1SV37DL5YU59HS4IG3VBCP4" localSheetId="24" hidden="1">#REF!</definedName>
    <definedName name="BExVY1SV37DL5YU59HS4IG3VBCP4" localSheetId="14" hidden="1">#REF!</definedName>
    <definedName name="BExVY1SV37DL5YU59HS4IG3VBCP4" localSheetId="15" hidden="1">#REF!</definedName>
    <definedName name="BExVY1SV37DL5YU59HS4IG3VBCP4" localSheetId="18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7" hidden="1">#REF!</definedName>
    <definedName name="BExVY3WFGJKSQA08UF9NCMST928Y" localSheetId="11" hidden="1">#REF!</definedName>
    <definedName name="BExVY3WFGJKSQA08UF9NCMST928Y" localSheetId="21" hidden="1">#REF!</definedName>
    <definedName name="BExVY3WFGJKSQA08UF9NCMST928Y" localSheetId="22" hidden="1">#REF!</definedName>
    <definedName name="BExVY3WFGJKSQA08UF9NCMST928Y" localSheetId="23" hidden="1">#REF!</definedName>
    <definedName name="BExVY3WFGJKSQA08UF9NCMST928Y" localSheetId="24" hidden="1">#REF!</definedName>
    <definedName name="BExVY3WFGJKSQA08UF9NCMST928Y" localSheetId="14" hidden="1">#REF!</definedName>
    <definedName name="BExVY3WFGJKSQA08UF9NCMST928Y" localSheetId="15" hidden="1">#REF!</definedName>
    <definedName name="BExVY3WFGJKSQA08UF9NCMST928Y" localSheetId="18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7" hidden="1">#REF!</definedName>
    <definedName name="BExVY954UOEVQEIC5OFO4NEWVKAQ" localSheetId="11" hidden="1">#REF!</definedName>
    <definedName name="BExVY954UOEVQEIC5OFO4NEWVKAQ" localSheetId="21" hidden="1">#REF!</definedName>
    <definedName name="BExVY954UOEVQEIC5OFO4NEWVKAQ" localSheetId="22" hidden="1">#REF!</definedName>
    <definedName name="BExVY954UOEVQEIC5OFO4NEWVKAQ" localSheetId="23" hidden="1">#REF!</definedName>
    <definedName name="BExVY954UOEVQEIC5OFO4NEWVKAQ" localSheetId="24" hidden="1">#REF!</definedName>
    <definedName name="BExVY954UOEVQEIC5OFO4NEWVKAQ" localSheetId="14" hidden="1">#REF!</definedName>
    <definedName name="BExVY954UOEVQEIC5OFO4NEWVKAQ" localSheetId="15" hidden="1">#REF!</definedName>
    <definedName name="BExVY954UOEVQEIC5OFO4NEWVKAQ" localSheetId="18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7" hidden="1">#REF!</definedName>
    <definedName name="BExVYHDYIV5397LC02V4FEP8VD6W" localSheetId="11" hidden="1">#REF!</definedName>
    <definedName name="BExVYHDYIV5397LC02V4FEP8VD6W" localSheetId="21" hidden="1">#REF!</definedName>
    <definedName name="BExVYHDYIV5397LC02V4FEP8VD6W" localSheetId="22" hidden="1">#REF!</definedName>
    <definedName name="BExVYHDYIV5397LC02V4FEP8VD6W" localSheetId="23" hidden="1">#REF!</definedName>
    <definedName name="BExVYHDYIV5397LC02V4FEP8VD6W" localSheetId="24" hidden="1">#REF!</definedName>
    <definedName name="BExVYHDYIV5397LC02V4FEP8VD6W" localSheetId="14" hidden="1">#REF!</definedName>
    <definedName name="BExVYHDYIV5397LC02V4FEP8VD6W" localSheetId="15" hidden="1">#REF!</definedName>
    <definedName name="BExVYHDYIV5397LC02V4FEP8VD6W" localSheetId="18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7" hidden="1">#REF!</definedName>
    <definedName name="BExVYO4NFDGC4ZOGHANQWX5CH4BT" localSheetId="11" hidden="1">#REF!</definedName>
    <definedName name="BExVYO4NFDGC4ZOGHANQWX5CH4BT" localSheetId="21" hidden="1">#REF!</definedName>
    <definedName name="BExVYO4NFDGC4ZOGHANQWX5CH4BT" localSheetId="22" hidden="1">#REF!</definedName>
    <definedName name="BExVYO4NFDGC4ZOGHANQWX5CH4BT" localSheetId="23" hidden="1">#REF!</definedName>
    <definedName name="BExVYO4NFDGC4ZOGHANQWX5CH4BT" localSheetId="24" hidden="1">#REF!</definedName>
    <definedName name="BExVYO4NFDGC4ZOGHANQWX5CH4BT" localSheetId="14" hidden="1">#REF!</definedName>
    <definedName name="BExVYO4NFDGC4ZOGHANQWX5CH4BT" localSheetId="15" hidden="1">#REF!</definedName>
    <definedName name="BExVYO4NFDGC4ZOGHANQWX5CH4BT" localSheetId="18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7" hidden="1">#REF!</definedName>
    <definedName name="BExVYOVIZDA18YIQ0A30Q052PCAK" localSheetId="11" hidden="1">#REF!</definedName>
    <definedName name="BExVYOVIZDA18YIQ0A30Q052PCAK" localSheetId="21" hidden="1">#REF!</definedName>
    <definedName name="BExVYOVIZDA18YIQ0A30Q052PCAK" localSheetId="22" hidden="1">#REF!</definedName>
    <definedName name="BExVYOVIZDA18YIQ0A30Q052PCAK" localSheetId="23" hidden="1">#REF!</definedName>
    <definedName name="BExVYOVIZDA18YIQ0A30Q052PCAK" localSheetId="24" hidden="1">#REF!</definedName>
    <definedName name="BExVYOVIZDA18YIQ0A30Q052PCAK" localSheetId="14" hidden="1">#REF!</definedName>
    <definedName name="BExVYOVIZDA18YIQ0A30Q052PCAK" localSheetId="15" hidden="1">#REF!</definedName>
    <definedName name="BExVYOVIZDA18YIQ0A30Q052PCAK" localSheetId="18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7" hidden="1">#REF!</definedName>
    <definedName name="BExVYPS2R6B75R1EFIUJ6G5TE4Q4" localSheetId="11" hidden="1">#REF!</definedName>
    <definedName name="BExVYPS2R6B75R1EFIUJ6G5TE4Q4" localSheetId="21" hidden="1">#REF!</definedName>
    <definedName name="BExVYPS2R6B75R1EFIUJ6G5TE4Q4" localSheetId="22" hidden="1">#REF!</definedName>
    <definedName name="BExVYPS2R6B75R1EFIUJ6G5TE4Q4" localSheetId="23" hidden="1">#REF!</definedName>
    <definedName name="BExVYPS2R6B75R1EFIUJ6G5TE4Q4" localSheetId="24" hidden="1">#REF!</definedName>
    <definedName name="BExVYPS2R6B75R1EFIUJ6G5TE4Q4" localSheetId="14" hidden="1">#REF!</definedName>
    <definedName name="BExVYPS2R6B75R1EFIUJ6G5TE4Q4" localSheetId="15" hidden="1">#REF!</definedName>
    <definedName name="BExVYPS2R6B75R1EFIUJ6G5TE4Q4" localSheetId="18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7" hidden="1">#REF!</definedName>
    <definedName name="BExVYQIXPEM6J4JVP78BRHIC05PV" localSheetId="11" hidden="1">#REF!</definedName>
    <definedName name="BExVYQIXPEM6J4JVP78BRHIC05PV" localSheetId="21" hidden="1">#REF!</definedName>
    <definedName name="BExVYQIXPEM6J4JVP78BRHIC05PV" localSheetId="22" hidden="1">#REF!</definedName>
    <definedName name="BExVYQIXPEM6J4JVP78BRHIC05PV" localSheetId="23" hidden="1">#REF!</definedName>
    <definedName name="BExVYQIXPEM6J4JVP78BRHIC05PV" localSheetId="24" hidden="1">#REF!</definedName>
    <definedName name="BExVYQIXPEM6J4JVP78BRHIC05PV" localSheetId="14" hidden="1">#REF!</definedName>
    <definedName name="BExVYQIXPEM6J4JVP78BRHIC05PV" localSheetId="15" hidden="1">#REF!</definedName>
    <definedName name="BExVYQIXPEM6J4JVP78BRHIC05PV" localSheetId="18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7" hidden="1">#REF!</definedName>
    <definedName name="BExVYVGWN7SONLVDH9WJ2F1JS264" localSheetId="11" hidden="1">#REF!</definedName>
    <definedName name="BExVYVGWN7SONLVDH9WJ2F1JS264" localSheetId="21" hidden="1">#REF!</definedName>
    <definedName name="BExVYVGWN7SONLVDH9WJ2F1JS264" localSheetId="22" hidden="1">#REF!</definedName>
    <definedName name="BExVYVGWN7SONLVDH9WJ2F1JS264" localSheetId="23" hidden="1">#REF!</definedName>
    <definedName name="BExVYVGWN7SONLVDH9WJ2F1JS264" localSheetId="24" hidden="1">#REF!</definedName>
    <definedName name="BExVYVGWN7SONLVDH9WJ2F1JS264" localSheetId="14" hidden="1">#REF!</definedName>
    <definedName name="BExVYVGWN7SONLVDH9WJ2F1JS264" localSheetId="15" hidden="1">#REF!</definedName>
    <definedName name="BExVYVGWN7SONLVDH9WJ2F1JS264" localSheetId="18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7" hidden="1">#REF!</definedName>
    <definedName name="BExVZ40HNAZRM8JHYYNQ7F6A4GU0" localSheetId="11" hidden="1">#REF!</definedName>
    <definedName name="BExVZ40HNAZRM8JHYYNQ7F6A4GU0" localSheetId="21" hidden="1">#REF!</definedName>
    <definedName name="BExVZ40HNAZRM8JHYYNQ7F6A4GU0" localSheetId="22" hidden="1">#REF!</definedName>
    <definedName name="BExVZ40HNAZRM8JHYYNQ7F6A4GU0" localSheetId="23" hidden="1">#REF!</definedName>
    <definedName name="BExVZ40HNAZRM8JHYYNQ7F6A4GU0" localSheetId="24" hidden="1">#REF!</definedName>
    <definedName name="BExVZ40HNAZRM8JHYYNQ7F6A4GU0" localSheetId="14" hidden="1">#REF!</definedName>
    <definedName name="BExVZ40HNAZRM8JHYYNQ7F6A4GU0" localSheetId="15" hidden="1">#REF!</definedName>
    <definedName name="BExVZ40HNAZRM8JHYYNQ7F6A4GU0" localSheetId="18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7" hidden="1">#REF!</definedName>
    <definedName name="BExVZ7WRO17PYILJEJGPQCO5IL66" localSheetId="11" hidden="1">#REF!</definedName>
    <definedName name="BExVZ7WRO17PYILJEJGPQCO5IL66" localSheetId="21" hidden="1">#REF!</definedName>
    <definedName name="BExVZ7WRO17PYILJEJGPQCO5IL66" localSheetId="22" hidden="1">#REF!</definedName>
    <definedName name="BExVZ7WRO17PYILJEJGPQCO5IL66" localSheetId="23" hidden="1">#REF!</definedName>
    <definedName name="BExVZ7WRO17PYILJEJGPQCO5IL66" localSheetId="24" hidden="1">#REF!</definedName>
    <definedName name="BExVZ7WRO17PYILJEJGPQCO5IL66" localSheetId="14" hidden="1">#REF!</definedName>
    <definedName name="BExVZ7WRO17PYILJEJGPQCO5IL66" localSheetId="15" hidden="1">#REF!</definedName>
    <definedName name="BExVZ7WRO17PYILJEJGPQCO5IL66" localSheetId="18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7" hidden="1">#REF!</definedName>
    <definedName name="BExVZ9EO732IK6MNMG17Y1EFTJQC" localSheetId="11" hidden="1">#REF!</definedName>
    <definedName name="BExVZ9EO732IK6MNMG17Y1EFTJQC" localSheetId="21" hidden="1">#REF!</definedName>
    <definedName name="BExVZ9EO732IK6MNMG17Y1EFTJQC" localSheetId="22" hidden="1">#REF!</definedName>
    <definedName name="BExVZ9EO732IK6MNMG17Y1EFTJQC" localSheetId="23" hidden="1">#REF!</definedName>
    <definedName name="BExVZ9EO732IK6MNMG17Y1EFTJQC" localSheetId="24" hidden="1">#REF!</definedName>
    <definedName name="BExVZ9EO732IK6MNMG17Y1EFTJQC" localSheetId="14" hidden="1">#REF!</definedName>
    <definedName name="BExVZ9EO732IK6MNMG17Y1EFTJQC" localSheetId="15" hidden="1">#REF!</definedName>
    <definedName name="BExVZ9EO732IK6MNMG17Y1EFTJQC" localSheetId="18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7" hidden="1">#REF!</definedName>
    <definedName name="BExVZB1Y5J4UL2LKK0363EU7GIJ1" localSheetId="11" hidden="1">#REF!</definedName>
    <definedName name="BExVZB1Y5J4UL2LKK0363EU7GIJ1" localSheetId="21" hidden="1">#REF!</definedName>
    <definedName name="BExVZB1Y5J4UL2LKK0363EU7GIJ1" localSheetId="22" hidden="1">#REF!</definedName>
    <definedName name="BExVZB1Y5J4UL2LKK0363EU7GIJ1" localSheetId="23" hidden="1">#REF!</definedName>
    <definedName name="BExVZB1Y5J4UL2LKK0363EU7GIJ1" localSheetId="24" hidden="1">#REF!</definedName>
    <definedName name="BExVZB1Y5J4UL2LKK0363EU7GIJ1" localSheetId="14" hidden="1">#REF!</definedName>
    <definedName name="BExVZB1Y5J4UL2LKK0363EU7GIJ1" localSheetId="15" hidden="1">#REF!</definedName>
    <definedName name="BExVZB1Y5J4UL2LKK0363EU7GIJ1" localSheetId="18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7" hidden="1">#REF!</definedName>
    <definedName name="BExVZGQXYK2ICC9JSNFPRHBD5KNU" localSheetId="11" hidden="1">#REF!</definedName>
    <definedName name="BExVZGQXYK2ICC9JSNFPRHBD5KNU" localSheetId="21" hidden="1">#REF!</definedName>
    <definedName name="BExVZGQXYK2ICC9JSNFPRHBD5KNU" localSheetId="22" hidden="1">#REF!</definedName>
    <definedName name="BExVZGQXYK2ICC9JSNFPRHBD5KNU" localSheetId="23" hidden="1">#REF!</definedName>
    <definedName name="BExVZGQXYK2ICC9JSNFPRHBD5KNU" localSheetId="24" hidden="1">#REF!</definedName>
    <definedName name="BExVZGQXYK2ICC9JSNFPRHBD5KNU" localSheetId="14" hidden="1">#REF!</definedName>
    <definedName name="BExVZGQXYK2ICC9JSNFPRHBD5KNU" localSheetId="15" hidden="1">#REF!</definedName>
    <definedName name="BExVZGQXYK2ICC9JSNFPRHBD5KNU" localSheetId="18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7" hidden="1">#REF!</definedName>
    <definedName name="BExVZJQVO5LQ0BJH5JEN5NOBIAF6" localSheetId="11" hidden="1">#REF!</definedName>
    <definedName name="BExVZJQVO5LQ0BJH5JEN5NOBIAF6" localSheetId="21" hidden="1">#REF!</definedName>
    <definedName name="BExVZJQVO5LQ0BJH5JEN5NOBIAF6" localSheetId="22" hidden="1">#REF!</definedName>
    <definedName name="BExVZJQVO5LQ0BJH5JEN5NOBIAF6" localSheetId="23" hidden="1">#REF!</definedName>
    <definedName name="BExVZJQVO5LQ0BJH5JEN5NOBIAF6" localSheetId="24" hidden="1">#REF!</definedName>
    <definedName name="BExVZJQVO5LQ0BJH5JEN5NOBIAF6" localSheetId="14" hidden="1">#REF!</definedName>
    <definedName name="BExVZJQVO5LQ0BJH5JEN5NOBIAF6" localSheetId="15" hidden="1">#REF!</definedName>
    <definedName name="BExVZJQVO5LQ0BJH5JEN5NOBIAF6" localSheetId="18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7" hidden="1">#REF!</definedName>
    <definedName name="BExVZNXWS91RD7NXV5NE2R3C8WW7" localSheetId="11" hidden="1">#REF!</definedName>
    <definedName name="BExVZNXWS91RD7NXV5NE2R3C8WW7" localSheetId="21" hidden="1">#REF!</definedName>
    <definedName name="BExVZNXWS91RD7NXV5NE2R3C8WW7" localSheetId="22" hidden="1">#REF!</definedName>
    <definedName name="BExVZNXWS91RD7NXV5NE2R3C8WW7" localSheetId="23" hidden="1">#REF!</definedName>
    <definedName name="BExVZNXWS91RD7NXV5NE2R3C8WW7" localSheetId="24" hidden="1">#REF!</definedName>
    <definedName name="BExVZNXWS91RD7NXV5NE2R3C8WW7" localSheetId="14" hidden="1">#REF!</definedName>
    <definedName name="BExVZNXWS91RD7NXV5NE2R3C8WW7" localSheetId="15" hidden="1">#REF!</definedName>
    <definedName name="BExVZNXWS91RD7NXV5NE2R3C8WW7" localSheetId="18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7" hidden="1">#REF!</definedName>
    <definedName name="BExW008AGT1ZRN5DFG4YOH5F7G47" localSheetId="11" hidden="1">#REF!</definedName>
    <definedName name="BExW008AGT1ZRN5DFG4YOH5F7G47" localSheetId="21" hidden="1">#REF!</definedName>
    <definedName name="BExW008AGT1ZRN5DFG4YOH5F7G47" localSheetId="22" hidden="1">#REF!</definedName>
    <definedName name="BExW008AGT1ZRN5DFG4YOH5F7G47" localSheetId="23" hidden="1">#REF!</definedName>
    <definedName name="BExW008AGT1ZRN5DFG4YOH5F7G47" localSheetId="24" hidden="1">#REF!</definedName>
    <definedName name="BExW008AGT1ZRN5DFG4YOH5F7G47" localSheetId="14" hidden="1">#REF!</definedName>
    <definedName name="BExW008AGT1ZRN5DFG4YOH5F7G47" localSheetId="15" hidden="1">#REF!</definedName>
    <definedName name="BExW008AGT1ZRN5DFG4YOH5F7G47" localSheetId="18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7" hidden="1">#REF!</definedName>
    <definedName name="BExW0386REQRCQCVT9BCX80UPTRY" localSheetId="11" hidden="1">#REF!</definedName>
    <definedName name="BExW0386REQRCQCVT9BCX80UPTRY" localSheetId="21" hidden="1">#REF!</definedName>
    <definedName name="BExW0386REQRCQCVT9BCX80UPTRY" localSheetId="22" hidden="1">#REF!</definedName>
    <definedName name="BExW0386REQRCQCVT9BCX80UPTRY" localSheetId="23" hidden="1">#REF!</definedName>
    <definedName name="BExW0386REQRCQCVT9BCX80UPTRY" localSheetId="24" hidden="1">#REF!</definedName>
    <definedName name="BExW0386REQRCQCVT9BCX80UPTRY" localSheetId="14" hidden="1">#REF!</definedName>
    <definedName name="BExW0386REQRCQCVT9BCX80UPTRY" localSheetId="15" hidden="1">#REF!</definedName>
    <definedName name="BExW0386REQRCQCVT9BCX80UPTRY" localSheetId="18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7" hidden="1">#REF!</definedName>
    <definedName name="BExW0FYP4WXY71CYUG40SUBG9UWU" localSheetId="11" hidden="1">#REF!</definedName>
    <definedName name="BExW0FYP4WXY71CYUG40SUBG9UWU" localSheetId="21" hidden="1">#REF!</definedName>
    <definedName name="BExW0FYP4WXY71CYUG40SUBG9UWU" localSheetId="22" hidden="1">#REF!</definedName>
    <definedName name="BExW0FYP4WXY71CYUG40SUBG9UWU" localSheetId="23" hidden="1">#REF!</definedName>
    <definedName name="BExW0FYP4WXY71CYUG40SUBG9UWU" localSheetId="24" hidden="1">#REF!</definedName>
    <definedName name="BExW0FYP4WXY71CYUG40SUBG9UWU" localSheetId="14" hidden="1">#REF!</definedName>
    <definedName name="BExW0FYP4WXY71CYUG40SUBG9UWU" localSheetId="15" hidden="1">#REF!</definedName>
    <definedName name="BExW0FYP4WXY71CYUG40SUBG9UWU" localSheetId="18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7" hidden="1">#REF!</definedName>
    <definedName name="BExW0MPJNQOJ7D6U780WU5XBL97X" localSheetId="11" hidden="1">#REF!</definedName>
    <definedName name="BExW0MPJNQOJ7D6U780WU5XBL97X" localSheetId="21" hidden="1">#REF!</definedName>
    <definedName name="BExW0MPJNQOJ7D6U780WU5XBL97X" localSheetId="22" hidden="1">#REF!</definedName>
    <definedName name="BExW0MPJNQOJ7D6U780WU5XBL97X" localSheetId="23" hidden="1">#REF!</definedName>
    <definedName name="BExW0MPJNQOJ7D6U780WU5XBL97X" localSheetId="24" hidden="1">#REF!</definedName>
    <definedName name="BExW0MPJNQOJ7D6U780WU5XBL97X" localSheetId="14" hidden="1">#REF!</definedName>
    <definedName name="BExW0MPJNQOJ7D6U780WU5XBL97X" localSheetId="15" hidden="1">#REF!</definedName>
    <definedName name="BExW0MPJNQOJ7D6U780WU5XBL97X" localSheetId="18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7" hidden="1">#REF!</definedName>
    <definedName name="BExW0RI61B4VV0ARXTFVBAWRA1C5" localSheetId="11" hidden="1">#REF!</definedName>
    <definedName name="BExW0RI61B4VV0ARXTFVBAWRA1C5" localSheetId="21" hidden="1">#REF!</definedName>
    <definedName name="BExW0RI61B4VV0ARXTFVBAWRA1C5" localSheetId="22" hidden="1">#REF!</definedName>
    <definedName name="BExW0RI61B4VV0ARXTFVBAWRA1C5" localSheetId="23" hidden="1">#REF!</definedName>
    <definedName name="BExW0RI61B4VV0ARXTFVBAWRA1C5" localSheetId="24" hidden="1">#REF!</definedName>
    <definedName name="BExW0RI61B4VV0ARXTFVBAWRA1C5" localSheetId="14" hidden="1">#REF!</definedName>
    <definedName name="BExW0RI61B4VV0ARXTFVBAWRA1C5" localSheetId="15" hidden="1">#REF!</definedName>
    <definedName name="BExW0RI61B4VV0ARXTFVBAWRA1C5" localSheetId="18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7" hidden="1">#REF!</definedName>
    <definedName name="BExW0Y8T85LBE0WS6FPX6ILTX9ON" localSheetId="11" hidden="1">#REF!</definedName>
    <definedName name="BExW0Y8T85LBE0WS6FPX6ILTX9ON" localSheetId="21" hidden="1">#REF!</definedName>
    <definedName name="BExW0Y8T85LBE0WS6FPX6ILTX9ON" localSheetId="22" hidden="1">#REF!</definedName>
    <definedName name="BExW0Y8T85LBE0WS6FPX6ILTX9ON" localSheetId="23" hidden="1">#REF!</definedName>
    <definedName name="BExW0Y8T85LBE0WS6FPX6ILTX9ON" localSheetId="24" hidden="1">#REF!</definedName>
    <definedName name="BExW0Y8T85LBE0WS6FPX6ILTX9ON" localSheetId="14" hidden="1">#REF!</definedName>
    <definedName name="BExW0Y8T85LBE0WS6FPX6ILTX9ON" localSheetId="15" hidden="1">#REF!</definedName>
    <definedName name="BExW0Y8T85LBE0WS6FPX6ILTX9ON" localSheetId="18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7" hidden="1">#REF!</definedName>
    <definedName name="BExW1BVUYQTKMOR56MW7RVRX4L1L" localSheetId="11" hidden="1">#REF!</definedName>
    <definedName name="BExW1BVUYQTKMOR56MW7RVRX4L1L" localSheetId="21" hidden="1">#REF!</definedName>
    <definedName name="BExW1BVUYQTKMOR56MW7RVRX4L1L" localSheetId="22" hidden="1">#REF!</definedName>
    <definedName name="BExW1BVUYQTKMOR56MW7RVRX4L1L" localSheetId="23" hidden="1">#REF!</definedName>
    <definedName name="BExW1BVUYQTKMOR56MW7RVRX4L1L" localSheetId="24" hidden="1">#REF!</definedName>
    <definedName name="BExW1BVUYQTKMOR56MW7RVRX4L1L" localSheetId="14" hidden="1">#REF!</definedName>
    <definedName name="BExW1BVUYQTKMOR56MW7RVRX4L1L" localSheetId="15" hidden="1">#REF!</definedName>
    <definedName name="BExW1BVUYQTKMOR56MW7RVRX4L1L" localSheetId="18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7" hidden="1">#REF!</definedName>
    <definedName name="BExW1F1220628FOMTW5UAATHRJHK" localSheetId="11" hidden="1">#REF!</definedName>
    <definedName name="BExW1F1220628FOMTW5UAATHRJHK" localSheetId="21" hidden="1">#REF!</definedName>
    <definedName name="BExW1F1220628FOMTW5UAATHRJHK" localSheetId="22" hidden="1">#REF!</definedName>
    <definedName name="BExW1F1220628FOMTW5UAATHRJHK" localSheetId="23" hidden="1">#REF!</definedName>
    <definedName name="BExW1F1220628FOMTW5UAATHRJHK" localSheetId="24" hidden="1">#REF!</definedName>
    <definedName name="BExW1F1220628FOMTW5UAATHRJHK" localSheetId="14" hidden="1">#REF!</definedName>
    <definedName name="BExW1F1220628FOMTW5UAATHRJHK" localSheetId="15" hidden="1">#REF!</definedName>
    <definedName name="BExW1F1220628FOMTW5UAATHRJHK" localSheetId="18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7" hidden="1">#REF!</definedName>
    <definedName name="BExW1PTHB0NZUF0GTD2J1UUL693E" localSheetId="11" hidden="1">#REF!</definedName>
    <definedName name="BExW1PTHB0NZUF0GTD2J1UUL693E" localSheetId="21" hidden="1">#REF!</definedName>
    <definedName name="BExW1PTHB0NZUF0GTD2J1UUL693E" localSheetId="22" hidden="1">#REF!</definedName>
    <definedName name="BExW1PTHB0NZUF0GTD2J1UUL693E" localSheetId="23" hidden="1">#REF!</definedName>
    <definedName name="BExW1PTHB0NZUF0GTD2J1UUL693E" localSheetId="24" hidden="1">#REF!</definedName>
    <definedName name="BExW1PTHB0NZUF0GTD2J1UUL693E" localSheetId="14" hidden="1">#REF!</definedName>
    <definedName name="BExW1PTHB0NZUF0GTD2J1UUL693E" localSheetId="15" hidden="1">#REF!</definedName>
    <definedName name="BExW1PTHB0NZUF0GTD2J1UUL693E" localSheetId="18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7" hidden="1">#REF!</definedName>
    <definedName name="BExW1TKA0Z9OP2DTG50GZR5EG8C7" localSheetId="11" hidden="1">#REF!</definedName>
    <definedName name="BExW1TKA0Z9OP2DTG50GZR5EG8C7" localSheetId="21" hidden="1">#REF!</definedName>
    <definedName name="BExW1TKA0Z9OP2DTG50GZR5EG8C7" localSheetId="22" hidden="1">#REF!</definedName>
    <definedName name="BExW1TKA0Z9OP2DTG50GZR5EG8C7" localSheetId="23" hidden="1">#REF!</definedName>
    <definedName name="BExW1TKA0Z9OP2DTG50GZR5EG8C7" localSheetId="24" hidden="1">#REF!</definedName>
    <definedName name="BExW1TKA0Z9OP2DTG50GZR5EG8C7" localSheetId="14" hidden="1">#REF!</definedName>
    <definedName name="BExW1TKA0Z9OP2DTG50GZR5EG8C7" localSheetId="15" hidden="1">#REF!</definedName>
    <definedName name="BExW1TKA0Z9OP2DTG50GZR5EG8C7" localSheetId="18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7" hidden="1">#REF!</definedName>
    <definedName name="BExW1U0JLKQ094DW5MMOI8UHO09V" localSheetId="11" hidden="1">#REF!</definedName>
    <definedName name="BExW1U0JLKQ094DW5MMOI8UHO09V" localSheetId="21" hidden="1">#REF!</definedName>
    <definedName name="BExW1U0JLKQ094DW5MMOI8UHO09V" localSheetId="22" hidden="1">#REF!</definedName>
    <definedName name="BExW1U0JLKQ094DW5MMOI8UHO09V" localSheetId="23" hidden="1">#REF!</definedName>
    <definedName name="BExW1U0JLKQ094DW5MMOI8UHO09V" localSheetId="24" hidden="1">#REF!</definedName>
    <definedName name="BExW1U0JLKQ094DW5MMOI8UHO09V" localSheetId="14" hidden="1">#REF!</definedName>
    <definedName name="BExW1U0JLKQ094DW5MMOI8UHO09V" localSheetId="15" hidden="1">#REF!</definedName>
    <definedName name="BExW1U0JLKQ094DW5MMOI8UHO09V" localSheetId="18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7" hidden="1">#REF!</definedName>
    <definedName name="BExW1VNZHNB5P9V6232N0DQCE0WE" localSheetId="11" hidden="1">#REF!</definedName>
    <definedName name="BExW1VNZHNB5P9V6232N0DQCE0WE" localSheetId="21" hidden="1">#REF!</definedName>
    <definedName name="BExW1VNZHNB5P9V6232N0DQCE0WE" localSheetId="22" hidden="1">#REF!</definedName>
    <definedName name="BExW1VNZHNB5P9V6232N0DQCE0WE" localSheetId="23" hidden="1">#REF!</definedName>
    <definedName name="BExW1VNZHNB5P9V6232N0DQCE0WE" localSheetId="24" hidden="1">#REF!</definedName>
    <definedName name="BExW1VNZHNB5P9V6232N0DQCE0WE" localSheetId="18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7" hidden="1">#REF!</definedName>
    <definedName name="BExW1WK6J1TDP29S3QDPTYZJBLIW" localSheetId="11" hidden="1">#REF!</definedName>
    <definedName name="BExW1WK6J1TDP29S3QDPTYZJBLIW" localSheetId="21" hidden="1">#REF!</definedName>
    <definedName name="BExW1WK6J1TDP29S3QDPTYZJBLIW" localSheetId="22" hidden="1">#REF!</definedName>
    <definedName name="BExW1WK6J1TDP29S3QDPTYZJBLIW" localSheetId="23" hidden="1">#REF!</definedName>
    <definedName name="BExW1WK6J1TDP29S3QDPTYZJBLIW" localSheetId="24" hidden="1">#REF!</definedName>
    <definedName name="BExW1WK6J1TDP29S3QDPTYZJBLIW" localSheetId="14" hidden="1">#REF!</definedName>
    <definedName name="BExW1WK6J1TDP29S3QDPTYZJBLIW" localSheetId="15" hidden="1">#REF!</definedName>
    <definedName name="BExW1WK6J1TDP29S3QDPTYZJBLIW" localSheetId="18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7" hidden="1">#REF!</definedName>
    <definedName name="BExW283NP9D366XFPXLGSCI5UB0L" localSheetId="11" hidden="1">#REF!</definedName>
    <definedName name="BExW283NP9D366XFPXLGSCI5UB0L" localSheetId="21" hidden="1">#REF!</definedName>
    <definedName name="BExW283NP9D366XFPXLGSCI5UB0L" localSheetId="22" hidden="1">#REF!</definedName>
    <definedName name="BExW283NP9D366XFPXLGSCI5UB0L" localSheetId="23" hidden="1">#REF!</definedName>
    <definedName name="BExW283NP9D366XFPXLGSCI5UB0L" localSheetId="24" hidden="1">#REF!</definedName>
    <definedName name="BExW283NP9D366XFPXLGSCI5UB0L" localSheetId="14" hidden="1">#REF!</definedName>
    <definedName name="BExW283NP9D366XFPXLGSCI5UB0L" localSheetId="15" hidden="1">#REF!</definedName>
    <definedName name="BExW283NP9D366XFPXLGSCI5UB0L" localSheetId="18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7" hidden="1">#REF!</definedName>
    <definedName name="BExW2H3C8WJSBW5FGTFKVDVJC4CL" localSheetId="11" hidden="1">#REF!</definedName>
    <definedName name="BExW2H3C8WJSBW5FGTFKVDVJC4CL" localSheetId="21" hidden="1">#REF!</definedName>
    <definedName name="BExW2H3C8WJSBW5FGTFKVDVJC4CL" localSheetId="22" hidden="1">#REF!</definedName>
    <definedName name="BExW2H3C8WJSBW5FGTFKVDVJC4CL" localSheetId="23" hidden="1">#REF!</definedName>
    <definedName name="BExW2H3C8WJSBW5FGTFKVDVJC4CL" localSheetId="24" hidden="1">#REF!</definedName>
    <definedName name="BExW2H3C8WJSBW5FGTFKVDVJC4CL" localSheetId="14" hidden="1">#REF!</definedName>
    <definedName name="BExW2H3C8WJSBW5FGTFKVDVJC4CL" localSheetId="15" hidden="1">#REF!</definedName>
    <definedName name="BExW2H3C8WJSBW5FGTFKVDVJC4CL" localSheetId="18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7" hidden="1">#REF!</definedName>
    <definedName name="BExW2MSCKPGF5K3I7TL4KF5ISUOL" localSheetId="11" hidden="1">#REF!</definedName>
    <definedName name="BExW2MSCKPGF5K3I7TL4KF5ISUOL" localSheetId="21" hidden="1">#REF!</definedName>
    <definedName name="BExW2MSCKPGF5K3I7TL4KF5ISUOL" localSheetId="22" hidden="1">#REF!</definedName>
    <definedName name="BExW2MSCKPGF5K3I7TL4KF5ISUOL" localSheetId="23" hidden="1">#REF!</definedName>
    <definedName name="BExW2MSCKPGF5K3I7TL4KF5ISUOL" localSheetId="24" hidden="1">#REF!</definedName>
    <definedName name="BExW2MSCKPGF5K3I7TL4KF5ISUOL" localSheetId="14" hidden="1">#REF!</definedName>
    <definedName name="BExW2MSCKPGF5K3I7TL4KF5ISUOL" localSheetId="15" hidden="1">#REF!</definedName>
    <definedName name="BExW2MSCKPGF5K3I7TL4KF5ISUOL" localSheetId="18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7" hidden="1">#REF!</definedName>
    <definedName name="BExW2SMO90FU9W8DVVES6Q4E6BZR" localSheetId="11" hidden="1">#REF!</definedName>
    <definedName name="BExW2SMO90FU9W8DVVES6Q4E6BZR" localSheetId="21" hidden="1">#REF!</definedName>
    <definedName name="BExW2SMO90FU9W8DVVES6Q4E6BZR" localSheetId="22" hidden="1">#REF!</definedName>
    <definedName name="BExW2SMO90FU9W8DVVES6Q4E6BZR" localSheetId="23" hidden="1">#REF!</definedName>
    <definedName name="BExW2SMO90FU9W8DVVES6Q4E6BZR" localSheetId="24" hidden="1">#REF!</definedName>
    <definedName name="BExW2SMO90FU9W8DVVES6Q4E6BZR" localSheetId="14" hidden="1">#REF!</definedName>
    <definedName name="BExW2SMO90FU9W8DVVES6Q4E6BZR" localSheetId="15" hidden="1">#REF!</definedName>
    <definedName name="BExW2SMO90FU9W8DVVES6Q4E6BZR" localSheetId="18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7" hidden="1">#REF!</definedName>
    <definedName name="BExW36V9N91OHCUMGWJQL3I5P4JK" localSheetId="11" hidden="1">#REF!</definedName>
    <definedName name="BExW36V9N91OHCUMGWJQL3I5P4JK" localSheetId="21" hidden="1">#REF!</definedName>
    <definedName name="BExW36V9N91OHCUMGWJQL3I5P4JK" localSheetId="22" hidden="1">#REF!</definedName>
    <definedName name="BExW36V9N91OHCUMGWJQL3I5P4JK" localSheetId="23" hidden="1">#REF!</definedName>
    <definedName name="BExW36V9N91OHCUMGWJQL3I5P4JK" localSheetId="24" hidden="1">#REF!</definedName>
    <definedName name="BExW36V9N91OHCUMGWJQL3I5P4JK" localSheetId="14" hidden="1">#REF!</definedName>
    <definedName name="BExW36V9N91OHCUMGWJQL3I5P4JK" localSheetId="15" hidden="1">#REF!</definedName>
    <definedName name="BExW36V9N91OHCUMGWJQL3I5P4JK" localSheetId="18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7" hidden="1">#REF!</definedName>
    <definedName name="BExW39V04HTFFQE7DAW9MAJT0NNF" localSheetId="11" hidden="1">#REF!</definedName>
    <definedName name="BExW39V04HTFFQE7DAW9MAJT0NNF" localSheetId="21" hidden="1">#REF!</definedName>
    <definedName name="BExW39V04HTFFQE7DAW9MAJT0NNF" localSheetId="22" hidden="1">#REF!</definedName>
    <definedName name="BExW39V04HTFFQE7DAW9MAJT0NNF" localSheetId="23" hidden="1">#REF!</definedName>
    <definedName name="BExW39V04HTFFQE7DAW9MAJT0NNF" localSheetId="24" hidden="1">#REF!</definedName>
    <definedName name="BExW39V04HTFFQE7DAW9MAJT0NNF" localSheetId="14" hidden="1">#REF!</definedName>
    <definedName name="BExW39V04HTFFQE7DAW9MAJT0NNF" localSheetId="15" hidden="1">#REF!</definedName>
    <definedName name="BExW39V04HTFFQE7DAW9MAJT0NNF" localSheetId="18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7" hidden="1">#REF!</definedName>
    <definedName name="BExW3ECU6QPMV99AITCPHAG0CGYK" localSheetId="11" hidden="1">#REF!</definedName>
    <definedName name="BExW3ECU6QPMV99AITCPHAG0CGYK" localSheetId="21" hidden="1">#REF!</definedName>
    <definedName name="BExW3ECU6QPMV99AITCPHAG0CGYK" localSheetId="22" hidden="1">#REF!</definedName>
    <definedName name="BExW3ECU6QPMV99AITCPHAG0CGYK" localSheetId="23" hidden="1">#REF!</definedName>
    <definedName name="BExW3ECU6QPMV99AITCPHAG0CGYK" localSheetId="24" hidden="1">#REF!</definedName>
    <definedName name="BExW3ECU6QPMV99AITCPHAG0CGYK" localSheetId="14" hidden="1">#REF!</definedName>
    <definedName name="BExW3ECU6QPMV99AITCPHAG0CGYK" localSheetId="15" hidden="1">#REF!</definedName>
    <definedName name="BExW3ECU6QPMV99AITCPHAG0CGYK" localSheetId="18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7" hidden="1">#REF!</definedName>
    <definedName name="BExW3EIBA1J9Q9NA9VCGZGRS8WV7" localSheetId="11" hidden="1">#REF!</definedName>
    <definedName name="BExW3EIBA1J9Q9NA9VCGZGRS8WV7" localSheetId="21" hidden="1">#REF!</definedName>
    <definedName name="BExW3EIBA1J9Q9NA9VCGZGRS8WV7" localSheetId="22" hidden="1">#REF!</definedName>
    <definedName name="BExW3EIBA1J9Q9NA9VCGZGRS8WV7" localSheetId="23" hidden="1">#REF!</definedName>
    <definedName name="BExW3EIBA1J9Q9NA9VCGZGRS8WV7" localSheetId="24" hidden="1">#REF!</definedName>
    <definedName name="BExW3EIBA1J9Q9NA9VCGZGRS8WV7" localSheetId="14" hidden="1">#REF!</definedName>
    <definedName name="BExW3EIBA1J9Q9NA9VCGZGRS8WV7" localSheetId="15" hidden="1">#REF!</definedName>
    <definedName name="BExW3EIBA1J9Q9NA9VCGZGRS8WV7" localSheetId="18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7" hidden="1">#REF!</definedName>
    <definedName name="BExW3FEO8FI8N6AGQKYEG4SQVJWB" localSheetId="11" hidden="1">#REF!</definedName>
    <definedName name="BExW3FEO8FI8N6AGQKYEG4SQVJWB" localSheetId="21" hidden="1">#REF!</definedName>
    <definedName name="BExW3FEO8FI8N6AGQKYEG4SQVJWB" localSheetId="22" hidden="1">#REF!</definedName>
    <definedName name="BExW3FEO8FI8N6AGQKYEG4SQVJWB" localSheetId="23" hidden="1">#REF!</definedName>
    <definedName name="BExW3FEO8FI8N6AGQKYEG4SQVJWB" localSheetId="24" hidden="1">#REF!</definedName>
    <definedName name="BExW3FEO8FI8N6AGQKYEG4SQVJWB" localSheetId="14" hidden="1">#REF!</definedName>
    <definedName name="BExW3FEO8FI8N6AGQKYEG4SQVJWB" localSheetId="15" hidden="1">#REF!</definedName>
    <definedName name="BExW3FEO8FI8N6AGQKYEG4SQVJWB" localSheetId="18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7" hidden="1">#REF!</definedName>
    <definedName name="BExW3GB28STOMJUSZEIA7YKYNS4Y" localSheetId="11" hidden="1">#REF!</definedName>
    <definedName name="BExW3GB28STOMJUSZEIA7YKYNS4Y" localSheetId="21" hidden="1">#REF!</definedName>
    <definedName name="BExW3GB28STOMJUSZEIA7YKYNS4Y" localSheetId="22" hidden="1">#REF!</definedName>
    <definedName name="BExW3GB28STOMJUSZEIA7YKYNS4Y" localSheetId="23" hidden="1">#REF!</definedName>
    <definedName name="BExW3GB28STOMJUSZEIA7YKYNS4Y" localSheetId="24" hidden="1">#REF!</definedName>
    <definedName name="BExW3GB28STOMJUSZEIA7YKYNS4Y" localSheetId="14" hidden="1">#REF!</definedName>
    <definedName name="BExW3GB28STOMJUSZEIA7YKYNS4Y" localSheetId="15" hidden="1">#REF!</definedName>
    <definedName name="BExW3GB28STOMJUSZEIA7YKYNS4Y" localSheetId="18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7" hidden="1">#REF!</definedName>
    <definedName name="BExW3T1K638HT5E0Y8MMK108P5JT" localSheetId="11" hidden="1">#REF!</definedName>
    <definedName name="BExW3T1K638HT5E0Y8MMK108P5JT" localSheetId="21" hidden="1">#REF!</definedName>
    <definedName name="BExW3T1K638HT5E0Y8MMK108P5JT" localSheetId="22" hidden="1">#REF!</definedName>
    <definedName name="BExW3T1K638HT5E0Y8MMK108P5JT" localSheetId="23" hidden="1">#REF!</definedName>
    <definedName name="BExW3T1K638HT5E0Y8MMK108P5JT" localSheetId="24" hidden="1">#REF!</definedName>
    <definedName name="BExW3T1K638HT5E0Y8MMK108P5JT" localSheetId="14" hidden="1">#REF!</definedName>
    <definedName name="BExW3T1K638HT5E0Y8MMK108P5JT" localSheetId="15" hidden="1">#REF!</definedName>
    <definedName name="BExW3T1K638HT5E0Y8MMK108P5JT" localSheetId="18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7" hidden="1">#REF!</definedName>
    <definedName name="BExW3U3D6FTAFTK3Q7DSA9FY454Q" localSheetId="11" hidden="1">#REF!</definedName>
    <definedName name="BExW3U3D6FTAFTK3Q7DSA9FY454Q" localSheetId="21" hidden="1">#REF!</definedName>
    <definedName name="BExW3U3D6FTAFTK3Q7DSA9FY454Q" localSheetId="22" hidden="1">#REF!</definedName>
    <definedName name="BExW3U3D6FTAFTK3Q7DSA9FY454Q" localSheetId="23" hidden="1">#REF!</definedName>
    <definedName name="BExW3U3D6FTAFTK3Q7DSA9FY454Q" localSheetId="24" hidden="1">#REF!</definedName>
    <definedName name="BExW3U3D6FTAFTK3Q7DSA9FY454Q" localSheetId="14" hidden="1">#REF!</definedName>
    <definedName name="BExW3U3D6FTAFTK3Q7DSA9FY454Q" localSheetId="15" hidden="1">#REF!</definedName>
    <definedName name="BExW3U3D6FTAFTK3Q7DSA9FY454Q" localSheetId="18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7" hidden="1">#REF!</definedName>
    <definedName name="BExW4217ZHL9VO39POSTJOD090WU" localSheetId="11" hidden="1">#REF!</definedName>
    <definedName name="BExW4217ZHL9VO39POSTJOD090WU" localSheetId="21" hidden="1">#REF!</definedName>
    <definedName name="BExW4217ZHL9VO39POSTJOD090WU" localSheetId="22" hidden="1">#REF!</definedName>
    <definedName name="BExW4217ZHL9VO39POSTJOD090WU" localSheetId="23" hidden="1">#REF!</definedName>
    <definedName name="BExW4217ZHL9VO39POSTJOD090WU" localSheetId="24" hidden="1">#REF!</definedName>
    <definedName name="BExW4217ZHL9VO39POSTJOD090WU" localSheetId="14" hidden="1">#REF!</definedName>
    <definedName name="BExW4217ZHL9VO39POSTJOD090WU" localSheetId="15" hidden="1">#REF!</definedName>
    <definedName name="BExW4217ZHL9VO39POSTJOD090WU" localSheetId="18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7" hidden="1">#REF!</definedName>
    <definedName name="BExW4GPW71EBF8XPS2QGVQHBCDX3" localSheetId="11" hidden="1">#REF!</definedName>
    <definedName name="BExW4GPW71EBF8XPS2QGVQHBCDX3" localSheetId="21" hidden="1">#REF!</definedName>
    <definedName name="BExW4GPW71EBF8XPS2QGVQHBCDX3" localSheetId="22" hidden="1">#REF!</definedName>
    <definedName name="BExW4GPW71EBF8XPS2QGVQHBCDX3" localSheetId="23" hidden="1">#REF!</definedName>
    <definedName name="BExW4GPW71EBF8XPS2QGVQHBCDX3" localSheetId="24" hidden="1">#REF!</definedName>
    <definedName name="BExW4GPW71EBF8XPS2QGVQHBCDX3" localSheetId="14" hidden="1">#REF!</definedName>
    <definedName name="BExW4GPW71EBF8XPS2QGVQHBCDX3" localSheetId="15" hidden="1">#REF!</definedName>
    <definedName name="BExW4GPW71EBF8XPS2QGVQHBCDX3" localSheetId="18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7" hidden="1">#REF!</definedName>
    <definedName name="BExW4JKC5837JBPCOJV337ZVYYY3" localSheetId="11" hidden="1">#REF!</definedName>
    <definedName name="BExW4JKC5837JBPCOJV337ZVYYY3" localSheetId="21" hidden="1">#REF!</definedName>
    <definedName name="BExW4JKC5837JBPCOJV337ZVYYY3" localSheetId="22" hidden="1">#REF!</definedName>
    <definedName name="BExW4JKC5837JBPCOJV337ZVYYY3" localSheetId="23" hidden="1">#REF!</definedName>
    <definedName name="BExW4JKC5837JBPCOJV337ZVYYY3" localSheetId="24" hidden="1">#REF!</definedName>
    <definedName name="BExW4JKC5837JBPCOJV337ZVYYY3" localSheetId="14" hidden="1">#REF!</definedName>
    <definedName name="BExW4JKC5837JBPCOJV337ZVYYY3" localSheetId="15" hidden="1">#REF!</definedName>
    <definedName name="BExW4JKC5837JBPCOJV337ZVYYY3" localSheetId="18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7" hidden="1">#REF!</definedName>
    <definedName name="BExW4O2DBZGV8KGBO9EB4BAXIH4Y" localSheetId="11" hidden="1">#REF!</definedName>
    <definedName name="BExW4O2DBZGV8KGBO9EB4BAXIH4Y" localSheetId="21" hidden="1">#REF!</definedName>
    <definedName name="BExW4O2DBZGV8KGBO9EB4BAXIH4Y" localSheetId="22" hidden="1">#REF!</definedName>
    <definedName name="BExW4O2DBZGV8KGBO9EB4BAXIH4Y" localSheetId="23" hidden="1">#REF!</definedName>
    <definedName name="BExW4O2DBZGV8KGBO9EB4BAXIH4Y" localSheetId="24" hidden="1">#REF!</definedName>
    <definedName name="BExW4O2DBZGV8KGBO9EB4BAXIH4Y" localSheetId="14" hidden="1">#REF!</definedName>
    <definedName name="BExW4O2DBZGV8KGBO9EB4BAXIH4Y" localSheetId="15" hidden="1">#REF!</definedName>
    <definedName name="BExW4O2DBZGV8KGBO9EB4BAXIH4Y" localSheetId="18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7" hidden="1">#REF!</definedName>
    <definedName name="BExW4QR9FV9MP5K610THBSM51RYO" localSheetId="11" hidden="1">#REF!</definedName>
    <definedName name="BExW4QR9FV9MP5K610THBSM51RYO" localSheetId="21" hidden="1">#REF!</definedName>
    <definedName name="BExW4QR9FV9MP5K610THBSM51RYO" localSheetId="22" hidden="1">#REF!</definedName>
    <definedName name="BExW4QR9FV9MP5K610THBSM51RYO" localSheetId="23" hidden="1">#REF!</definedName>
    <definedName name="BExW4QR9FV9MP5K610THBSM51RYO" localSheetId="24" hidden="1">#REF!</definedName>
    <definedName name="BExW4QR9FV9MP5K610THBSM51RYO" localSheetId="14" hidden="1">#REF!</definedName>
    <definedName name="BExW4QR9FV9MP5K610THBSM51RYO" localSheetId="15" hidden="1">#REF!</definedName>
    <definedName name="BExW4QR9FV9MP5K610THBSM51RYO" localSheetId="18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7" hidden="1">#REF!</definedName>
    <definedName name="BExW4Z029R9E19ZENN3WEA3VDAD1" localSheetId="11" hidden="1">#REF!</definedName>
    <definedName name="BExW4Z029R9E19ZENN3WEA3VDAD1" localSheetId="21" hidden="1">#REF!</definedName>
    <definedName name="BExW4Z029R9E19ZENN3WEA3VDAD1" localSheetId="22" hidden="1">#REF!</definedName>
    <definedName name="BExW4Z029R9E19ZENN3WEA3VDAD1" localSheetId="23" hidden="1">#REF!</definedName>
    <definedName name="BExW4Z029R9E19ZENN3WEA3VDAD1" localSheetId="24" hidden="1">#REF!</definedName>
    <definedName name="BExW4Z029R9E19ZENN3WEA3VDAD1" localSheetId="14" hidden="1">#REF!</definedName>
    <definedName name="BExW4Z029R9E19ZENN3WEA3VDAD1" localSheetId="15" hidden="1">#REF!</definedName>
    <definedName name="BExW4Z029R9E19ZENN3WEA3VDAD1" localSheetId="18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7" hidden="1">#REF!</definedName>
    <definedName name="BExW53SPLW3K0Y0ZVTM4NYF1B2YH" localSheetId="11" hidden="1">#REF!</definedName>
    <definedName name="BExW53SPLW3K0Y0ZVTM4NYF1B2YH" localSheetId="21" hidden="1">#REF!</definedName>
    <definedName name="BExW53SPLW3K0Y0ZVTM4NYF1B2YH" localSheetId="22" hidden="1">#REF!</definedName>
    <definedName name="BExW53SPLW3K0Y0ZVTM4NYF1B2YH" localSheetId="23" hidden="1">#REF!</definedName>
    <definedName name="BExW53SPLW3K0Y0ZVTM4NYF1B2YH" localSheetId="24" hidden="1">#REF!</definedName>
    <definedName name="BExW53SPLW3K0Y0ZVTM4NYF1B2YH" localSheetId="14" hidden="1">#REF!</definedName>
    <definedName name="BExW53SPLW3K0Y0ZVTM4NYF1B2YH" localSheetId="15" hidden="1">#REF!</definedName>
    <definedName name="BExW53SPLW3K0Y0ZVTM4NYF1B2YH" localSheetId="18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7" hidden="1">#REF!</definedName>
    <definedName name="BExW591F7X34FVKJ2OUT09PFUW1B" localSheetId="11" hidden="1">#REF!</definedName>
    <definedName name="BExW591F7X34FVKJ2OUT09PFUW1B" localSheetId="21" hidden="1">#REF!</definedName>
    <definedName name="BExW591F7X34FVKJ2OUT09PFUW1B" localSheetId="22" hidden="1">#REF!</definedName>
    <definedName name="BExW591F7X34FVKJ2OUT09PFUW1B" localSheetId="23" hidden="1">#REF!</definedName>
    <definedName name="BExW591F7X34FVKJ2OUT09PFUW1B" localSheetId="24" hidden="1">#REF!</definedName>
    <definedName name="BExW591F7X34FVKJ2OUT09PFUW1B" localSheetId="14" hidden="1">#REF!</definedName>
    <definedName name="BExW591F7X34FVKJ2OUT09PFUW1B" localSheetId="15" hidden="1">#REF!</definedName>
    <definedName name="BExW591F7X34FVKJ2OUT09PFUW1B" localSheetId="18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7" hidden="1">#REF!</definedName>
    <definedName name="BExW5AZNT6IAZGNF2C879ODHY1B8" localSheetId="11" hidden="1">#REF!</definedName>
    <definedName name="BExW5AZNT6IAZGNF2C879ODHY1B8" localSheetId="21" hidden="1">#REF!</definedName>
    <definedName name="BExW5AZNT6IAZGNF2C879ODHY1B8" localSheetId="22" hidden="1">#REF!</definedName>
    <definedName name="BExW5AZNT6IAZGNF2C879ODHY1B8" localSheetId="23" hidden="1">#REF!</definedName>
    <definedName name="BExW5AZNT6IAZGNF2C879ODHY1B8" localSheetId="24" hidden="1">#REF!</definedName>
    <definedName name="BExW5AZNT6IAZGNF2C879ODHY1B8" localSheetId="14" hidden="1">#REF!</definedName>
    <definedName name="BExW5AZNT6IAZGNF2C879ODHY1B8" localSheetId="15" hidden="1">#REF!</definedName>
    <definedName name="BExW5AZNT6IAZGNF2C879ODHY1B8" localSheetId="18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7" hidden="1">#REF!</definedName>
    <definedName name="BExW5F6OUXHEWQU5VYE7W7P8DD78" localSheetId="11" hidden="1">#REF!</definedName>
    <definedName name="BExW5F6OUXHEWQU5VYE7W7P8DD78" localSheetId="21" hidden="1">#REF!</definedName>
    <definedName name="BExW5F6OUXHEWQU5VYE7W7P8DD78" localSheetId="22" hidden="1">#REF!</definedName>
    <definedName name="BExW5F6OUXHEWQU5VYE7W7P8DD78" localSheetId="23" hidden="1">#REF!</definedName>
    <definedName name="BExW5F6OUXHEWQU5VYE7W7P8DD78" localSheetId="24" hidden="1">#REF!</definedName>
    <definedName name="BExW5F6OUXHEWQU5VYE7W7P8DD78" localSheetId="14" hidden="1">#REF!</definedName>
    <definedName name="BExW5F6OUXHEWQU5VYE7W7P8DD78" localSheetId="15" hidden="1">#REF!</definedName>
    <definedName name="BExW5F6OUXHEWQU5VYE7W7P8DD78" localSheetId="1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7" hidden="1">#REF!</definedName>
    <definedName name="BExW5WPU27WD4NWZOT0ZEJIDLX5J" localSheetId="11" hidden="1">#REF!</definedName>
    <definedName name="BExW5WPU27WD4NWZOT0ZEJIDLX5J" localSheetId="21" hidden="1">#REF!</definedName>
    <definedName name="BExW5WPU27WD4NWZOT0ZEJIDLX5J" localSheetId="22" hidden="1">#REF!</definedName>
    <definedName name="BExW5WPU27WD4NWZOT0ZEJIDLX5J" localSheetId="23" hidden="1">#REF!</definedName>
    <definedName name="BExW5WPU27WD4NWZOT0ZEJIDLX5J" localSheetId="24" hidden="1">#REF!</definedName>
    <definedName name="BExW5WPU27WD4NWZOT0ZEJIDLX5J" localSheetId="14" hidden="1">#REF!</definedName>
    <definedName name="BExW5WPU27WD4NWZOT0ZEJIDLX5J" localSheetId="15" hidden="1">#REF!</definedName>
    <definedName name="BExW5WPU27WD4NWZOT0ZEJIDLX5J" localSheetId="1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7" hidden="1">#REF!</definedName>
    <definedName name="BExW5YD97EMSUYC4KDEFH1FB4FY3" localSheetId="11" hidden="1">#REF!</definedName>
    <definedName name="BExW5YD97EMSUYC4KDEFH1FB4FY3" localSheetId="21" hidden="1">#REF!</definedName>
    <definedName name="BExW5YD97EMSUYC4KDEFH1FB4FY3" localSheetId="22" hidden="1">#REF!</definedName>
    <definedName name="BExW5YD97EMSUYC4KDEFH1FB4FY3" localSheetId="23" hidden="1">#REF!</definedName>
    <definedName name="BExW5YD97EMSUYC4KDEFH1FB4FY3" localSheetId="24" hidden="1">#REF!</definedName>
    <definedName name="BExW5YD97EMSUYC4KDEFH1FB4FY3" localSheetId="14" hidden="1">#REF!</definedName>
    <definedName name="BExW5YD97EMSUYC4KDEFH1FB4FY3" localSheetId="15" hidden="1">#REF!</definedName>
    <definedName name="BExW5YD97EMSUYC4KDEFH1FB4FY3" localSheetId="18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7" hidden="1">#REF!</definedName>
    <definedName name="BExW5Z469DSRWTA6T0KVLA7SMIPL" localSheetId="11" hidden="1">#REF!</definedName>
    <definedName name="BExW5Z469DSRWTA6T0KVLA7SMIPL" localSheetId="21" hidden="1">#REF!</definedName>
    <definedName name="BExW5Z469DSRWTA6T0KVLA7SMIPL" localSheetId="22" hidden="1">#REF!</definedName>
    <definedName name="BExW5Z469DSRWTA6T0KVLA7SMIPL" localSheetId="23" hidden="1">#REF!</definedName>
    <definedName name="BExW5Z469DSRWTA6T0KVLA7SMIPL" localSheetId="24" hidden="1">#REF!</definedName>
    <definedName name="BExW5Z469DSRWTA6T0KVLA7SMIPL" localSheetId="14" hidden="1">#REF!</definedName>
    <definedName name="BExW5Z469DSRWTA6T0KVLA7SMIPL" localSheetId="15" hidden="1">#REF!</definedName>
    <definedName name="BExW5Z469DSRWTA6T0KVLA7SMIPL" localSheetId="18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7" hidden="1">#REF!</definedName>
    <definedName name="BExW62ETJAPBX5X53FTGUCHZXI2K" localSheetId="11" hidden="1">#REF!</definedName>
    <definedName name="BExW62ETJAPBX5X53FTGUCHZXI2K" localSheetId="21" hidden="1">#REF!</definedName>
    <definedName name="BExW62ETJAPBX5X53FTGUCHZXI2K" localSheetId="22" hidden="1">#REF!</definedName>
    <definedName name="BExW62ETJAPBX5X53FTGUCHZXI2K" localSheetId="23" hidden="1">#REF!</definedName>
    <definedName name="BExW62ETJAPBX5X53FTGUCHZXI2K" localSheetId="24" hidden="1">#REF!</definedName>
    <definedName name="BExW62ETJAPBX5X53FTGUCHZXI2K" localSheetId="14" hidden="1">#REF!</definedName>
    <definedName name="BExW62ETJAPBX5X53FTGUCHZXI2K" localSheetId="15" hidden="1">#REF!</definedName>
    <definedName name="BExW62ETJAPBX5X53FTGUCHZXI2K" localSheetId="18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7" hidden="1">#REF!</definedName>
    <definedName name="BExW660AV1TUV2XNUPD65RZR3QOO" localSheetId="11" hidden="1">#REF!</definedName>
    <definedName name="BExW660AV1TUV2XNUPD65RZR3QOO" localSheetId="21" hidden="1">#REF!</definedName>
    <definedName name="BExW660AV1TUV2XNUPD65RZR3QOO" localSheetId="22" hidden="1">#REF!</definedName>
    <definedName name="BExW660AV1TUV2XNUPD65RZR3QOO" localSheetId="23" hidden="1">#REF!</definedName>
    <definedName name="BExW660AV1TUV2XNUPD65RZR3QOO" localSheetId="24" hidden="1">#REF!</definedName>
    <definedName name="BExW660AV1TUV2XNUPD65RZR3QOO" localSheetId="14" hidden="1">#REF!</definedName>
    <definedName name="BExW660AV1TUV2XNUPD65RZR3QOO" localSheetId="15" hidden="1">#REF!</definedName>
    <definedName name="BExW660AV1TUV2XNUPD65RZR3QOO" localSheetId="18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7" hidden="1">#REF!</definedName>
    <definedName name="BExW66LVVZK656PQY1257QMHP2AY" localSheetId="11" hidden="1">#REF!</definedName>
    <definedName name="BExW66LVVZK656PQY1257QMHP2AY" localSheetId="21" hidden="1">#REF!</definedName>
    <definedName name="BExW66LVVZK656PQY1257QMHP2AY" localSheetId="22" hidden="1">#REF!</definedName>
    <definedName name="BExW66LVVZK656PQY1257QMHP2AY" localSheetId="23" hidden="1">#REF!</definedName>
    <definedName name="BExW66LVVZK656PQY1257QMHP2AY" localSheetId="24" hidden="1">#REF!</definedName>
    <definedName name="BExW66LVVZK656PQY1257QMHP2AY" localSheetId="14" hidden="1">#REF!</definedName>
    <definedName name="BExW66LVVZK656PQY1257QMHP2AY" localSheetId="15" hidden="1">#REF!</definedName>
    <definedName name="BExW66LVVZK656PQY1257QMHP2AY" localSheetId="18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7" hidden="1">#REF!</definedName>
    <definedName name="BExW6EJPHAP1TWT380AZLXNHR22P" localSheetId="11" hidden="1">#REF!</definedName>
    <definedName name="BExW6EJPHAP1TWT380AZLXNHR22P" localSheetId="21" hidden="1">#REF!</definedName>
    <definedName name="BExW6EJPHAP1TWT380AZLXNHR22P" localSheetId="22" hidden="1">#REF!</definedName>
    <definedName name="BExW6EJPHAP1TWT380AZLXNHR22P" localSheetId="23" hidden="1">#REF!</definedName>
    <definedName name="BExW6EJPHAP1TWT380AZLXNHR22P" localSheetId="24" hidden="1">#REF!</definedName>
    <definedName name="BExW6EJPHAP1TWT380AZLXNHR22P" localSheetId="14" hidden="1">#REF!</definedName>
    <definedName name="BExW6EJPHAP1TWT380AZLXNHR22P" localSheetId="15" hidden="1">#REF!</definedName>
    <definedName name="BExW6EJPHAP1TWT380AZLXNHR22P" localSheetId="18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7" hidden="1">#REF!</definedName>
    <definedName name="BExW6G1PJ38H10DVLL8WPQ736OEB" localSheetId="11" hidden="1">#REF!</definedName>
    <definedName name="BExW6G1PJ38H10DVLL8WPQ736OEB" localSheetId="21" hidden="1">#REF!</definedName>
    <definedName name="BExW6G1PJ38H10DVLL8WPQ736OEB" localSheetId="22" hidden="1">#REF!</definedName>
    <definedName name="BExW6G1PJ38H10DVLL8WPQ736OEB" localSheetId="23" hidden="1">#REF!</definedName>
    <definedName name="BExW6G1PJ38H10DVLL8WPQ736OEB" localSheetId="24" hidden="1">#REF!</definedName>
    <definedName name="BExW6G1PJ38H10DVLL8WPQ736OEB" localSheetId="14" hidden="1">#REF!</definedName>
    <definedName name="BExW6G1PJ38H10DVLL8WPQ736OEB" localSheetId="15" hidden="1">#REF!</definedName>
    <definedName name="BExW6G1PJ38H10DVLL8WPQ736OEB" localSheetId="18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7" hidden="1">#REF!</definedName>
    <definedName name="BExW794A74Z5F2K8LVQLD6VSKXUE" localSheetId="11" hidden="1">#REF!</definedName>
    <definedName name="BExW794A74Z5F2K8LVQLD6VSKXUE" localSheetId="21" hidden="1">#REF!</definedName>
    <definedName name="BExW794A74Z5F2K8LVQLD6VSKXUE" localSheetId="22" hidden="1">#REF!</definedName>
    <definedName name="BExW794A74Z5F2K8LVQLD6VSKXUE" localSheetId="23" hidden="1">#REF!</definedName>
    <definedName name="BExW794A74Z5F2K8LVQLD6VSKXUE" localSheetId="24" hidden="1">#REF!</definedName>
    <definedName name="BExW794A74Z5F2K8LVQLD6VSKXUE" localSheetId="14" hidden="1">#REF!</definedName>
    <definedName name="BExW794A74Z5F2K8LVQLD6VSKXUE" localSheetId="15" hidden="1">#REF!</definedName>
    <definedName name="BExW794A74Z5F2K8LVQLD6VSKXUE" localSheetId="18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7" hidden="1">#REF!</definedName>
    <definedName name="BExW7Q1TQ8E6G4WYYNSOMV43S95R" localSheetId="11" hidden="1">#REF!</definedName>
    <definedName name="BExW7Q1TQ8E6G4WYYNSOMV43S95R" localSheetId="21" hidden="1">#REF!</definedName>
    <definedName name="BExW7Q1TQ8E6G4WYYNSOMV43S95R" localSheetId="22" hidden="1">#REF!</definedName>
    <definedName name="BExW7Q1TQ8E6G4WYYNSOMV43S95R" localSheetId="23" hidden="1">#REF!</definedName>
    <definedName name="BExW7Q1TQ8E6G4WYYNSOMV43S95R" localSheetId="24" hidden="1">#REF!</definedName>
    <definedName name="BExW7Q1TQ8E6G4WYYNSOMV43S95R" localSheetId="14" hidden="1">#REF!</definedName>
    <definedName name="BExW7Q1TQ8E6G4WYYNSOMV43S95R" localSheetId="15" hidden="1">#REF!</definedName>
    <definedName name="BExW7Q1TQ8E6G4WYYNSOMV43S95R" localSheetId="18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7" hidden="1">#REF!</definedName>
    <definedName name="BExW7XZTFZV0N9YM9S4PM74A5X2O" localSheetId="11" hidden="1">#REF!</definedName>
    <definedName name="BExW7XZTFZV0N9YM9S4PM74A5X2O" localSheetId="21" hidden="1">#REF!</definedName>
    <definedName name="BExW7XZTFZV0N9YM9S4PM74A5X2O" localSheetId="22" hidden="1">#REF!</definedName>
    <definedName name="BExW7XZTFZV0N9YM9S4PM74A5X2O" localSheetId="23" hidden="1">#REF!</definedName>
    <definedName name="BExW7XZTFZV0N9YM9S4PM74A5X2O" localSheetId="24" hidden="1">#REF!</definedName>
    <definedName name="BExW7XZTFZV0N9YM9S4PM74A5X2O" localSheetId="14" hidden="1">#REF!</definedName>
    <definedName name="BExW7XZTFZV0N9YM9S4PM74A5X2O" localSheetId="15" hidden="1">#REF!</definedName>
    <definedName name="BExW7XZTFZV0N9YM9S4PM74A5X2O" localSheetId="18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7" hidden="1">#REF!</definedName>
    <definedName name="BExW8K0SSIPSKBVP06IJ71600HJZ" localSheetId="11" hidden="1">#REF!</definedName>
    <definedName name="BExW8K0SSIPSKBVP06IJ71600HJZ" localSheetId="21" hidden="1">#REF!</definedName>
    <definedName name="BExW8K0SSIPSKBVP06IJ71600HJZ" localSheetId="22" hidden="1">#REF!</definedName>
    <definedName name="BExW8K0SSIPSKBVP06IJ71600HJZ" localSheetId="23" hidden="1">#REF!</definedName>
    <definedName name="BExW8K0SSIPSKBVP06IJ71600HJZ" localSheetId="24" hidden="1">#REF!</definedName>
    <definedName name="BExW8K0SSIPSKBVP06IJ71600HJZ" localSheetId="14" hidden="1">#REF!</definedName>
    <definedName name="BExW8K0SSIPSKBVP06IJ71600HJZ" localSheetId="15" hidden="1">#REF!</definedName>
    <definedName name="BExW8K0SSIPSKBVP06IJ71600HJZ" localSheetId="18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7" hidden="1">#REF!</definedName>
    <definedName name="BExW8T0GVY3ZYO4ACSBLHS8SH895" localSheetId="11" hidden="1">#REF!</definedName>
    <definedName name="BExW8T0GVY3ZYO4ACSBLHS8SH895" localSheetId="21" hidden="1">#REF!</definedName>
    <definedName name="BExW8T0GVY3ZYO4ACSBLHS8SH895" localSheetId="22" hidden="1">#REF!</definedName>
    <definedName name="BExW8T0GVY3ZYO4ACSBLHS8SH895" localSheetId="23" hidden="1">#REF!</definedName>
    <definedName name="BExW8T0GVY3ZYO4ACSBLHS8SH895" localSheetId="24" hidden="1">#REF!</definedName>
    <definedName name="BExW8T0GVY3ZYO4ACSBLHS8SH895" localSheetId="14" hidden="1">#REF!</definedName>
    <definedName name="BExW8T0GVY3ZYO4ACSBLHS8SH895" localSheetId="15" hidden="1">#REF!</definedName>
    <definedName name="BExW8T0GVY3ZYO4ACSBLHS8SH895" localSheetId="18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7" hidden="1">#REF!</definedName>
    <definedName name="BExW8YEP73JMMU9HZ08PM4WHJQZ4" localSheetId="11" hidden="1">#REF!</definedName>
    <definedName name="BExW8YEP73JMMU9HZ08PM4WHJQZ4" localSheetId="21" hidden="1">#REF!</definedName>
    <definedName name="BExW8YEP73JMMU9HZ08PM4WHJQZ4" localSheetId="22" hidden="1">#REF!</definedName>
    <definedName name="BExW8YEP73JMMU9HZ08PM4WHJQZ4" localSheetId="23" hidden="1">#REF!</definedName>
    <definedName name="BExW8YEP73JMMU9HZ08PM4WHJQZ4" localSheetId="24" hidden="1">#REF!</definedName>
    <definedName name="BExW8YEP73JMMU9HZ08PM4WHJQZ4" localSheetId="14" hidden="1">#REF!</definedName>
    <definedName name="BExW8YEP73JMMU9HZ08PM4WHJQZ4" localSheetId="15" hidden="1">#REF!</definedName>
    <definedName name="BExW8YEP73JMMU9HZ08PM4WHJQZ4" localSheetId="18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7" hidden="1">#REF!</definedName>
    <definedName name="BExW937AT53OZQRHNWQZ5BVH24IE" localSheetId="11" hidden="1">#REF!</definedName>
    <definedName name="BExW937AT53OZQRHNWQZ5BVH24IE" localSheetId="21" hidden="1">#REF!</definedName>
    <definedName name="BExW937AT53OZQRHNWQZ5BVH24IE" localSheetId="22" hidden="1">#REF!</definedName>
    <definedName name="BExW937AT53OZQRHNWQZ5BVH24IE" localSheetId="23" hidden="1">#REF!</definedName>
    <definedName name="BExW937AT53OZQRHNWQZ5BVH24IE" localSheetId="24" hidden="1">#REF!</definedName>
    <definedName name="BExW937AT53OZQRHNWQZ5BVH24IE" localSheetId="14" hidden="1">#REF!</definedName>
    <definedName name="BExW937AT53OZQRHNWQZ5BVH24IE" localSheetId="15" hidden="1">#REF!</definedName>
    <definedName name="BExW937AT53OZQRHNWQZ5BVH24IE" localSheetId="18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7" hidden="1">#REF!</definedName>
    <definedName name="BExW95LN5N0LYFFVP7GJEGDVDLF0" localSheetId="11" hidden="1">#REF!</definedName>
    <definedName name="BExW95LN5N0LYFFVP7GJEGDVDLF0" localSheetId="21" hidden="1">#REF!</definedName>
    <definedName name="BExW95LN5N0LYFFVP7GJEGDVDLF0" localSheetId="22" hidden="1">#REF!</definedName>
    <definedName name="BExW95LN5N0LYFFVP7GJEGDVDLF0" localSheetId="23" hidden="1">#REF!</definedName>
    <definedName name="BExW95LN5N0LYFFVP7GJEGDVDLF0" localSheetId="24" hidden="1">#REF!</definedName>
    <definedName name="BExW95LN5N0LYFFVP7GJEGDVDLF0" localSheetId="14" hidden="1">#REF!</definedName>
    <definedName name="BExW95LN5N0LYFFVP7GJEGDVDLF0" localSheetId="15" hidden="1">#REF!</definedName>
    <definedName name="BExW95LN5N0LYFFVP7GJEGDVDLF0" localSheetId="18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7" hidden="1">#REF!</definedName>
    <definedName name="BExW967733Q8RAJOHR2GJ3HO8JIW" localSheetId="11" hidden="1">#REF!</definedName>
    <definedName name="BExW967733Q8RAJOHR2GJ3HO8JIW" localSheetId="21" hidden="1">#REF!</definedName>
    <definedName name="BExW967733Q8RAJOHR2GJ3HO8JIW" localSheetId="22" hidden="1">#REF!</definedName>
    <definedName name="BExW967733Q8RAJOHR2GJ3HO8JIW" localSheetId="23" hidden="1">#REF!</definedName>
    <definedName name="BExW967733Q8RAJOHR2GJ3HO8JIW" localSheetId="24" hidden="1">#REF!</definedName>
    <definedName name="BExW967733Q8RAJOHR2GJ3HO8JIW" localSheetId="14" hidden="1">#REF!</definedName>
    <definedName name="BExW967733Q8RAJOHR2GJ3HO8JIW" localSheetId="15" hidden="1">#REF!</definedName>
    <definedName name="BExW967733Q8RAJOHR2GJ3HO8JIW" localSheetId="18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7" hidden="1">#REF!</definedName>
    <definedName name="BExW9POK1KIOI0ALS5MZIKTDIYMA" localSheetId="11" hidden="1">#REF!</definedName>
    <definedName name="BExW9POK1KIOI0ALS5MZIKTDIYMA" localSheetId="21" hidden="1">#REF!</definedName>
    <definedName name="BExW9POK1KIOI0ALS5MZIKTDIYMA" localSheetId="22" hidden="1">#REF!</definedName>
    <definedName name="BExW9POK1KIOI0ALS5MZIKTDIYMA" localSheetId="23" hidden="1">#REF!</definedName>
    <definedName name="BExW9POK1KIOI0ALS5MZIKTDIYMA" localSheetId="24" hidden="1">#REF!</definedName>
    <definedName name="BExW9POK1KIOI0ALS5MZIKTDIYMA" localSheetId="14" hidden="1">#REF!</definedName>
    <definedName name="BExW9POK1KIOI0ALS5MZIKTDIYMA" localSheetId="15" hidden="1">#REF!</definedName>
    <definedName name="BExW9POK1KIOI0ALS5MZIKTDIYMA" localSheetId="18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7" hidden="1">#REF!</definedName>
    <definedName name="BExXLDE6PN4ESWT3LXJNQCY94NE4" localSheetId="11" hidden="1">#REF!</definedName>
    <definedName name="BExXLDE6PN4ESWT3LXJNQCY94NE4" localSheetId="21" hidden="1">#REF!</definedName>
    <definedName name="BExXLDE6PN4ESWT3LXJNQCY94NE4" localSheetId="22" hidden="1">#REF!</definedName>
    <definedName name="BExXLDE6PN4ESWT3LXJNQCY94NE4" localSheetId="23" hidden="1">#REF!</definedName>
    <definedName name="BExXLDE6PN4ESWT3LXJNQCY94NE4" localSheetId="24" hidden="1">#REF!</definedName>
    <definedName name="BExXLDE6PN4ESWT3LXJNQCY94NE4" localSheetId="14" hidden="1">#REF!</definedName>
    <definedName name="BExXLDE6PN4ESWT3LXJNQCY94NE4" localSheetId="15" hidden="1">#REF!</definedName>
    <definedName name="BExXLDE6PN4ESWT3LXJNQCY94NE4" localSheetId="18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7" hidden="1">#REF!</definedName>
    <definedName name="BExXLQVPK2H3IF0NDDA5CT612EUK" localSheetId="11" hidden="1">#REF!</definedName>
    <definedName name="BExXLQVPK2H3IF0NDDA5CT612EUK" localSheetId="21" hidden="1">#REF!</definedName>
    <definedName name="BExXLQVPK2H3IF0NDDA5CT612EUK" localSheetId="22" hidden="1">#REF!</definedName>
    <definedName name="BExXLQVPK2H3IF0NDDA5CT612EUK" localSheetId="23" hidden="1">#REF!</definedName>
    <definedName name="BExXLQVPK2H3IF0NDDA5CT612EUK" localSheetId="24" hidden="1">#REF!</definedName>
    <definedName name="BExXLQVPK2H3IF0NDDA5CT612EUK" localSheetId="14" hidden="1">#REF!</definedName>
    <definedName name="BExXLQVPK2H3IF0NDDA5CT612EUK" localSheetId="15" hidden="1">#REF!</definedName>
    <definedName name="BExXLQVPK2H3IF0NDDA5CT612EUK" localSheetId="18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7" hidden="1">#REF!</definedName>
    <definedName name="BExXLR6IO70TYTACKQH9M5PGV24J" localSheetId="11" hidden="1">#REF!</definedName>
    <definedName name="BExXLR6IO70TYTACKQH9M5PGV24J" localSheetId="21" hidden="1">#REF!</definedName>
    <definedName name="BExXLR6IO70TYTACKQH9M5PGV24J" localSheetId="22" hidden="1">#REF!</definedName>
    <definedName name="BExXLR6IO70TYTACKQH9M5PGV24J" localSheetId="23" hidden="1">#REF!</definedName>
    <definedName name="BExXLR6IO70TYTACKQH9M5PGV24J" localSheetId="24" hidden="1">#REF!</definedName>
    <definedName name="BExXLR6IO70TYTACKQH9M5PGV24J" localSheetId="14" hidden="1">#REF!</definedName>
    <definedName name="BExXLR6IO70TYTACKQH9M5PGV24J" localSheetId="15" hidden="1">#REF!</definedName>
    <definedName name="BExXLR6IO70TYTACKQH9M5PGV24J" localSheetId="18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7" hidden="1">#REF!</definedName>
    <definedName name="BExXM065WOLYRYHGHOJE0OOFXA4M" localSheetId="11" hidden="1">#REF!</definedName>
    <definedName name="BExXM065WOLYRYHGHOJE0OOFXA4M" localSheetId="21" hidden="1">#REF!</definedName>
    <definedName name="BExXM065WOLYRYHGHOJE0OOFXA4M" localSheetId="22" hidden="1">#REF!</definedName>
    <definedName name="BExXM065WOLYRYHGHOJE0OOFXA4M" localSheetId="23" hidden="1">#REF!</definedName>
    <definedName name="BExXM065WOLYRYHGHOJE0OOFXA4M" localSheetId="24" hidden="1">#REF!</definedName>
    <definedName name="BExXM065WOLYRYHGHOJE0OOFXA4M" localSheetId="14" hidden="1">#REF!</definedName>
    <definedName name="BExXM065WOLYRYHGHOJE0OOFXA4M" localSheetId="15" hidden="1">#REF!</definedName>
    <definedName name="BExXM065WOLYRYHGHOJE0OOFXA4M" localSheetId="18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7" hidden="1">#REF!</definedName>
    <definedName name="BExXM3GUNXVDM82KUR17NNUMQCNI" localSheetId="11" hidden="1">#REF!</definedName>
    <definedName name="BExXM3GUNXVDM82KUR17NNUMQCNI" localSheetId="21" hidden="1">#REF!</definedName>
    <definedName name="BExXM3GUNXVDM82KUR17NNUMQCNI" localSheetId="22" hidden="1">#REF!</definedName>
    <definedName name="BExXM3GUNXVDM82KUR17NNUMQCNI" localSheetId="23" hidden="1">#REF!</definedName>
    <definedName name="BExXM3GUNXVDM82KUR17NNUMQCNI" localSheetId="24" hidden="1">#REF!</definedName>
    <definedName name="BExXM3GUNXVDM82KUR17NNUMQCNI" localSheetId="14" hidden="1">#REF!</definedName>
    <definedName name="BExXM3GUNXVDM82KUR17NNUMQCNI" localSheetId="15" hidden="1">#REF!</definedName>
    <definedName name="BExXM3GUNXVDM82KUR17NNUMQCNI" localSheetId="18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7" hidden="1">#REF!</definedName>
    <definedName name="BExXMA28M8SH7MKIGETSDA72WUIZ" localSheetId="11" hidden="1">#REF!</definedName>
    <definedName name="BExXMA28M8SH7MKIGETSDA72WUIZ" localSheetId="21" hidden="1">#REF!</definedName>
    <definedName name="BExXMA28M8SH7MKIGETSDA72WUIZ" localSheetId="22" hidden="1">#REF!</definedName>
    <definedName name="BExXMA28M8SH7MKIGETSDA72WUIZ" localSheetId="23" hidden="1">#REF!</definedName>
    <definedName name="BExXMA28M8SH7MKIGETSDA72WUIZ" localSheetId="24" hidden="1">#REF!</definedName>
    <definedName name="BExXMA28M8SH7MKIGETSDA72WUIZ" localSheetId="14" hidden="1">#REF!</definedName>
    <definedName name="BExXMA28M8SH7MKIGETSDA72WUIZ" localSheetId="15" hidden="1">#REF!</definedName>
    <definedName name="BExXMA28M8SH7MKIGETSDA72WUIZ" localSheetId="18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7" hidden="1">#REF!</definedName>
    <definedName name="BExXMOLHIAHDLFSA31PUB36SC3I9" localSheetId="11" hidden="1">#REF!</definedName>
    <definedName name="BExXMOLHIAHDLFSA31PUB36SC3I9" localSheetId="21" hidden="1">#REF!</definedName>
    <definedName name="BExXMOLHIAHDLFSA31PUB36SC3I9" localSheetId="22" hidden="1">#REF!</definedName>
    <definedName name="BExXMOLHIAHDLFSA31PUB36SC3I9" localSheetId="23" hidden="1">#REF!</definedName>
    <definedName name="BExXMOLHIAHDLFSA31PUB36SC3I9" localSheetId="24" hidden="1">#REF!</definedName>
    <definedName name="BExXMOLHIAHDLFSA31PUB36SC3I9" localSheetId="14" hidden="1">#REF!</definedName>
    <definedName name="BExXMOLHIAHDLFSA31PUB36SC3I9" localSheetId="15" hidden="1">#REF!</definedName>
    <definedName name="BExXMOLHIAHDLFSA31PUB36SC3I9" localSheetId="18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7" hidden="1">#REF!</definedName>
    <definedName name="BExXMT8T5Z3M2JBQN65X2LKH0YQI" localSheetId="11" hidden="1">#REF!</definedName>
    <definedName name="BExXMT8T5Z3M2JBQN65X2LKH0YQI" localSheetId="21" hidden="1">#REF!</definedName>
    <definedName name="BExXMT8T5Z3M2JBQN65X2LKH0YQI" localSheetId="22" hidden="1">#REF!</definedName>
    <definedName name="BExXMT8T5Z3M2JBQN65X2LKH0YQI" localSheetId="23" hidden="1">#REF!</definedName>
    <definedName name="BExXMT8T5Z3M2JBQN65X2LKH0YQI" localSheetId="24" hidden="1">#REF!</definedName>
    <definedName name="BExXMT8T5Z3M2JBQN65X2LKH0YQI" localSheetId="14" hidden="1">#REF!</definedName>
    <definedName name="BExXMT8T5Z3M2JBQN65X2LKH0YQI" localSheetId="15" hidden="1">#REF!</definedName>
    <definedName name="BExXMT8T5Z3M2JBQN65X2LKH0YQI" localSheetId="18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7" hidden="1">#REF!</definedName>
    <definedName name="BExXN1XNO7H60M9X1E7EVWFJDM5N" localSheetId="11" hidden="1">#REF!</definedName>
    <definedName name="BExXN1XNO7H60M9X1E7EVWFJDM5N" localSheetId="21" hidden="1">#REF!</definedName>
    <definedName name="BExXN1XNO7H60M9X1E7EVWFJDM5N" localSheetId="22" hidden="1">#REF!</definedName>
    <definedName name="BExXN1XNO7H60M9X1E7EVWFJDM5N" localSheetId="23" hidden="1">#REF!</definedName>
    <definedName name="BExXN1XNO7H60M9X1E7EVWFJDM5N" localSheetId="24" hidden="1">#REF!</definedName>
    <definedName name="BExXN1XNO7H60M9X1E7EVWFJDM5N" localSheetId="14" hidden="1">#REF!</definedName>
    <definedName name="BExXN1XNO7H60M9X1E7EVWFJDM5N" localSheetId="15" hidden="1">#REF!</definedName>
    <definedName name="BExXN1XNO7H60M9X1E7EVWFJDM5N" localSheetId="18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7" hidden="1">#REF!</definedName>
    <definedName name="BExXN1XOOOY51EZQ6II0LWEU2OYT" localSheetId="11" hidden="1">#REF!</definedName>
    <definedName name="BExXN1XOOOY51EZQ6II0LWEU2OYT" localSheetId="21" hidden="1">#REF!</definedName>
    <definedName name="BExXN1XOOOY51EZQ6II0LWEU2OYT" localSheetId="22" hidden="1">#REF!</definedName>
    <definedName name="BExXN1XOOOY51EZQ6II0LWEU2OYT" localSheetId="23" hidden="1">#REF!</definedName>
    <definedName name="BExXN1XOOOY51EZQ6II0LWEU2OYT" localSheetId="24" hidden="1">#REF!</definedName>
    <definedName name="BExXN1XOOOY51EZQ6II0LWEU2OYT" localSheetId="14" hidden="1">#REF!</definedName>
    <definedName name="BExXN1XOOOY51EZQ6II0LWEU2OYT" localSheetId="15" hidden="1">#REF!</definedName>
    <definedName name="BExXN1XOOOY51EZQ6II0LWEU2OYT" localSheetId="18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7" hidden="1">#REF!</definedName>
    <definedName name="BExXN22ZOTIW49GPLWFYKVM90FNZ" localSheetId="11" hidden="1">#REF!</definedName>
    <definedName name="BExXN22ZOTIW49GPLWFYKVM90FNZ" localSheetId="21" hidden="1">#REF!</definedName>
    <definedName name="BExXN22ZOTIW49GPLWFYKVM90FNZ" localSheetId="22" hidden="1">#REF!</definedName>
    <definedName name="BExXN22ZOTIW49GPLWFYKVM90FNZ" localSheetId="23" hidden="1">#REF!</definedName>
    <definedName name="BExXN22ZOTIW49GPLWFYKVM90FNZ" localSheetId="24" hidden="1">#REF!</definedName>
    <definedName name="BExXN22ZOTIW49GPLWFYKVM90FNZ" localSheetId="14" hidden="1">#REF!</definedName>
    <definedName name="BExXN22ZOTIW49GPLWFYKVM90FNZ" localSheetId="15" hidden="1">#REF!</definedName>
    <definedName name="BExXN22ZOTIW49GPLWFYKVM90FNZ" localSheetId="18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7" hidden="1">#REF!</definedName>
    <definedName name="BExXN6QAP8UJQVN4R4BQKPP4QK35" localSheetId="11" hidden="1">#REF!</definedName>
    <definedName name="BExXN6QAP8UJQVN4R4BQKPP4QK35" localSheetId="21" hidden="1">#REF!</definedName>
    <definedName name="BExXN6QAP8UJQVN4R4BQKPP4QK35" localSheetId="22" hidden="1">#REF!</definedName>
    <definedName name="BExXN6QAP8UJQVN4R4BQKPP4QK35" localSheetId="23" hidden="1">#REF!</definedName>
    <definedName name="BExXN6QAP8UJQVN4R4BQKPP4QK35" localSheetId="24" hidden="1">#REF!</definedName>
    <definedName name="BExXN6QAP8UJQVN4R4BQKPP4QK35" localSheetId="14" hidden="1">#REF!</definedName>
    <definedName name="BExXN6QAP8UJQVN4R4BQKPP4QK35" localSheetId="15" hidden="1">#REF!</definedName>
    <definedName name="BExXN6QAP8UJQVN4R4BQKPP4QK35" localSheetId="18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7" hidden="1">#REF!</definedName>
    <definedName name="BExXNBOA39T2X6Y5Y5GZ5DDNA1AX" localSheetId="11" hidden="1">#REF!</definedName>
    <definedName name="BExXNBOA39T2X6Y5Y5GZ5DDNA1AX" localSheetId="21" hidden="1">#REF!</definedName>
    <definedName name="BExXNBOA39T2X6Y5Y5GZ5DDNA1AX" localSheetId="22" hidden="1">#REF!</definedName>
    <definedName name="BExXNBOA39T2X6Y5Y5GZ5DDNA1AX" localSheetId="23" hidden="1">#REF!</definedName>
    <definedName name="BExXNBOA39T2X6Y5Y5GZ5DDNA1AX" localSheetId="24" hidden="1">#REF!</definedName>
    <definedName name="BExXNBOA39T2X6Y5Y5GZ5DDNA1AX" localSheetId="14" hidden="1">#REF!</definedName>
    <definedName name="BExXNBOA39T2X6Y5Y5GZ5DDNA1AX" localSheetId="15" hidden="1">#REF!</definedName>
    <definedName name="BExXNBOA39T2X6Y5Y5GZ5DDNA1AX" localSheetId="18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7" hidden="1">#REF!</definedName>
    <definedName name="BExXNBZ1BRDK73S9XPRR1645KLVB" localSheetId="11" hidden="1">#REF!</definedName>
    <definedName name="BExXNBZ1BRDK73S9XPRR1645KLVB" localSheetId="21" hidden="1">#REF!</definedName>
    <definedName name="BExXNBZ1BRDK73S9XPRR1645KLVB" localSheetId="22" hidden="1">#REF!</definedName>
    <definedName name="BExXNBZ1BRDK73S9XPRR1645KLVB" localSheetId="23" hidden="1">#REF!</definedName>
    <definedName name="BExXNBZ1BRDK73S9XPRR1645KLVB" localSheetId="24" hidden="1">#REF!</definedName>
    <definedName name="BExXNBZ1BRDK73S9XPRR1645KLVB" localSheetId="14" hidden="1">#REF!</definedName>
    <definedName name="BExXNBZ1BRDK73S9XPRR1645KLVB" localSheetId="15" hidden="1">#REF!</definedName>
    <definedName name="BExXNBZ1BRDK73S9XPRR1645KLVB" localSheetId="18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7" hidden="1">#REF!</definedName>
    <definedName name="BExXND6872VJ3M2PGT056WQMWBHD" localSheetId="11" hidden="1">#REF!</definedName>
    <definedName name="BExXND6872VJ3M2PGT056WQMWBHD" localSheetId="21" hidden="1">#REF!</definedName>
    <definedName name="BExXND6872VJ3M2PGT056WQMWBHD" localSheetId="22" hidden="1">#REF!</definedName>
    <definedName name="BExXND6872VJ3M2PGT056WQMWBHD" localSheetId="23" hidden="1">#REF!</definedName>
    <definedName name="BExXND6872VJ3M2PGT056WQMWBHD" localSheetId="24" hidden="1">#REF!</definedName>
    <definedName name="BExXND6872VJ3M2PGT056WQMWBHD" localSheetId="14" hidden="1">#REF!</definedName>
    <definedName name="BExXND6872VJ3M2PGT056WQMWBHD" localSheetId="15" hidden="1">#REF!</definedName>
    <definedName name="BExXND6872VJ3M2PGT056WQMWBHD" localSheetId="18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7" hidden="1">#REF!</definedName>
    <definedName name="BExXNPM24UN2PGVL9D1TUBFRIKR4" localSheetId="11" hidden="1">#REF!</definedName>
    <definedName name="BExXNPM24UN2PGVL9D1TUBFRIKR4" localSheetId="21" hidden="1">#REF!</definedName>
    <definedName name="BExXNPM24UN2PGVL9D1TUBFRIKR4" localSheetId="22" hidden="1">#REF!</definedName>
    <definedName name="BExXNPM24UN2PGVL9D1TUBFRIKR4" localSheetId="23" hidden="1">#REF!</definedName>
    <definedName name="BExXNPM24UN2PGVL9D1TUBFRIKR4" localSheetId="24" hidden="1">#REF!</definedName>
    <definedName name="BExXNPM24UN2PGVL9D1TUBFRIKR4" localSheetId="14" hidden="1">#REF!</definedName>
    <definedName name="BExXNPM24UN2PGVL9D1TUBFRIKR4" localSheetId="15" hidden="1">#REF!</definedName>
    <definedName name="BExXNPM24UN2PGVL9D1TUBFRIKR4" localSheetId="18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7" hidden="1">#REF!</definedName>
    <definedName name="BExXNWCR6WOY5G3VTC96QCIFQE0E" localSheetId="11" hidden="1">#REF!</definedName>
    <definedName name="BExXNWCR6WOY5G3VTC96QCIFQE0E" localSheetId="21" hidden="1">#REF!</definedName>
    <definedName name="BExXNWCR6WOY5G3VTC96QCIFQE0E" localSheetId="22" hidden="1">#REF!</definedName>
    <definedName name="BExXNWCR6WOY5G3VTC96QCIFQE0E" localSheetId="23" hidden="1">#REF!</definedName>
    <definedName name="BExXNWCR6WOY5G3VTC96QCIFQE0E" localSheetId="24" hidden="1">#REF!</definedName>
    <definedName name="BExXNWCR6WOY5G3VTC96QCIFQE0E" localSheetId="14" hidden="1">#REF!</definedName>
    <definedName name="BExXNWCR6WOY5G3VTC96QCIFQE0E" localSheetId="15" hidden="1">#REF!</definedName>
    <definedName name="BExXNWCR6WOY5G3VTC96QCIFQE0E" localSheetId="18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7" hidden="1">#REF!</definedName>
    <definedName name="BExXNWYB165VO9MHARCL5WLCHWS0" localSheetId="11" hidden="1">#REF!</definedName>
    <definedName name="BExXNWYB165VO9MHARCL5WLCHWS0" localSheetId="21" hidden="1">#REF!</definedName>
    <definedName name="BExXNWYB165VO9MHARCL5WLCHWS0" localSheetId="22" hidden="1">#REF!</definedName>
    <definedName name="BExXNWYB165VO9MHARCL5WLCHWS0" localSheetId="23" hidden="1">#REF!</definedName>
    <definedName name="BExXNWYB165VO9MHARCL5WLCHWS0" localSheetId="24" hidden="1">#REF!</definedName>
    <definedName name="BExXNWYB165VO9MHARCL5WLCHWS0" localSheetId="14" hidden="1">#REF!</definedName>
    <definedName name="BExXNWYB165VO9MHARCL5WLCHWS0" localSheetId="15" hidden="1">#REF!</definedName>
    <definedName name="BExXNWYB165VO9MHARCL5WLCHWS0" localSheetId="18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7" hidden="1">#REF!</definedName>
    <definedName name="BExXO278QHQN8JDK5425EJ615ECC" localSheetId="11" hidden="1">#REF!</definedName>
    <definedName name="BExXO278QHQN8JDK5425EJ615ECC" localSheetId="21" hidden="1">#REF!</definedName>
    <definedName name="BExXO278QHQN8JDK5425EJ615ECC" localSheetId="22" hidden="1">#REF!</definedName>
    <definedName name="BExXO278QHQN8JDK5425EJ615ECC" localSheetId="23" hidden="1">#REF!</definedName>
    <definedName name="BExXO278QHQN8JDK5425EJ615ECC" localSheetId="24" hidden="1">#REF!</definedName>
    <definedName name="BExXO278QHQN8JDK5425EJ615ECC" localSheetId="14" hidden="1">#REF!</definedName>
    <definedName name="BExXO278QHQN8JDK5425EJ615ECC" localSheetId="15" hidden="1">#REF!</definedName>
    <definedName name="BExXO278QHQN8JDK5425EJ615ECC" localSheetId="18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7" hidden="1">#REF!</definedName>
    <definedName name="BExXO4QVV7YZ6L5A7WZEMIA5AZOV" localSheetId="11" hidden="1">#REF!</definedName>
    <definedName name="BExXO4QVV7YZ6L5A7WZEMIA5AZOV" localSheetId="21" hidden="1">#REF!</definedName>
    <definedName name="BExXO4QVV7YZ6L5A7WZEMIA5AZOV" localSheetId="22" hidden="1">#REF!</definedName>
    <definedName name="BExXO4QVV7YZ6L5A7WZEMIA5AZOV" localSheetId="23" hidden="1">#REF!</definedName>
    <definedName name="BExXO4QVV7YZ6L5A7WZEMIA5AZOV" localSheetId="24" hidden="1">#REF!</definedName>
    <definedName name="BExXO4QVV7YZ6L5A7WZEMIA5AZOV" localSheetId="18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7" hidden="1">#REF!</definedName>
    <definedName name="BExXOBHOP0WGFHI2Y9AO4L440UVQ" localSheetId="11" hidden="1">#REF!</definedName>
    <definedName name="BExXOBHOP0WGFHI2Y9AO4L440UVQ" localSheetId="21" hidden="1">#REF!</definedName>
    <definedName name="BExXOBHOP0WGFHI2Y9AO4L440UVQ" localSheetId="22" hidden="1">#REF!</definedName>
    <definedName name="BExXOBHOP0WGFHI2Y9AO4L440UVQ" localSheetId="23" hidden="1">#REF!</definedName>
    <definedName name="BExXOBHOP0WGFHI2Y9AO4L440UVQ" localSheetId="24" hidden="1">#REF!</definedName>
    <definedName name="BExXOBHOP0WGFHI2Y9AO4L440UVQ" localSheetId="14" hidden="1">#REF!</definedName>
    <definedName name="BExXOBHOP0WGFHI2Y9AO4L440UVQ" localSheetId="15" hidden="1">#REF!</definedName>
    <definedName name="BExXOBHOP0WGFHI2Y9AO4L440UVQ" localSheetId="18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7" hidden="1">#REF!</definedName>
    <definedName name="BExXOHHHX25B8F97636QMXFUDZQK" localSheetId="11" hidden="1">#REF!</definedName>
    <definedName name="BExXOHHHX25B8F97636QMXFUDZQK" localSheetId="21" hidden="1">#REF!</definedName>
    <definedName name="BExXOHHHX25B8F97636QMXFUDZQK" localSheetId="22" hidden="1">#REF!</definedName>
    <definedName name="BExXOHHHX25B8F97636QMXFUDZQK" localSheetId="23" hidden="1">#REF!</definedName>
    <definedName name="BExXOHHHX25B8F97636QMXFUDZQK" localSheetId="24" hidden="1">#REF!</definedName>
    <definedName name="BExXOHHHX25B8F97636QMXFUDZQK" localSheetId="14" hidden="1">#REF!</definedName>
    <definedName name="BExXOHHHX25B8F97636QMXFUDZQK" localSheetId="15" hidden="1">#REF!</definedName>
    <definedName name="BExXOHHHX25B8F97636QMXFUDZQK" localSheetId="18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7" hidden="1">#REF!</definedName>
    <definedName name="BExXOHSAD2NSHOLLMZ2JWA4I3I1R" localSheetId="11" hidden="1">#REF!</definedName>
    <definedName name="BExXOHSAD2NSHOLLMZ2JWA4I3I1R" localSheetId="21" hidden="1">#REF!</definedName>
    <definedName name="BExXOHSAD2NSHOLLMZ2JWA4I3I1R" localSheetId="22" hidden="1">#REF!</definedName>
    <definedName name="BExXOHSAD2NSHOLLMZ2JWA4I3I1R" localSheetId="23" hidden="1">#REF!</definedName>
    <definedName name="BExXOHSAD2NSHOLLMZ2JWA4I3I1R" localSheetId="24" hidden="1">#REF!</definedName>
    <definedName name="BExXOHSAD2NSHOLLMZ2JWA4I3I1R" localSheetId="14" hidden="1">#REF!</definedName>
    <definedName name="BExXOHSAD2NSHOLLMZ2JWA4I3I1R" localSheetId="15" hidden="1">#REF!</definedName>
    <definedName name="BExXOHSAD2NSHOLLMZ2JWA4I3I1R" localSheetId="18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7" hidden="1">#REF!</definedName>
    <definedName name="BExXOJKWIJ6IFTV1RHIWHR91EZMW" localSheetId="11" hidden="1">#REF!</definedName>
    <definedName name="BExXOJKWIJ6IFTV1RHIWHR91EZMW" localSheetId="21" hidden="1">#REF!</definedName>
    <definedName name="BExXOJKWIJ6IFTV1RHIWHR91EZMW" localSheetId="22" hidden="1">#REF!</definedName>
    <definedName name="BExXOJKWIJ6IFTV1RHIWHR91EZMW" localSheetId="23" hidden="1">#REF!</definedName>
    <definedName name="BExXOJKWIJ6IFTV1RHIWHR91EZMW" localSheetId="24" hidden="1">#REF!</definedName>
    <definedName name="BExXOJKWIJ6IFTV1RHIWHR91EZMW" localSheetId="14" hidden="1">#REF!</definedName>
    <definedName name="BExXOJKWIJ6IFTV1RHIWHR91EZMW" localSheetId="15" hidden="1">#REF!</definedName>
    <definedName name="BExXOJKWIJ6IFTV1RHIWHR91EZMW" localSheetId="18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7" hidden="1">#REF!</definedName>
    <definedName name="BExXP80B5FGA00JCM7UXKPI3PB7Y" localSheetId="11" hidden="1">#REF!</definedName>
    <definedName name="BExXP80B5FGA00JCM7UXKPI3PB7Y" localSheetId="21" hidden="1">#REF!</definedName>
    <definedName name="BExXP80B5FGA00JCM7UXKPI3PB7Y" localSheetId="22" hidden="1">#REF!</definedName>
    <definedName name="BExXP80B5FGA00JCM7UXKPI3PB7Y" localSheetId="23" hidden="1">#REF!</definedName>
    <definedName name="BExXP80B5FGA00JCM7UXKPI3PB7Y" localSheetId="24" hidden="1">#REF!</definedName>
    <definedName name="BExXP80B5FGA00JCM7UXKPI3PB7Y" localSheetId="14" hidden="1">#REF!</definedName>
    <definedName name="BExXP80B5FGA00JCM7UXKPI3PB7Y" localSheetId="15" hidden="1">#REF!</definedName>
    <definedName name="BExXP80B5FGA00JCM7UXKPI3PB7Y" localSheetId="18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7" hidden="1">#REF!</definedName>
    <definedName name="BExXP85M4WXYVN1UVHUTOEKEG5XS" localSheetId="11" hidden="1">#REF!</definedName>
    <definedName name="BExXP85M4WXYVN1UVHUTOEKEG5XS" localSheetId="21" hidden="1">#REF!</definedName>
    <definedName name="BExXP85M4WXYVN1UVHUTOEKEG5XS" localSheetId="22" hidden="1">#REF!</definedName>
    <definedName name="BExXP85M4WXYVN1UVHUTOEKEG5XS" localSheetId="23" hidden="1">#REF!</definedName>
    <definedName name="BExXP85M4WXYVN1UVHUTOEKEG5XS" localSheetId="24" hidden="1">#REF!</definedName>
    <definedName name="BExXP85M4WXYVN1UVHUTOEKEG5XS" localSheetId="14" hidden="1">#REF!</definedName>
    <definedName name="BExXP85M4WXYVN1UVHUTOEKEG5XS" localSheetId="15" hidden="1">#REF!</definedName>
    <definedName name="BExXP85M4WXYVN1UVHUTOEKEG5XS" localSheetId="18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7" hidden="1">#REF!</definedName>
    <definedName name="BExXPELOTHOAG0OWILLAH94OZV5J" localSheetId="11" hidden="1">#REF!</definedName>
    <definedName name="BExXPELOTHOAG0OWILLAH94OZV5J" localSheetId="21" hidden="1">#REF!</definedName>
    <definedName name="BExXPELOTHOAG0OWILLAH94OZV5J" localSheetId="22" hidden="1">#REF!</definedName>
    <definedName name="BExXPELOTHOAG0OWILLAH94OZV5J" localSheetId="23" hidden="1">#REF!</definedName>
    <definedName name="BExXPELOTHOAG0OWILLAH94OZV5J" localSheetId="24" hidden="1">#REF!</definedName>
    <definedName name="BExXPELOTHOAG0OWILLAH94OZV5J" localSheetId="14" hidden="1">#REF!</definedName>
    <definedName name="BExXPELOTHOAG0OWILLAH94OZV5J" localSheetId="15" hidden="1">#REF!</definedName>
    <definedName name="BExXPELOTHOAG0OWILLAH94OZV5J" localSheetId="18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7" hidden="1">#REF!</definedName>
    <definedName name="BExXPOSJRLJNYPU01QNNQ5URXP2U" localSheetId="11" hidden="1">#REF!</definedName>
    <definedName name="BExXPOSJRLJNYPU01QNNQ5URXP2U" localSheetId="21" hidden="1">#REF!</definedName>
    <definedName name="BExXPOSJRLJNYPU01QNNQ5URXP2U" localSheetId="22" hidden="1">#REF!</definedName>
    <definedName name="BExXPOSJRLJNYPU01QNNQ5URXP2U" localSheetId="23" hidden="1">#REF!</definedName>
    <definedName name="BExXPOSJRLJNYPU01QNNQ5URXP2U" localSheetId="24" hidden="1">#REF!</definedName>
    <definedName name="BExXPOSJRLJNYPU01QNNQ5URXP2U" localSheetId="14" hidden="1">#REF!</definedName>
    <definedName name="BExXPOSJRLJNYPU01QNNQ5URXP2U" localSheetId="15" hidden="1">#REF!</definedName>
    <definedName name="BExXPOSJRLJNYPU01QNNQ5URXP2U" localSheetId="18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7" hidden="1">#REF!</definedName>
    <definedName name="BExXPS31W1VD2NMIE4E37LHVDF0L" localSheetId="11" hidden="1">#REF!</definedName>
    <definedName name="BExXPS31W1VD2NMIE4E37LHVDF0L" localSheetId="21" hidden="1">#REF!</definedName>
    <definedName name="BExXPS31W1VD2NMIE4E37LHVDF0L" localSheetId="22" hidden="1">#REF!</definedName>
    <definedName name="BExXPS31W1VD2NMIE4E37LHVDF0L" localSheetId="23" hidden="1">#REF!</definedName>
    <definedName name="BExXPS31W1VD2NMIE4E37LHVDF0L" localSheetId="24" hidden="1">#REF!</definedName>
    <definedName name="BExXPS31W1VD2NMIE4E37LHVDF0L" localSheetId="14" hidden="1">#REF!</definedName>
    <definedName name="BExXPS31W1VD2NMIE4E37LHVDF0L" localSheetId="15" hidden="1">#REF!</definedName>
    <definedName name="BExXPS31W1VD2NMIE4E37LHVDF0L" localSheetId="18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7" hidden="1">#REF!</definedName>
    <definedName name="BExXPZKYEMVF5JOC14HYOOYQK6JK" localSheetId="11" hidden="1">#REF!</definedName>
    <definedName name="BExXPZKYEMVF5JOC14HYOOYQK6JK" localSheetId="21" hidden="1">#REF!</definedName>
    <definedName name="BExXPZKYEMVF5JOC14HYOOYQK6JK" localSheetId="22" hidden="1">#REF!</definedName>
    <definedName name="BExXPZKYEMVF5JOC14HYOOYQK6JK" localSheetId="23" hidden="1">#REF!</definedName>
    <definedName name="BExXPZKYEMVF5JOC14HYOOYQK6JK" localSheetId="24" hidden="1">#REF!</definedName>
    <definedName name="BExXPZKYEMVF5JOC14HYOOYQK6JK" localSheetId="14" hidden="1">#REF!</definedName>
    <definedName name="BExXPZKYEMVF5JOC14HYOOYQK6JK" localSheetId="15" hidden="1">#REF!</definedName>
    <definedName name="BExXPZKYEMVF5JOC14HYOOYQK6JK" localSheetId="18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7" hidden="1">#REF!</definedName>
    <definedName name="BExXQ89PA10X79WBWOEP1AJX1OQM" localSheetId="11" hidden="1">#REF!</definedName>
    <definedName name="BExXQ89PA10X79WBWOEP1AJX1OQM" localSheetId="21" hidden="1">#REF!</definedName>
    <definedName name="BExXQ89PA10X79WBWOEP1AJX1OQM" localSheetId="22" hidden="1">#REF!</definedName>
    <definedName name="BExXQ89PA10X79WBWOEP1AJX1OQM" localSheetId="23" hidden="1">#REF!</definedName>
    <definedName name="BExXQ89PA10X79WBWOEP1AJX1OQM" localSheetId="24" hidden="1">#REF!</definedName>
    <definedName name="BExXQ89PA10X79WBWOEP1AJX1OQM" localSheetId="14" hidden="1">#REF!</definedName>
    <definedName name="BExXQ89PA10X79WBWOEP1AJX1OQM" localSheetId="15" hidden="1">#REF!</definedName>
    <definedName name="BExXQ89PA10X79WBWOEP1AJX1OQM" localSheetId="18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7" hidden="1">#REF!</definedName>
    <definedName name="BExXQCGQGGYSI0LTRVR73MUO50AW" localSheetId="11" hidden="1">#REF!</definedName>
    <definedName name="BExXQCGQGGYSI0LTRVR73MUO50AW" localSheetId="21" hidden="1">#REF!</definedName>
    <definedName name="BExXQCGQGGYSI0LTRVR73MUO50AW" localSheetId="22" hidden="1">#REF!</definedName>
    <definedName name="BExXQCGQGGYSI0LTRVR73MUO50AW" localSheetId="23" hidden="1">#REF!</definedName>
    <definedName name="BExXQCGQGGYSI0LTRVR73MUO50AW" localSheetId="24" hidden="1">#REF!</definedName>
    <definedName name="BExXQCGQGGYSI0LTRVR73MUO50AW" localSheetId="14" hidden="1">#REF!</definedName>
    <definedName name="BExXQCGQGGYSI0LTRVR73MUO50AW" localSheetId="15" hidden="1">#REF!</definedName>
    <definedName name="BExXQCGQGGYSI0LTRVR73MUO50AW" localSheetId="18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7" hidden="1">#REF!</definedName>
    <definedName name="BExXQEEXFHDQ8DSRAJSB5ET6J004" localSheetId="11" hidden="1">#REF!</definedName>
    <definedName name="BExXQEEXFHDQ8DSRAJSB5ET6J004" localSheetId="21" hidden="1">#REF!</definedName>
    <definedName name="BExXQEEXFHDQ8DSRAJSB5ET6J004" localSheetId="22" hidden="1">#REF!</definedName>
    <definedName name="BExXQEEXFHDQ8DSRAJSB5ET6J004" localSheetId="23" hidden="1">#REF!</definedName>
    <definedName name="BExXQEEXFHDQ8DSRAJSB5ET6J004" localSheetId="24" hidden="1">#REF!</definedName>
    <definedName name="BExXQEEXFHDQ8DSRAJSB5ET6J004" localSheetId="14" hidden="1">#REF!</definedName>
    <definedName name="BExXQEEXFHDQ8DSRAJSB5ET6J004" localSheetId="15" hidden="1">#REF!</definedName>
    <definedName name="BExXQEEXFHDQ8DSRAJSB5ET6J004" localSheetId="18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7" hidden="1">#REF!</definedName>
    <definedName name="BExXQH41O5HZAH8BO6HCFY8YC3TU" localSheetId="11" hidden="1">#REF!</definedName>
    <definedName name="BExXQH41O5HZAH8BO6HCFY8YC3TU" localSheetId="21" hidden="1">#REF!</definedName>
    <definedName name="BExXQH41O5HZAH8BO6HCFY8YC3TU" localSheetId="22" hidden="1">#REF!</definedName>
    <definedName name="BExXQH41O5HZAH8BO6HCFY8YC3TU" localSheetId="23" hidden="1">#REF!</definedName>
    <definedName name="BExXQH41O5HZAH8BO6HCFY8YC3TU" localSheetId="24" hidden="1">#REF!</definedName>
    <definedName name="BExXQH41O5HZAH8BO6HCFY8YC3TU" localSheetId="14" hidden="1">#REF!</definedName>
    <definedName name="BExXQH41O5HZAH8BO6HCFY8YC3TU" localSheetId="15" hidden="1">#REF!</definedName>
    <definedName name="BExXQH41O5HZAH8BO6HCFY8YC3TU" localSheetId="18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7" hidden="1">#REF!</definedName>
    <definedName name="BExXQJIEF5R3QQ6D8HO3NGPU0IQC" localSheetId="11" hidden="1">#REF!</definedName>
    <definedName name="BExXQJIEF5R3QQ6D8HO3NGPU0IQC" localSheetId="21" hidden="1">#REF!</definedName>
    <definedName name="BExXQJIEF5R3QQ6D8HO3NGPU0IQC" localSheetId="22" hidden="1">#REF!</definedName>
    <definedName name="BExXQJIEF5R3QQ6D8HO3NGPU0IQC" localSheetId="23" hidden="1">#REF!</definedName>
    <definedName name="BExXQJIEF5R3QQ6D8HO3NGPU0IQC" localSheetId="24" hidden="1">#REF!</definedName>
    <definedName name="BExXQJIEF5R3QQ6D8HO3NGPU0IQC" localSheetId="14" hidden="1">#REF!</definedName>
    <definedName name="BExXQJIEF5R3QQ6D8HO3NGPU0IQC" localSheetId="15" hidden="1">#REF!</definedName>
    <definedName name="BExXQJIEF5R3QQ6D8HO3NGPU0IQC" localSheetId="18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7" hidden="1">#REF!</definedName>
    <definedName name="BExXQRAVW0KPQXIJ59NG6UGTZB59" localSheetId="11" hidden="1">#REF!</definedName>
    <definedName name="BExXQRAVW0KPQXIJ59NG6UGTZB59" localSheetId="21" hidden="1">#REF!</definedName>
    <definedName name="BExXQRAVW0KPQXIJ59NG6UGTZB59" localSheetId="22" hidden="1">#REF!</definedName>
    <definedName name="BExXQRAVW0KPQXIJ59NG6UGTZB59" localSheetId="23" hidden="1">#REF!</definedName>
    <definedName name="BExXQRAVW0KPQXIJ59NG6UGTZB59" localSheetId="24" hidden="1">#REF!</definedName>
    <definedName name="BExXQRAVW0KPQXIJ59NG6UGTZB59" localSheetId="14" hidden="1">#REF!</definedName>
    <definedName name="BExXQRAVW0KPQXIJ59NG6UGTZB59" localSheetId="15" hidden="1">#REF!</definedName>
    <definedName name="BExXQRAVW0KPQXIJ59NG6UGTZB59" localSheetId="18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7" hidden="1">#REF!</definedName>
    <definedName name="BExXQU00K9ER4I1WM7T9J0W1E7ZC" localSheetId="11" hidden="1">#REF!</definedName>
    <definedName name="BExXQU00K9ER4I1WM7T9J0W1E7ZC" localSheetId="21" hidden="1">#REF!</definedName>
    <definedName name="BExXQU00K9ER4I1WM7T9J0W1E7ZC" localSheetId="22" hidden="1">#REF!</definedName>
    <definedName name="BExXQU00K9ER4I1WM7T9J0W1E7ZC" localSheetId="23" hidden="1">#REF!</definedName>
    <definedName name="BExXQU00K9ER4I1WM7T9J0W1E7ZC" localSheetId="24" hidden="1">#REF!</definedName>
    <definedName name="BExXQU00K9ER4I1WM7T9J0W1E7ZC" localSheetId="14" hidden="1">#REF!</definedName>
    <definedName name="BExXQU00K9ER4I1WM7T9J0W1E7ZC" localSheetId="15" hidden="1">#REF!</definedName>
    <definedName name="BExXQU00K9ER4I1WM7T9J0W1E7ZC" localSheetId="18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7" hidden="1">#REF!</definedName>
    <definedName name="BExXQU00KOR7XLM8B13DGJ1MIQDY" localSheetId="11" hidden="1">#REF!</definedName>
    <definedName name="BExXQU00KOR7XLM8B13DGJ1MIQDY" localSheetId="21" hidden="1">#REF!</definedName>
    <definedName name="BExXQU00KOR7XLM8B13DGJ1MIQDY" localSheetId="22" hidden="1">#REF!</definedName>
    <definedName name="BExXQU00KOR7XLM8B13DGJ1MIQDY" localSheetId="23" hidden="1">#REF!</definedName>
    <definedName name="BExXQU00KOR7XLM8B13DGJ1MIQDY" localSheetId="24" hidden="1">#REF!</definedName>
    <definedName name="BExXQU00KOR7XLM8B13DGJ1MIQDY" localSheetId="14" hidden="1">#REF!</definedName>
    <definedName name="BExXQU00KOR7XLM8B13DGJ1MIQDY" localSheetId="15" hidden="1">#REF!</definedName>
    <definedName name="BExXQU00KOR7XLM8B13DGJ1MIQDY" localSheetId="18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7" hidden="1">#REF!</definedName>
    <definedName name="BExXQUG48Q1ISN53FE4MRROM0HSJ" localSheetId="11" hidden="1">#REF!</definedName>
    <definedName name="BExXQUG48Q1ISN53FE4MRROM0HSJ" localSheetId="21" hidden="1">#REF!</definedName>
    <definedName name="BExXQUG48Q1ISN53FE4MRROM0HSJ" localSheetId="22" hidden="1">#REF!</definedName>
    <definedName name="BExXQUG48Q1ISN53FE4MRROM0HSJ" localSheetId="23" hidden="1">#REF!</definedName>
    <definedName name="BExXQUG48Q1ISN53FE4MRROM0HSJ" localSheetId="24" hidden="1">#REF!</definedName>
    <definedName name="BExXQUG48Q1ISN53FE4MRROM0HSJ" localSheetId="14" hidden="1">#REF!</definedName>
    <definedName name="BExXQUG48Q1ISN53FE4MRROM0HSJ" localSheetId="15" hidden="1">#REF!</definedName>
    <definedName name="BExXQUG48Q1ISN53FE4MRROM0HSJ" localSheetId="18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7" hidden="1">#REF!</definedName>
    <definedName name="BExXQXG18PS8HGBOS03OSTQ0KEYC" localSheetId="11" hidden="1">#REF!</definedName>
    <definedName name="BExXQXG18PS8HGBOS03OSTQ0KEYC" localSheetId="21" hidden="1">#REF!</definedName>
    <definedName name="BExXQXG18PS8HGBOS03OSTQ0KEYC" localSheetId="22" hidden="1">#REF!</definedName>
    <definedName name="BExXQXG18PS8HGBOS03OSTQ0KEYC" localSheetId="23" hidden="1">#REF!</definedName>
    <definedName name="BExXQXG18PS8HGBOS03OSTQ0KEYC" localSheetId="24" hidden="1">#REF!</definedName>
    <definedName name="BExXQXG18PS8HGBOS03OSTQ0KEYC" localSheetId="14" hidden="1">#REF!</definedName>
    <definedName name="BExXQXG18PS8HGBOS03OSTQ0KEYC" localSheetId="15" hidden="1">#REF!</definedName>
    <definedName name="BExXQXG18PS8HGBOS03OSTQ0KEYC" localSheetId="18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7" hidden="1">#REF!</definedName>
    <definedName name="BExXQXQT4OAFQT5B0YB3USDJOJOB" localSheetId="11" hidden="1">#REF!</definedName>
    <definedName name="BExXQXQT4OAFQT5B0YB3USDJOJOB" localSheetId="21" hidden="1">#REF!</definedName>
    <definedName name="BExXQXQT4OAFQT5B0YB3USDJOJOB" localSheetId="22" hidden="1">#REF!</definedName>
    <definedName name="BExXQXQT4OAFQT5B0YB3USDJOJOB" localSheetId="23" hidden="1">#REF!</definedName>
    <definedName name="BExXQXQT4OAFQT5B0YB3USDJOJOB" localSheetId="24" hidden="1">#REF!</definedName>
    <definedName name="BExXQXQT4OAFQT5B0YB3USDJOJOB" localSheetId="14" hidden="1">#REF!</definedName>
    <definedName name="BExXQXQT4OAFQT5B0YB3USDJOJOB" localSheetId="15" hidden="1">#REF!</definedName>
    <definedName name="BExXQXQT4OAFQT5B0YB3USDJOJOB" localSheetId="18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7" hidden="1">#REF!</definedName>
    <definedName name="BExXR3FSEXAHSXEQNJORWFCPX86N" localSheetId="11" hidden="1">#REF!</definedName>
    <definedName name="BExXR3FSEXAHSXEQNJORWFCPX86N" localSheetId="21" hidden="1">#REF!</definedName>
    <definedName name="BExXR3FSEXAHSXEQNJORWFCPX86N" localSheetId="22" hidden="1">#REF!</definedName>
    <definedName name="BExXR3FSEXAHSXEQNJORWFCPX86N" localSheetId="23" hidden="1">#REF!</definedName>
    <definedName name="BExXR3FSEXAHSXEQNJORWFCPX86N" localSheetId="24" hidden="1">#REF!</definedName>
    <definedName name="BExXR3FSEXAHSXEQNJORWFCPX86N" localSheetId="14" hidden="1">#REF!</definedName>
    <definedName name="BExXR3FSEXAHSXEQNJORWFCPX86N" localSheetId="15" hidden="1">#REF!</definedName>
    <definedName name="BExXR3FSEXAHSXEQNJORWFCPX86N" localSheetId="18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7" hidden="1">#REF!</definedName>
    <definedName name="BExXR3W3FKYQBLR299HO9RZ70C43" localSheetId="11" hidden="1">#REF!</definedName>
    <definedName name="BExXR3W3FKYQBLR299HO9RZ70C43" localSheetId="21" hidden="1">#REF!</definedName>
    <definedName name="BExXR3W3FKYQBLR299HO9RZ70C43" localSheetId="22" hidden="1">#REF!</definedName>
    <definedName name="BExXR3W3FKYQBLR299HO9RZ70C43" localSheetId="23" hidden="1">#REF!</definedName>
    <definedName name="BExXR3W3FKYQBLR299HO9RZ70C43" localSheetId="24" hidden="1">#REF!</definedName>
    <definedName name="BExXR3W3FKYQBLR299HO9RZ70C43" localSheetId="14" hidden="1">#REF!</definedName>
    <definedName name="BExXR3W3FKYQBLR299HO9RZ70C43" localSheetId="15" hidden="1">#REF!</definedName>
    <definedName name="BExXR3W3FKYQBLR299HO9RZ70C43" localSheetId="18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7" hidden="1">#REF!</definedName>
    <definedName name="BExXR46U23CRRBV6IZT982MAEQKI" localSheetId="11" hidden="1">#REF!</definedName>
    <definedName name="BExXR46U23CRRBV6IZT982MAEQKI" localSheetId="21" hidden="1">#REF!</definedName>
    <definedName name="BExXR46U23CRRBV6IZT982MAEQKI" localSheetId="22" hidden="1">#REF!</definedName>
    <definedName name="BExXR46U23CRRBV6IZT982MAEQKI" localSheetId="23" hidden="1">#REF!</definedName>
    <definedName name="BExXR46U23CRRBV6IZT982MAEQKI" localSheetId="24" hidden="1">#REF!</definedName>
    <definedName name="BExXR46U23CRRBV6IZT982MAEQKI" localSheetId="14" hidden="1">#REF!</definedName>
    <definedName name="BExXR46U23CRRBV6IZT982MAEQKI" localSheetId="15" hidden="1">#REF!</definedName>
    <definedName name="BExXR46U23CRRBV6IZT982MAEQKI" localSheetId="18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7" hidden="1">#REF!</definedName>
    <definedName name="BExXR6A8W3ND3XDZXBMQZ1VCAXHG" localSheetId="11" hidden="1">#REF!</definedName>
    <definedName name="BExXR6A8W3ND3XDZXBMQZ1VCAXHG" localSheetId="21" hidden="1">#REF!</definedName>
    <definedName name="BExXR6A8W3ND3XDZXBMQZ1VCAXHG" localSheetId="22" hidden="1">#REF!</definedName>
    <definedName name="BExXR6A8W3ND3XDZXBMQZ1VCAXHG" localSheetId="23" hidden="1">#REF!</definedName>
    <definedName name="BExXR6A8W3ND3XDZXBMQZ1VCAXHG" localSheetId="24" hidden="1">#REF!</definedName>
    <definedName name="BExXR6A8W3ND3XDZXBMQZ1VCAXHG" localSheetId="14" hidden="1">#REF!</definedName>
    <definedName name="BExXR6A8W3ND3XDZXBMQZ1VCAXHG" localSheetId="15" hidden="1">#REF!</definedName>
    <definedName name="BExXR6A8W3ND3XDZXBMQZ1VCAXHG" localSheetId="18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7" hidden="1">#REF!</definedName>
    <definedName name="BExXR7HKNHT37B4OOA9K9191PP22" localSheetId="11" hidden="1">#REF!</definedName>
    <definedName name="BExXR7HKNHT37B4OOA9K9191PP22" localSheetId="21" hidden="1">#REF!</definedName>
    <definedName name="BExXR7HKNHT37B4OOA9K9191PP22" localSheetId="22" hidden="1">#REF!</definedName>
    <definedName name="BExXR7HKNHT37B4OOA9K9191PP22" localSheetId="23" hidden="1">#REF!</definedName>
    <definedName name="BExXR7HKNHT37B4OOA9K9191PP22" localSheetId="24" hidden="1">#REF!</definedName>
    <definedName name="BExXR7HKNHT37B4OOA9K9191PP22" localSheetId="14" hidden="1">#REF!</definedName>
    <definedName name="BExXR7HKNHT37B4OOA9K9191PP22" localSheetId="15" hidden="1">#REF!</definedName>
    <definedName name="BExXR7HKNHT37B4OOA9K9191PP22" localSheetId="18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7" hidden="1">#REF!</definedName>
    <definedName name="BExXR8OKAVX7O70V5IYG2PRKXSTI" localSheetId="11" hidden="1">#REF!</definedName>
    <definedName name="BExXR8OKAVX7O70V5IYG2PRKXSTI" localSheetId="21" hidden="1">#REF!</definedName>
    <definedName name="BExXR8OKAVX7O70V5IYG2PRKXSTI" localSheetId="22" hidden="1">#REF!</definedName>
    <definedName name="BExXR8OKAVX7O70V5IYG2PRKXSTI" localSheetId="23" hidden="1">#REF!</definedName>
    <definedName name="BExXR8OKAVX7O70V5IYG2PRKXSTI" localSheetId="24" hidden="1">#REF!</definedName>
    <definedName name="BExXR8OKAVX7O70V5IYG2PRKXSTI" localSheetId="14" hidden="1">#REF!</definedName>
    <definedName name="BExXR8OKAVX7O70V5IYG2PRKXSTI" localSheetId="15" hidden="1">#REF!</definedName>
    <definedName name="BExXR8OKAVX7O70V5IYG2PRKXSTI" localSheetId="18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7" hidden="1">#REF!</definedName>
    <definedName name="BExXRA6N6XCLQM6XDV724ZIH6G93" localSheetId="11" hidden="1">#REF!</definedName>
    <definedName name="BExXRA6N6XCLQM6XDV724ZIH6G93" localSheetId="21" hidden="1">#REF!</definedName>
    <definedName name="BExXRA6N6XCLQM6XDV724ZIH6G93" localSheetId="22" hidden="1">#REF!</definedName>
    <definedName name="BExXRA6N6XCLQM6XDV724ZIH6G93" localSheetId="23" hidden="1">#REF!</definedName>
    <definedName name="BExXRA6N6XCLQM6XDV724ZIH6G93" localSheetId="24" hidden="1">#REF!</definedName>
    <definedName name="BExXRA6N6XCLQM6XDV724ZIH6G93" localSheetId="14" hidden="1">#REF!</definedName>
    <definedName name="BExXRA6N6XCLQM6XDV724ZIH6G93" localSheetId="15" hidden="1">#REF!</definedName>
    <definedName name="BExXRA6N6XCLQM6XDV724ZIH6G93" localSheetId="18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7" hidden="1">#REF!</definedName>
    <definedName name="BExXRABZ1CNKCG6K1MR6OUFHF7J9" localSheetId="11" hidden="1">#REF!</definedName>
    <definedName name="BExXRABZ1CNKCG6K1MR6OUFHF7J9" localSheetId="21" hidden="1">#REF!</definedName>
    <definedName name="BExXRABZ1CNKCG6K1MR6OUFHF7J9" localSheetId="22" hidden="1">#REF!</definedName>
    <definedName name="BExXRABZ1CNKCG6K1MR6OUFHF7J9" localSheetId="23" hidden="1">#REF!</definedName>
    <definedName name="BExXRABZ1CNKCG6K1MR6OUFHF7J9" localSheetId="24" hidden="1">#REF!</definedName>
    <definedName name="BExXRABZ1CNKCG6K1MR6OUFHF7J9" localSheetId="14" hidden="1">#REF!</definedName>
    <definedName name="BExXRABZ1CNKCG6K1MR6OUFHF7J9" localSheetId="15" hidden="1">#REF!</definedName>
    <definedName name="BExXRABZ1CNKCG6K1MR6OUFHF7J9" localSheetId="18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7" hidden="1">#REF!</definedName>
    <definedName name="BExXRBOFETC0OTJ6WY3VPMFH03VB" localSheetId="11" hidden="1">#REF!</definedName>
    <definedName name="BExXRBOFETC0OTJ6WY3VPMFH03VB" localSheetId="21" hidden="1">#REF!</definedName>
    <definedName name="BExXRBOFETC0OTJ6WY3VPMFH03VB" localSheetId="22" hidden="1">#REF!</definedName>
    <definedName name="BExXRBOFETC0OTJ6WY3VPMFH03VB" localSheetId="23" hidden="1">#REF!</definedName>
    <definedName name="BExXRBOFETC0OTJ6WY3VPMFH03VB" localSheetId="24" hidden="1">#REF!</definedName>
    <definedName name="BExXRBOFETC0OTJ6WY3VPMFH03VB" localSheetId="14" hidden="1">#REF!</definedName>
    <definedName name="BExXRBOFETC0OTJ6WY3VPMFH03VB" localSheetId="15" hidden="1">#REF!</definedName>
    <definedName name="BExXRBOFETC0OTJ6WY3VPMFH03VB" localSheetId="18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7" hidden="1">#REF!</definedName>
    <definedName name="BExXRD13K1S9Y3JGR7CXSONT7RJZ" localSheetId="11" hidden="1">#REF!</definedName>
    <definedName name="BExXRD13K1S9Y3JGR7CXSONT7RJZ" localSheetId="21" hidden="1">#REF!</definedName>
    <definedName name="BExXRD13K1S9Y3JGR7CXSONT7RJZ" localSheetId="22" hidden="1">#REF!</definedName>
    <definedName name="BExXRD13K1S9Y3JGR7CXSONT7RJZ" localSheetId="23" hidden="1">#REF!</definedName>
    <definedName name="BExXRD13K1S9Y3JGR7CXSONT7RJZ" localSheetId="24" hidden="1">#REF!</definedName>
    <definedName name="BExXRD13K1S9Y3JGR7CXSONT7RJZ" localSheetId="14" hidden="1">#REF!</definedName>
    <definedName name="BExXRD13K1S9Y3JGR7CXSONT7RJZ" localSheetId="15" hidden="1">#REF!</definedName>
    <definedName name="BExXRD13K1S9Y3JGR7CXSONT7RJZ" localSheetId="18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7" hidden="1">#REF!</definedName>
    <definedName name="BExXRIFB4QQ87QIGA9AG0NXP577K" localSheetId="11" hidden="1">#REF!</definedName>
    <definedName name="BExXRIFB4QQ87QIGA9AG0NXP577K" localSheetId="21" hidden="1">#REF!</definedName>
    <definedName name="BExXRIFB4QQ87QIGA9AG0NXP577K" localSheetId="22" hidden="1">#REF!</definedName>
    <definedName name="BExXRIFB4QQ87QIGA9AG0NXP577K" localSheetId="23" hidden="1">#REF!</definedName>
    <definedName name="BExXRIFB4QQ87QIGA9AG0NXP577K" localSheetId="24" hidden="1">#REF!</definedName>
    <definedName name="BExXRIFB4QQ87QIGA9AG0NXP577K" localSheetId="14" hidden="1">#REF!</definedName>
    <definedName name="BExXRIFB4QQ87QIGA9AG0NXP577K" localSheetId="15" hidden="1">#REF!</definedName>
    <definedName name="BExXRIFB4QQ87QIGA9AG0NXP577K" localSheetId="18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7" hidden="1">#REF!</definedName>
    <definedName name="BExXRIQ2JF2CVTRDQX2D9SPH7FTN" localSheetId="11" hidden="1">#REF!</definedName>
    <definedName name="BExXRIQ2JF2CVTRDQX2D9SPH7FTN" localSheetId="21" hidden="1">#REF!</definedName>
    <definedName name="BExXRIQ2JF2CVTRDQX2D9SPH7FTN" localSheetId="22" hidden="1">#REF!</definedName>
    <definedName name="BExXRIQ2JF2CVTRDQX2D9SPH7FTN" localSheetId="23" hidden="1">#REF!</definedName>
    <definedName name="BExXRIQ2JF2CVTRDQX2D9SPH7FTN" localSheetId="24" hidden="1">#REF!</definedName>
    <definedName name="BExXRIQ2JF2CVTRDQX2D9SPH7FTN" localSheetId="14" hidden="1">#REF!</definedName>
    <definedName name="BExXRIQ2JF2CVTRDQX2D9SPH7FTN" localSheetId="15" hidden="1">#REF!</definedName>
    <definedName name="BExXRIQ2JF2CVTRDQX2D9SPH7FTN" localSheetId="18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7" hidden="1">#REF!</definedName>
    <definedName name="BExXRO4A6VUH1F4XV8N1BRJ4896W" localSheetId="11" hidden="1">#REF!</definedName>
    <definedName name="BExXRO4A6VUH1F4XV8N1BRJ4896W" localSheetId="21" hidden="1">#REF!</definedName>
    <definedName name="BExXRO4A6VUH1F4XV8N1BRJ4896W" localSheetId="22" hidden="1">#REF!</definedName>
    <definedName name="BExXRO4A6VUH1F4XV8N1BRJ4896W" localSheetId="23" hidden="1">#REF!</definedName>
    <definedName name="BExXRO4A6VUH1F4XV8N1BRJ4896W" localSheetId="24" hidden="1">#REF!</definedName>
    <definedName name="BExXRO4A6VUH1F4XV8N1BRJ4896W" localSheetId="14" hidden="1">#REF!</definedName>
    <definedName name="BExXRO4A6VUH1F4XV8N1BRJ4896W" localSheetId="15" hidden="1">#REF!</definedName>
    <definedName name="BExXRO4A6VUH1F4XV8N1BRJ4896W" localSheetId="18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7" hidden="1">#REF!</definedName>
    <definedName name="BExXRO9N1SNJZGKD90P4K7FU1J0P" localSheetId="11" hidden="1">#REF!</definedName>
    <definedName name="BExXRO9N1SNJZGKD90P4K7FU1J0P" localSheetId="21" hidden="1">#REF!</definedName>
    <definedName name="BExXRO9N1SNJZGKD90P4K7FU1J0P" localSheetId="22" hidden="1">#REF!</definedName>
    <definedName name="BExXRO9N1SNJZGKD90P4K7FU1J0P" localSheetId="23" hidden="1">#REF!</definedName>
    <definedName name="BExXRO9N1SNJZGKD90P4K7FU1J0P" localSheetId="24" hidden="1">#REF!</definedName>
    <definedName name="BExXRO9N1SNJZGKD90P4K7FU1J0P" localSheetId="14" hidden="1">#REF!</definedName>
    <definedName name="BExXRO9N1SNJZGKD90P4K7FU1J0P" localSheetId="15" hidden="1">#REF!</definedName>
    <definedName name="BExXRO9N1SNJZGKD90P4K7FU1J0P" localSheetId="18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7" hidden="1">#REF!</definedName>
    <definedName name="BExXROF2MWDZ7IFXX27XOJ79Q86E" localSheetId="11" hidden="1">#REF!</definedName>
    <definedName name="BExXROF2MWDZ7IFXX27XOJ79Q86E" localSheetId="21" hidden="1">#REF!</definedName>
    <definedName name="BExXROF2MWDZ7IFXX27XOJ79Q86E" localSheetId="22" hidden="1">#REF!</definedName>
    <definedName name="BExXROF2MWDZ7IFXX27XOJ79Q86E" localSheetId="23" hidden="1">#REF!</definedName>
    <definedName name="BExXROF2MWDZ7IFXX27XOJ79Q86E" localSheetId="24" hidden="1">#REF!</definedName>
    <definedName name="BExXROF2MWDZ7IFXX27XOJ79Q86E" localSheetId="14" hidden="1">#REF!</definedName>
    <definedName name="BExXROF2MWDZ7IFXX27XOJ79Q86E" localSheetId="15" hidden="1">#REF!</definedName>
    <definedName name="BExXROF2MWDZ7IFXX27XOJ79Q86E" localSheetId="18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7" hidden="1">#REF!</definedName>
    <definedName name="BExXRV5QP3Z0KAQ1EQT9JYT2FV0L" localSheetId="11" hidden="1">#REF!</definedName>
    <definedName name="BExXRV5QP3Z0KAQ1EQT9JYT2FV0L" localSheetId="21" hidden="1">#REF!</definedName>
    <definedName name="BExXRV5QP3Z0KAQ1EQT9JYT2FV0L" localSheetId="22" hidden="1">#REF!</definedName>
    <definedName name="BExXRV5QP3Z0KAQ1EQT9JYT2FV0L" localSheetId="23" hidden="1">#REF!</definedName>
    <definedName name="BExXRV5QP3Z0KAQ1EQT9JYT2FV0L" localSheetId="24" hidden="1">#REF!</definedName>
    <definedName name="BExXRV5QP3Z0KAQ1EQT9JYT2FV0L" localSheetId="14" hidden="1">#REF!</definedName>
    <definedName name="BExXRV5QP3Z0KAQ1EQT9JYT2FV0L" localSheetId="15" hidden="1">#REF!</definedName>
    <definedName name="BExXRV5QP3Z0KAQ1EQT9JYT2FV0L" localSheetId="18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7" hidden="1">#REF!</definedName>
    <definedName name="BExXRZ20LZZCW8LVGDK0XETOTSAI" localSheetId="11" hidden="1">#REF!</definedName>
    <definedName name="BExXRZ20LZZCW8LVGDK0XETOTSAI" localSheetId="21" hidden="1">#REF!</definedName>
    <definedName name="BExXRZ20LZZCW8LVGDK0XETOTSAI" localSheetId="22" hidden="1">#REF!</definedName>
    <definedName name="BExXRZ20LZZCW8LVGDK0XETOTSAI" localSheetId="23" hidden="1">#REF!</definedName>
    <definedName name="BExXRZ20LZZCW8LVGDK0XETOTSAI" localSheetId="24" hidden="1">#REF!</definedName>
    <definedName name="BExXRZ20LZZCW8LVGDK0XETOTSAI" localSheetId="14" hidden="1">#REF!</definedName>
    <definedName name="BExXRZ20LZZCW8LVGDK0XETOTSAI" localSheetId="15" hidden="1">#REF!</definedName>
    <definedName name="BExXRZ20LZZCW8LVGDK0XETOTSAI" localSheetId="18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7" hidden="1">#REF!</definedName>
    <definedName name="BExXS4R1GKUJQX6MHUIUN4S3SCAS" localSheetId="11" hidden="1">#REF!</definedName>
    <definedName name="BExXS4R1GKUJQX6MHUIUN4S3SCAS" localSheetId="21" hidden="1">#REF!</definedName>
    <definedName name="BExXS4R1GKUJQX6MHUIUN4S3SCAS" localSheetId="22" hidden="1">#REF!</definedName>
    <definedName name="BExXS4R1GKUJQX6MHUIUN4S3SCAS" localSheetId="23" hidden="1">#REF!</definedName>
    <definedName name="BExXS4R1GKUJQX6MHUIUN4S3SCAS" localSheetId="24" hidden="1">#REF!</definedName>
    <definedName name="BExXS4R1GKUJQX6MHUIUN4S3SCAS" localSheetId="14" hidden="1">#REF!</definedName>
    <definedName name="BExXS4R1GKUJQX6MHUIUN4S3SCAS" localSheetId="15" hidden="1">#REF!</definedName>
    <definedName name="BExXS4R1GKUJQX6MHUIUN4S3SCAS" localSheetId="18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7" hidden="1">#REF!</definedName>
    <definedName name="BExXS63O4OMWMNXXAODZQFSDG33N" localSheetId="11" hidden="1">#REF!</definedName>
    <definedName name="BExXS63O4OMWMNXXAODZQFSDG33N" localSheetId="21" hidden="1">#REF!</definedName>
    <definedName name="BExXS63O4OMWMNXXAODZQFSDG33N" localSheetId="22" hidden="1">#REF!</definedName>
    <definedName name="BExXS63O4OMWMNXXAODZQFSDG33N" localSheetId="23" hidden="1">#REF!</definedName>
    <definedName name="BExXS63O4OMWMNXXAODZQFSDG33N" localSheetId="24" hidden="1">#REF!</definedName>
    <definedName name="BExXS63O4OMWMNXXAODZQFSDG33N" localSheetId="14" hidden="1">#REF!</definedName>
    <definedName name="BExXS63O4OMWMNXXAODZQFSDG33N" localSheetId="15" hidden="1">#REF!</definedName>
    <definedName name="BExXS63O4OMWMNXXAODZQFSDG33N" localSheetId="18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7" hidden="1">#REF!</definedName>
    <definedName name="BExXSBSP1TOY051HSPEPM0AEIO2M" localSheetId="11" hidden="1">#REF!</definedName>
    <definedName name="BExXSBSP1TOY051HSPEPM0AEIO2M" localSheetId="21" hidden="1">#REF!</definedName>
    <definedName name="BExXSBSP1TOY051HSPEPM0AEIO2M" localSheetId="22" hidden="1">#REF!</definedName>
    <definedName name="BExXSBSP1TOY051HSPEPM0AEIO2M" localSheetId="23" hidden="1">#REF!</definedName>
    <definedName name="BExXSBSP1TOY051HSPEPM0AEIO2M" localSheetId="24" hidden="1">#REF!</definedName>
    <definedName name="BExXSBSP1TOY051HSPEPM0AEIO2M" localSheetId="14" hidden="1">#REF!</definedName>
    <definedName name="BExXSBSP1TOY051HSPEPM0AEIO2M" localSheetId="15" hidden="1">#REF!</definedName>
    <definedName name="BExXSBSP1TOY051HSPEPM0AEIO2M" localSheetId="18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7" hidden="1">#REF!</definedName>
    <definedName name="BExXSC8RFK5D68FJD2HI4K66SA6I" localSheetId="11" hidden="1">#REF!</definedName>
    <definedName name="BExXSC8RFK5D68FJD2HI4K66SA6I" localSheetId="21" hidden="1">#REF!</definedName>
    <definedName name="BExXSC8RFK5D68FJD2HI4K66SA6I" localSheetId="22" hidden="1">#REF!</definedName>
    <definedName name="BExXSC8RFK5D68FJD2HI4K66SA6I" localSheetId="23" hidden="1">#REF!</definedName>
    <definedName name="BExXSC8RFK5D68FJD2HI4K66SA6I" localSheetId="24" hidden="1">#REF!</definedName>
    <definedName name="BExXSC8RFK5D68FJD2HI4K66SA6I" localSheetId="14" hidden="1">#REF!</definedName>
    <definedName name="BExXSC8RFK5D68FJD2HI4K66SA6I" localSheetId="15" hidden="1">#REF!</definedName>
    <definedName name="BExXSC8RFK5D68FJD2HI4K66SA6I" localSheetId="18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7" hidden="1">#REF!</definedName>
    <definedName name="BExXSCP0AZ5MYCC2UFG2GLBCV1CC" localSheetId="11" hidden="1">#REF!</definedName>
    <definedName name="BExXSCP0AZ5MYCC2UFG2GLBCV1CC" localSheetId="21" hidden="1">#REF!</definedName>
    <definedName name="BExXSCP0AZ5MYCC2UFG2GLBCV1CC" localSheetId="22" hidden="1">#REF!</definedName>
    <definedName name="BExXSCP0AZ5MYCC2UFG2GLBCV1CC" localSheetId="23" hidden="1">#REF!</definedName>
    <definedName name="BExXSCP0AZ5MYCC2UFG2GLBCV1CC" localSheetId="24" hidden="1">#REF!</definedName>
    <definedName name="BExXSCP0AZ5MYCC2UFG2GLBCV1CC" localSheetId="14" hidden="1">#REF!</definedName>
    <definedName name="BExXSCP0AZ5MYCC2UFG2GLBCV1CC" localSheetId="15" hidden="1">#REF!</definedName>
    <definedName name="BExXSCP0AZ5MYCC2UFG2GLBCV1CC" localSheetId="18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7" hidden="1">#REF!</definedName>
    <definedName name="BExXSNHC88W4UMXEOIOOATJAIKZO" localSheetId="11" hidden="1">#REF!</definedName>
    <definedName name="BExXSNHC88W4UMXEOIOOATJAIKZO" localSheetId="21" hidden="1">#REF!</definedName>
    <definedName name="BExXSNHC88W4UMXEOIOOATJAIKZO" localSheetId="22" hidden="1">#REF!</definedName>
    <definedName name="BExXSNHC88W4UMXEOIOOATJAIKZO" localSheetId="23" hidden="1">#REF!</definedName>
    <definedName name="BExXSNHC88W4UMXEOIOOATJAIKZO" localSheetId="24" hidden="1">#REF!</definedName>
    <definedName name="BExXSNHC88W4UMXEOIOOATJAIKZO" localSheetId="14" hidden="1">#REF!</definedName>
    <definedName name="BExXSNHC88W4UMXEOIOOATJAIKZO" localSheetId="15" hidden="1">#REF!</definedName>
    <definedName name="BExXSNHC88W4UMXEOIOOATJAIKZO" localSheetId="18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7" hidden="1">#REF!</definedName>
    <definedName name="BExXSTBS08WIA9TLALV3UQ2Z3MRG" localSheetId="11" hidden="1">#REF!</definedName>
    <definedName name="BExXSTBS08WIA9TLALV3UQ2Z3MRG" localSheetId="21" hidden="1">#REF!</definedName>
    <definedName name="BExXSTBS08WIA9TLALV3UQ2Z3MRG" localSheetId="22" hidden="1">#REF!</definedName>
    <definedName name="BExXSTBS08WIA9TLALV3UQ2Z3MRG" localSheetId="23" hidden="1">#REF!</definedName>
    <definedName name="BExXSTBS08WIA9TLALV3UQ2Z3MRG" localSheetId="24" hidden="1">#REF!</definedName>
    <definedName name="BExXSTBS08WIA9TLALV3UQ2Z3MRG" localSheetId="14" hidden="1">#REF!</definedName>
    <definedName name="BExXSTBS08WIA9TLALV3UQ2Z3MRG" localSheetId="15" hidden="1">#REF!</definedName>
    <definedName name="BExXSTBS08WIA9TLALV3UQ2Z3MRG" localSheetId="18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7" hidden="1">#REF!</definedName>
    <definedName name="BExXSVQ2WOJJ73YEO8Q2FK60V4G8" localSheetId="11" hidden="1">#REF!</definedName>
    <definedName name="BExXSVQ2WOJJ73YEO8Q2FK60V4G8" localSheetId="21" hidden="1">#REF!</definedName>
    <definedName name="BExXSVQ2WOJJ73YEO8Q2FK60V4G8" localSheetId="22" hidden="1">#REF!</definedName>
    <definedName name="BExXSVQ2WOJJ73YEO8Q2FK60V4G8" localSheetId="23" hidden="1">#REF!</definedName>
    <definedName name="BExXSVQ2WOJJ73YEO8Q2FK60V4G8" localSheetId="24" hidden="1">#REF!</definedName>
    <definedName name="BExXSVQ2WOJJ73YEO8Q2FK60V4G8" localSheetId="14" hidden="1">#REF!</definedName>
    <definedName name="BExXSVQ2WOJJ73YEO8Q2FK60V4G8" localSheetId="15" hidden="1">#REF!</definedName>
    <definedName name="BExXSVQ2WOJJ73YEO8Q2FK60V4G8" localSheetId="18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7" hidden="1">#REF!</definedName>
    <definedName name="BExXTER5A2EQ14KN6J0MVATIHVKN" localSheetId="11" hidden="1">#REF!</definedName>
    <definedName name="BExXTER5A2EQ14KN6J0MVATIHVKN" localSheetId="21" hidden="1">#REF!</definedName>
    <definedName name="BExXTER5A2EQ14KN6J0MVATIHVKN" localSheetId="22" hidden="1">#REF!</definedName>
    <definedName name="BExXTER5A2EQ14KN6J0MVATIHVKN" localSheetId="23" hidden="1">#REF!</definedName>
    <definedName name="BExXTER5A2EQ14KN6J0MVATIHVKN" localSheetId="24" hidden="1">#REF!</definedName>
    <definedName name="BExXTER5A2EQ14KN6J0MVATIHVKN" localSheetId="14" hidden="1">#REF!</definedName>
    <definedName name="BExXTER5A2EQ14KN6J0MVATIHVKN" localSheetId="15" hidden="1">#REF!</definedName>
    <definedName name="BExXTER5A2EQ14KN6J0MVATIHVKN" localSheetId="1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7" hidden="1">#REF!</definedName>
    <definedName name="BExXTHLRNL82GN7KZY3TOLO508N7" localSheetId="11" hidden="1">#REF!</definedName>
    <definedName name="BExXTHLRNL82GN7KZY3TOLO508N7" localSheetId="21" hidden="1">#REF!</definedName>
    <definedName name="BExXTHLRNL82GN7KZY3TOLO508N7" localSheetId="22" hidden="1">#REF!</definedName>
    <definedName name="BExXTHLRNL82GN7KZY3TOLO508N7" localSheetId="23" hidden="1">#REF!</definedName>
    <definedName name="BExXTHLRNL82GN7KZY3TOLO508N7" localSheetId="24" hidden="1">#REF!</definedName>
    <definedName name="BExXTHLRNL82GN7KZY3TOLO508N7" localSheetId="14" hidden="1">#REF!</definedName>
    <definedName name="BExXTHLRNL82GN7KZY3TOLO508N7" localSheetId="15" hidden="1">#REF!</definedName>
    <definedName name="BExXTHLRNL82GN7KZY3TOLO508N7" localSheetId="18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7" hidden="1">#REF!</definedName>
    <definedName name="BExXTL72MKEQSQH9L2OTFLU8DM2B" localSheetId="11" hidden="1">#REF!</definedName>
    <definedName name="BExXTL72MKEQSQH9L2OTFLU8DM2B" localSheetId="21" hidden="1">#REF!</definedName>
    <definedName name="BExXTL72MKEQSQH9L2OTFLU8DM2B" localSheetId="22" hidden="1">#REF!</definedName>
    <definedName name="BExXTL72MKEQSQH9L2OTFLU8DM2B" localSheetId="23" hidden="1">#REF!</definedName>
    <definedName name="BExXTL72MKEQSQH9L2OTFLU8DM2B" localSheetId="24" hidden="1">#REF!</definedName>
    <definedName name="BExXTL72MKEQSQH9L2OTFLU8DM2B" localSheetId="14" hidden="1">#REF!</definedName>
    <definedName name="BExXTL72MKEQSQH9L2OTFLU8DM2B" localSheetId="15" hidden="1">#REF!</definedName>
    <definedName name="BExXTL72MKEQSQH9L2OTFLU8DM2B" localSheetId="18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7" hidden="1">#REF!</definedName>
    <definedName name="BExXTM3M4RTCRSX7VGAXGQNPP668" localSheetId="11" hidden="1">#REF!</definedName>
    <definedName name="BExXTM3M4RTCRSX7VGAXGQNPP668" localSheetId="21" hidden="1">#REF!</definedName>
    <definedName name="BExXTM3M4RTCRSX7VGAXGQNPP668" localSheetId="22" hidden="1">#REF!</definedName>
    <definedName name="BExXTM3M4RTCRSX7VGAXGQNPP668" localSheetId="23" hidden="1">#REF!</definedName>
    <definedName name="BExXTM3M4RTCRSX7VGAXGQNPP668" localSheetId="24" hidden="1">#REF!</definedName>
    <definedName name="BExXTM3M4RTCRSX7VGAXGQNPP668" localSheetId="14" hidden="1">#REF!</definedName>
    <definedName name="BExXTM3M4RTCRSX7VGAXGQNPP668" localSheetId="15" hidden="1">#REF!</definedName>
    <definedName name="BExXTM3M4RTCRSX7VGAXGQNPP668" localSheetId="18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7" hidden="1">#REF!</definedName>
    <definedName name="BExXTOCF78J7WY6FOVBRY1N2RBBR" localSheetId="11" hidden="1">#REF!</definedName>
    <definedName name="BExXTOCF78J7WY6FOVBRY1N2RBBR" localSheetId="21" hidden="1">#REF!</definedName>
    <definedName name="BExXTOCF78J7WY6FOVBRY1N2RBBR" localSheetId="22" hidden="1">#REF!</definedName>
    <definedName name="BExXTOCF78J7WY6FOVBRY1N2RBBR" localSheetId="23" hidden="1">#REF!</definedName>
    <definedName name="BExXTOCF78J7WY6FOVBRY1N2RBBR" localSheetId="24" hidden="1">#REF!</definedName>
    <definedName name="BExXTOCF78J7WY6FOVBRY1N2RBBR" localSheetId="14" hidden="1">#REF!</definedName>
    <definedName name="BExXTOCF78J7WY6FOVBRY1N2RBBR" localSheetId="15" hidden="1">#REF!</definedName>
    <definedName name="BExXTOCF78J7WY6FOVBRY1N2RBBR" localSheetId="1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7" hidden="1">#REF!</definedName>
    <definedName name="BExXTP3GYO6Z9RTKKT10XA0UTV3T" localSheetId="11" hidden="1">#REF!</definedName>
    <definedName name="BExXTP3GYO6Z9RTKKT10XA0UTV3T" localSheetId="21" hidden="1">#REF!</definedName>
    <definedName name="BExXTP3GYO6Z9RTKKT10XA0UTV3T" localSheetId="22" hidden="1">#REF!</definedName>
    <definedName name="BExXTP3GYO6Z9RTKKT10XA0UTV3T" localSheetId="23" hidden="1">#REF!</definedName>
    <definedName name="BExXTP3GYO6Z9RTKKT10XA0UTV3T" localSheetId="24" hidden="1">#REF!</definedName>
    <definedName name="BExXTP3GYO6Z9RTKKT10XA0UTV3T" localSheetId="14" hidden="1">#REF!</definedName>
    <definedName name="BExXTP3GYO6Z9RTKKT10XA0UTV3T" localSheetId="15" hidden="1">#REF!</definedName>
    <definedName name="BExXTP3GYO6Z9RTKKT10XA0UTV3T" localSheetId="18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7" hidden="1">#REF!</definedName>
    <definedName name="BExXTRN4AFX9QW6YC4HNGBBD5R08" localSheetId="11" hidden="1">#REF!</definedName>
    <definedName name="BExXTRN4AFX9QW6YC4HNGBBD5R08" localSheetId="21" hidden="1">#REF!</definedName>
    <definedName name="BExXTRN4AFX9QW6YC4HNGBBD5R08" localSheetId="22" hidden="1">#REF!</definedName>
    <definedName name="BExXTRN4AFX9QW6YC4HNGBBD5R08" localSheetId="23" hidden="1">#REF!</definedName>
    <definedName name="BExXTRN4AFX9QW6YC4HNGBBD5R08" localSheetId="24" hidden="1">#REF!</definedName>
    <definedName name="BExXTRN4AFX9QW6YC4HNGBBD5R08" localSheetId="14" hidden="1">#REF!</definedName>
    <definedName name="BExXTRN4AFX9QW6YC4HNGBBD5R08" localSheetId="15" hidden="1">#REF!</definedName>
    <definedName name="BExXTRN4AFX9QW6YC4HNGBBD5R08" localSheetId="18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7" hidden="1">#REF!</definedName>
    <definedName name="BExXTV8M7YIG5C64O046DN613ZRO" localSheetId="11" hidden="1">#REF!</definedName>
    <definedName name="BExXTV8M7YIG5C64O046DN613ZRO" localSheetId="21" hidden="1">#REF!</definedName>
    <definedName name="BExXTV8M7YIG5C64O046DN613ZRO" localSheetId="22" hidden="1">#REF!</definedName>
    <definedName name="BExXTV8M7YIG5C64O046DN613ZRO" localSheetId="23" hidden="1">#REF!</definedName>
    <definedName name="BExXTV8M7YIG5C64O046DN613ZRO" localSheetId="24" hidden="1">#REF!</definedName>
    <definedName name="BExXTV8M7YIG5C64O046DN613ZRO" localSheetId="14" hidden="1">#REF!</definedName>
    <definedName name="BExXTV8M7YIG5C64O046DN613ZRO" localSheetId="15" hidden="1">#REF!</definedName>
    <definedName name="BExXTV8M7YIG5C64O046DN613ZRO" localSheetId="1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7" hidden="1">#REF!</definedName>
    <definedName name="BExXTVDXQ7ZX3THNLFJXFAONW0AI" localSheetId="11" hidden="1">#REF!</definedName>
    <definedName name="BExXTVDXQ7ZX3THNLFJXFAONW0AI" localSheetId="21" hidden="1">#REF!</definedName>
    <definedName name="BExXTVDXQ7ZX3THNLFJXFAONW0AI" localSheetId="22" hidden="1">#REF!</definedName>
    <definedName name="BExXTVDXQ7ZX3THNLFJXFAONW0AI" localSheetId="23" hidden="1">#REF!</definedName>
    <definedName name="BExXTVDXQ7ZX3THNLFJXFAONW0AI" localSheetId="24" hidden="1">#REF!</definedName>
    <definedName name="BExXTVDXQ7ZX3THNLFJXFAONW0AI" localSheetId="14" hidden="1">#REF!</definedName>
    <definedName name="BExXTVDXQ7ZX3THNLFJXFAONW0AI" localSheetId="15" hidden="1">#REF!</definedName>
    <definedName name="BExXTVDXQ7ZX3THNLFJXFAONW0AI" localSheetId="18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7" hidden="1">#REF!</definedName>
    <definedName name="BExXTZKZ4CG92ZQLIRKEXXH9BFIR" localSheetId="11" hidden="1">#REF!</definedName>
    <definedName name="BExXTZKZ4CG92ZQLIRKEXXH9BFIR" localSheetId="21" hidden="1">#REF!</definedName>
    <definedName name="BExXTZKZ4CG92ZQLIRKEXXH9BFIR" localSheetId="22" hidden="1">#REF!</definedName>
    <definedName name="BExXTZKZ4CG92ZQLIRKEXXH9BFIR" localSheetId="23" hidden="1">#REF!</definedName>
    <definedName name="BExXTZKZ4CG92ZQLIRKEXXH9BFIR" localSheetId="24" hidden="1">#REF!</definedName>
    <definedName name="BExXTZKZ4CG92ZQLIRKEXXH9BFIR" localSheetId="14" hidden="1">#REF!</definedName>
    <definedName name="BExXTZKZ4CG92ZQLIRKEXXH9BFIR" localSheetId="15" hidden="1">#REF!</definedName>
    <definedName name="BExXTZKZ4CG92ZQLIRKEXXH9BFIR" localSheetId="18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7" hidden="1">#REF!</definedName>
    <definedName name="BExXU4J2BM2964GD5UZHM752Q4NS" localSheetId="11" hidden="1">#REF!</definedName>
    <definedName name="BExXU4J2BM2964GD5UZHM752Q4NS" localSheetId="21" hidden="1">#REF!</definedName>
    <definedName name="BExXU4J2BM2964GD5UZHM752Q4NS" localSheetId="22" hidden="1">#REF!</definedName>
    <definedName name="BExXU4J2BM2964GD5UZHM752Q4NS" localSheetId="23" hidden="1">#REF!</definedName>
    <definedName name="BExXU4J2BM2964GD5UZHM752Q4NS" localSheetId="24" hidden="1">#REF!</definedName>
    <definedName name="BExXU4J2BM2964GD5UZHM752Q4NS" localSheetId="14" hidden="1">#REF!</definedName>
    <definedName name="BExXU4J2BM2964GD5UZHM752Q4NS" localSheetId="15" hidden="1">#REF!</definedName>
    <definedName name="BExXU4J2BM2964GD5UZHM752Q4NS" localSheetId="18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7" hidden="1">#REF!</definedName>
    <definedName name="BExXU6XDTT7RM93KILIDEYPA9XKF" localSheetId="11" hidden="1">#REF!</definedName>
    <definedName name="BExXU6XDTT7RM93KILIDEYPA9XKF" localSheetId="21" hidden="1">#REF!</definedName>
    <definedName name="BExXU6XDTT7RM93KILIDEYPA9XKF" localSheetId="22" hidden="1">#REF!</definedName>
    <definedName name="BExXU6XDTT7RM93KILIDEYPA9XKF" localSheetId="23" hidden="1">#REF!</definedName>
    <definedName name="BExXU6XDTT7RM93KILIDEYPA9XKF" localSheetId="24" hidden="1">#REF!</definedName>
    <definedName name="BExXU6XDTT7RM93KILIDEYPA9XKF" localSheetId="14" hidden="1">#REF!</definedName>
    <definedName name="BExXU6XDTT7RM93KILIDEYPA9XKF" localSheetId="15" hidden="1">#REF!</definedName>
    <definedName name="BExXU6XDTT7RM93KILIDEYPA9XKF" localSheetId="18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7" hidden="1">#REF!</definedName>
    <definedName name="BExXU8VLZA7WLPZ3RAQZGNERUD26" localSheetId="11" hidden="1">#REF!</definedName>
    <definedName name="BExXU8VLZA7WLPZ3RAQZGNERUD26" localSheetId="21" hidden="1">#REF!</definedName>
    <definedName name="BExXU8VLZA7WLPZ3RAQZGNERUD26" localSheetId="22" hidden="1">#REF!</definedName>
    <definedName name="BExXU8VLZA7WLPZ3RAQZGNERUD26" localSheetId="23" hidden="1">#REF!</definedName>
    <definedName name="BExXU8VLZA7WLPZ3RAQZGNERUD26" localSheetId="24" hidden="1">#REF!</definedName>
    <definedName name="BExXU8VLZA7WLPZ3RAQZGNERUD26" localSheetId="14" hidden="1">#REF!</definedName>
    <definedName name="BExXU8VLZA7WLPZ3RAQZGNERUD26" localSheetId="15" hidden="1">#REF!</definedName>
    <definedName name="BExXU8VLZA7WLPZ3RAQZGNERUD26" localSheetId="18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7" hidden="1">#REF!</definedName>
    <definedName name="BExXUB9RSLSCNN5ETLXY72DAPZZM" localSheetId="11" hidden="1">#REF!</definedName>
    <definedName name="BExXUB9RSLSCNN5ETLXY72DAPZZM" localSheetId="21" hidden="1">#REF!</definedName>
    <definedName name="BExXUB9RSLSCNN5ETLXY72DAPZZM" localSheetId="22" hidden="1">#REF!</definedName>
    <definedName name="BExXUB9RSLSCNN5ETLXY72DAPZZM" localSheetId="23" hidden="1">#REF!</definedName>
    <definedName name="BExXUB9RSLSCNN5ETLXY72DAPZZM" localSheetId="24" hidden="1">#REF!</definedName>
    <definedName name="BExXUB9RSLSCNN5ETLXY72DAPZZM" localSheetId="14" hidden="1">#REF!</definedName>
    <definedName name="BExXUB9RSLSCNN5ETLXY72DAPZZM" localSheetId="15" hidden="1">#REF!</definedName>
    <definedName name="BExXUB9RSLSCNN5ETLXY72DAPZZM" localSheetId="18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7" hidden="1">#REF!</definedName>
    <definedName name="BExXUFRM82XQIN2T8KGLDQL1IBQW" localSheetId="11" hidden="1">#REF!</definedName>
    <definedName name="BExXUFRM82XQIN2T8KGLDQL1IBQW" localSheetId="21" hidden="1">#REF!</definedName>
    <definedName name="BExXUFRM82XQIN2T8KGLDQL1IBQW" localSheetId="22" hidden="1">#REF!</definedName>
    <definedName name="BExXUFRM82XQIN2T8KGLDQL1IBQW" localSheetId="23" hidden="1">#REF!</definedName>
    <definedName name="BExXUFRM82XQIN2T8KGLDQL1IBQW" localSheetId="24" hidden="1">#REF!</definedName>
    <definedName name="BExXUFRM82XQIN2T8KGLDQL1IBQW" localSheetId="14" hidden="1">#REF!</definedName>
    <definedName name="BExXUFRM82XQIN2T8KGLDQL1IBQW" localSheetId="15" hidden="1">#REF!</definedName>
    <definedName name="BExXUFRM82XQIN2T8KGLDQL1IBQW" localSheetId="18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7" hidden="1">#REF!</definedName>
    <definedName name="BExXUQEQBF6FI240ZGIF9YXZSRAU" localSheetId="11" hidden="1">#REF!</definedName>
    <definedName name="BExXUQEQBF6FI240ZGIF9YXZSRAU" localSheetId="21" hidden="1">#REF!</definedName>
    <definedName name="BExXUQEQBF6FI240ZGIF9YXZSRAU" localSheetId="22" hidden="1">#REF!</definedName>
    <definedName name="BExXUQEQBF6FI240ZGIF9YXZSRAU" localSheetId="23" hidden="1">#REF!</definedName>
    <definedName name="BExXUQEQBF6FI240ZGIF9YXZSRAU" localSheetId="24" hidden="1">#REF!</definedName>
    <definedName name="BExXUQEQBF6FI240ZGIF9YXZSRAU" localSheetId="14" hidden="1">#REF!</definedName>
    <definedName name="BExXUQEQBF6FI240ZGIF9YXZSRAU" localSheetId="15" hidden="1">#REF!</definedName>
    <definedName name="BExXUQEQBF6FI240ZGIF9YXZSRAU" localSheetId="18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7" hidden="1">#REF!</definedName>
    <definedName name="BExXUX02UQ8LJPBZ4YBORILFR0W0" localSheetId="11" hidden="1">#REF!</definedName>
    <definedName name="BExXUX02UQ8LJPBZ4YBORILFR0W0" localSheetId="21" hidden="1">#REF!</definedName>
    <definedName name="BExXUX02UQ8LJPBZ4YBORILFR0W0" localSheetId="22" hidden="1">#REF!</definedName>
    <definedName name="BExXUX02UQ8LJPBZ4YBORILFR0W0" localSheetId="23" hidden="1">#REF!</definedName>
    <definedName name="BExXUX02UQ8LJPBZ4YBORILFR0W0" localSheetId="24" hidden="1">#REF!</definedName>
    <definedName name="BExXUX02UQ8LJPBZ4YBORILFR0W0" localSheetId="14" hidden="1">#REF!</definedName>
    <definedName name="BExXUX02UQ8LJPBZ4YBORILFR0W0" localSheetId="15" hidden="1">#REF!</definedName>
    <definedName name="BExXUX02UQ8LJPBZ4YBORILFR0W0" localSheetId="18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7" hidden="1">#REF!</definedName>
    <definedName name="BExXUYND6EJO7CJ5KRICV4O1JNWK" localSheetId="11" hidden="1">#REF!</definedName>
    <definedName name="BExXUYND6EJO7CJ5KRICV4O1JNWK" localSheetId="21" hidden="1">#REF!</definedName>
    <definedName name="BExXUYND6EJO7CJ5KRICV4O1JNWK" localSheetId="22" hidden="1">#REF!</definedName>
    <definedName name="BExXUYND6EJO7CJ5KRICV4O1JNWK" localSheetId="23" hidden="1">#REF!</definedName>
    <definedName name="BExXUYND6EJO7CJ5KRICV4O1JNWK" localSheetId="24" hidden="1">#REF!</definedName>
    <definedName name="BExXUYND6EJO7CJ5KRICV4O1JNWK" localSheetId="14" hidden="1">#REF!</definedName>
    <definedName name="BExXUYND6EJO7CJ5KRICV4O1JNWK" localSheetId="15" hidden="1">#REF!</definedName>
    <definedName name="BExXUYND6EJO7CJ5KRICV4O1JNWK" localSheetId="18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7" hidden="1">#REF!</definedName>
    <definedName name="BExXV6FWG4H3S2QEUJZYIXILNGJ7" localSheetId="11" hidden="1">#REF!</definedName>
    <definedName name="BExXV6FWG4H3S2QEUJZYIXILNGJ7" localSheetId="21" hidden="1">#REF!</definedName>
    <definedName name="BExXV6FWG4H3S2QEUJZYIXILNGJ7" localSheetId="22" hidden="1">#REF!</definedName>
    <definedName name="BExXV6FWG4H3S2QEUJZYIXILNGJ7" localSheetId="23" hidden="1">#REF!</definedName>
    <definedName name="BExXV6FWG4H3S2QEUJZYIXILNGJ7" localSheetId="24" hidden="1">#REF!</definedName>
    <definedName name="BExXV6FWG4H3S2QEUJZYIXILNGJ7" localSheetId="14" hidden="1">#REF!</definedName>
    <definedName name="BExXV6FWG4H3S2QEUJZYIXILNGJ7" localSheetId="15" hidden="1">#REF!</definedName>
    <definedName name="BExXV6FWG4H3S2QEUJZYIXILNGJ7" localSheetId="18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7" hidden="1">#REF!</definedName>
    <definedName name="BExXVK87BMMO6LHKV0CFDNIQVIBS" localSheetId="11" hidden="1">#REF!</definedName>
    <definedName name="BExXVK87BMMO6LHKV0CFDNIQVIBS" localSheetId="21" hidden="1">#REF!</definedName>
    <definedName name="BExXVK87BMMO6LHKV0CFDNIQVIBS" localSheetId="22" hidden="1">#REF!</definedName>
    <definedName name="BExXVK87BMMO6LHKV0CFDNIQVIBS" localSheetId="23" hidden="1">#REF!</definedName>
    <definedName name="BExXVK87BMMO6LHKV0CFDNIQVIBS" localSheetId="24" hidden="1">#REF!</definedName>
    <definedName name="BExXVK87BMMO6LHKV0CFDNIQVIBS" localSheetId="14" hidden="1">#REF!</definedName>
    <definedName name="BExXVK87BMMO6LHKV0CFDNIQVIBS" localSheetId="15" hidden="1">#REF!</definedName>
    <definedName name="BExXVK87BMMO6LHKV0CFDNIQVIBS" localSheetId="18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7" hidden="1">#REF!</definedName>
    <definedName name="BExXVKZ9WXPGL6IVY6T61IDD771I" localSheetId="11" hidden="1">#REF!</definedName>
    <definedName name="BExXVKZ9WXPGL6IVY6T61IDD771I" localSheetId="21" hidden="1">#REF!</definedName>
    <definedName name="BExXVKZ9WXPGL6IVY6T61IDD771I" localSheetId="22" hidden="1">#REF!</definedName>
    <definedName name="BExXVKZ9WXPGL6IVY6T61IDD771I" localSheetId="23" hidden="1">#REF!</definedName>
    <definedName name="BExXVKZ9WXPGL6IVY6T61IDD771I" localSheetId="24" hidden="1">#REF!</definedName>
    <definedName name="BExXVKZ9WXPGL6IVY6T61IDD771I" localSheetId="14" hidden="1">#REF!</definedName>
    <definedName name="BExXVKZ9WXPGL6IVY6T61IDD771I" localSheetId="15" hidden="1">#REF!</definedName>
    <definedName name="BExXVKZ9WXPGL6IVY6T61IDD771I" localSheetId="18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7" hidden="1">#REF!</definedName>
    <definedName name="BExXVLA319WCSEOVHB05KDUSU054" localSheetId="11" hidden="1">#REF!</definedName>
    <definedName name="BExXVLA319WCSEOVHB05KDUSU054" localSheetId="21" hidden="1">#REF!</definedName>
    <definedName name="BExXVLA319WCSEOVHB05KDUSU054" localSheetId="22" hidden="1">#REF!</definedName>
    <definedName name="BExXVLA319WCSEOVHB05KDUSU054" localSheetId="23" hidden="1">#REF!</definedName>
    <definedName name="BExXVLA319WCSEOVHB05KDUSU054" localSheetId="24" hidden="1">#REF!</definedName>
    <definedName name="BExXVLA319WCSEOVHB05KDUSU054" localSheetId="14" hidden="1">#REF!</definedName>
    <definedName name="BExXVLA319WCSEOVHB05KDUSU054" localSheetId="15" hidden="1">#REF!</definedName>
    <definedName name="BExXVLA319WCSEOVHB05KDUSU054" localSheetId="18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7" hidden="1">#REF!</definedName>
    <definedName name="BExXVTTG5YRCSTI0UL141BKR36SU" localSheetId="11" hidden="1">#REF!</definedName>
    <definedName name="BExXVTTG5YRCSTI0UL141BKR36SU" localSheetId="21" hidden="1">#REF!</definedName>
    <definedName name="BExXVTTG5YRCSTI0UL141BKR36SU" localSheetId="22" hidden="1">#REF!</definedName>
    <definedName name="BExXVTTG5YRCSTI0UL141BKR36SU" localSheetId="23" hidden="1">#REF!</definedName>
    <definedName name="BExXVTTG5YRCSTI0UL141BKR36SU" localSheetId="24" hidden="1">#REF!</definedName>
    <definedName name="BExXVTTG5YRCSTI0UL141BKR36SU" localSheetId="14" hidden="1">#REF!</definedName>
    <definedName name="BExXVTTG5YRCSTI0UL141BKR36SU" localSheetId="15" hidden="1">#REF!</definedName>
    <definedName name="BExXVTTG5YRCSTI0UL141BKR36SU" localSheetId="18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7" hidden="1">#REF!</definedName>
    <definedName name="BExXVYWX74VKI8BDDSX9U85460MB" localSheetId="11" hidden="1">#REF!</definedName>
    <definedName name="BExXVYWX74VKI8BDDSX9U85460MB" localSheetId="21" hidden="1">#REF!</definedName>
    <definedName name="BExXVYWX74VKI8BDDSX9U85460MB" localSheetId="22" hidden="1">#REF!</definedName>
    <definedName name="BExXVYWX74VKI8BDDSX9U85460MB" localSheetId="23" hidden="1">#REF!</definedName>
    <definedName name="BExXVYWX74VKI8BDDSX9U85460MB" localSheetId="24" hidden="1">#REF!</definedName>
    <definedName name="BExXVYWX74VKI8BDDSX9U85460MB" localSheetId="14" hidden="1">#REF!</definedName>
    <definedName name="BExXVYWX74VKI8BDDSX9U85460MB" localSheetId="15" hidden="1">#REF!</definedName>
    <definedName name="BExXVYWX74VKI8BDDSX9U85460MB" localSheetId="18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7" hidden="1">#REF!</definedName>
    <definedName name="BExXW27MMXHXUXX78SDTBE1JYTHT" localSheetId="11" hidden="1">#REF!</definedName>
    <definedName name="BExXW27MMXHXUXX78SDTBE1JYTHT" localSheetId="21" hidden="1">#REF!</definedName>
    <definedName name="BExXW27MMXHXUXX78SDTBE1JYTHT" localSheetId="22" hidden="1">#REF!</definedName>
    <definedName name="BExXW27MMXHXUXX78SDTBE1JYTHT" localSheetId="23" hidden="1">#REF!</definedName>
    <definedName name="BExXW27MMXHXUXX78SDTBE1JYTHT" localSheetId="24" hidden="1">#REF!</definedName>
    <definedName name="BExXW27MMXHXUXX78SDTBE1JYTHT" localSheetId="14" hidden="1">#REF!</definedName>
    <definedName name="BExXW27MMXHXUXX78SDTBE1JYTHT" localSheetId="15" hidden="1">#REF!</definedName>
    <definedName name="BExXW27MMXHXUXX78SDTBE1JYTHT" localSheetId="18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7" hidden="1">#REF!</definedName>
    <definedName name="BExXW2YIM2MYBSHRIX0RP9D4PRMN" localSheetId="11" hidden="1">#REF!</definedName>
    <definedName name="BExXW2YIM2MYBSHRIX0RP9D4PRMN" localSheetId="21" hidden="1">#REF!</definedName>
    <definedName name="BExXW2YIM2MYBSHRIX0RP9D4PRMN" localSheetId="22" hidden="1">#REF!</definedName>
    <definedName name="BExXW2YIM2MYBSHRIX0RP9D4PRMN" localSheetId="23" hidden="1">#REF!</definedName>
    <definedName name="BExXW2YIM2MYBSHRIX0RP9D4PRMN" localSheetId="24" hidden="1">#REF!</definedName>
    <definedName name="BExXW2YIM2MYBSHRIX0RP9D4PRMN" localSheetId="14" hidden="1">#REF!</definedName>
    <definedName name="BExXW2YIM2MYBSHRIX0RP9D4PRMN" localSheetId="15" hidden="1">#REF!</definedName>
    <definedName name="BExXW2YIM2MYBSHRIX0RP9D4PRMN" localSheetId="18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7" hidden="1">#REF!</definedName>
    <definedName name="BExXWBNE4KTFSXKVSRF6WX039WPB" localSheetId="11" hidden="1">#REF!</definedName>
    <definedName name="BExXWBNE4KTFSXKVSRF6WX039WPB" localSheetId="21" hidden="1">#REF!</definedName>
    <definedName name="BExXWBNE4KTFSXKVSRF6WX039WPB" localSheetId="22" hidden="1">#REF!</definedName>
    <definedName name="BExXWBNE4KTFSXKVSRF6WX039WPB" localSheetId="23" hidden="1">#REF!</definedName>
    <definedName name="BExXWBNE4KTFSXKVSRF6WX039WPB" localSheetId="24" hidden="1">#REF!</definedName>
    <definedName name="BExXWBNE4KTFSXKVSRF6WX039WPB" localSheetId="14" hidden="1">#REF!</definedName>
    <definedName name="BExXWBNE4KTFSXKVSRF6WX039WPB" localSheetId="15" hidden="1">#REF!</definedName>
    <definedName name="BExXWBNE4KTFSXKVSRF6WX039WPB" localSheetId="18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7" hidden="1">#REF!</definedName>
    <definedName name="BExXWFP5AYE7EHYTJWBZSQ8PQ0YX" localSheetId="11" hidden="1">#REF!</definedName>
    <definedName name="BExXWFP5AYE7EHYTJWBZSQ8PQ0YX" localSheetId="21" hidden="1">#REF!</definedName>
    <definedName name="BExXWFP5AYE7EHYTJWBZSQ8PQ0YX" localSheetId="22" hidden="1">#REF!</definedName>
    <definedName name="BExXWFP5AYE7EHYTJWBZSQ8PQ0YX" localSheetId="23" hidden="1">#REF!</definedName>
    <definedName name="BExXWFP5AYE7EHYTJWBZSQ8PQ0YX" localSheetId="24" hidden="1">#REF!</definedName>
    <definedName name="BExXWFP5AYE7EHYTJWBZSQ8PQ0YX" localSheetId="14" hidden="1">#REF!</definedName>
    <definedName name="BExXWFP5AYE7EHYTJWBZSQ8PQ0YX" localSheetId="15" hidden="1">#REF!</definedName>
    <definedName name="BExXWFP5AYE7EHYTJWBZSQ8PQ0YX" localSheetId="18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7" hidden="1">#REF!</definedName>
    <definedName name="BExXWIUCR0LXM58OVKZT2APLVTIA" localSheetId="11" hidden="1">#REF!</definedName>
    <definedName name="BExXWIUCR0LXM58OVKZT2APLVTIA" localSheetId="21" hidden="1">#REF!</definedName>
    <definedName name="BExXWIUCR0LXM58OVKZT2APLVTIA" localSheetId="22" hidden="1">#REF!</definedName>
    <definedName name="BExXWIUCR0LXM58OVKZT2APLVTIA" localSheetId="23" hidden="1">#REF!</definedName>
    <definedName name="BExXWIUCR0LXM58OVKZT2APLVTIA" localSheetId="24" hidden="1">#REF!</definedName>
    <definedName name="BExXWIUCR0LXM58OVKZT2APLVTIA" localSheetId="14" hidden="1">#REF!</definedName>
    <definedName name="BExXWIUCR0LXM58OVKZT2APLVTIA" localSheetId="15" hidden="1">#REF!</definedName>
    <definedName name="BExXWIUCR0LXM58OVKZT2APLVTIA" localSheetId="18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7" hidden="1">#REF!</definedName>
    <definedName name="BExXWTXJEA32DLC6QKN10QB955JT" localSheetId="11" hidden="1">#REF!</definedName>
    <definedName name="BExXWTXJEA32DLC6QKN10QB955JT" localSheetId="21" hidden="1">#REF!</definedName>
    <definedName name="BExXWTXJEA32DLC6QKN10QB955JT" localSheetId="22" hidden="1">#REF!</definedName>
    <definedName name="BExXWTXJEA32DLC6QKN10QB955JT" localSheetId="23" hidden="1">#REF!</definedName>
    <definedName name="BExXWTXJEA32DLC6QKN10QB955JT" localSheetId="24" hidden="1">#REF!</definedName>
    <definedName name="BExXWTXJEA32DLC6QKN10QB955JT" localSheetId="14" hidden="1">#REF!</definedName>
    <definedName name="BExXWTXJEA32DLC6QKN10QB955JT" localSheetId="15" hidden="1">#REF!</definedName>
    <definedName name="BExXWTXJEA32DLC6QKN10QB955JT" localSheetId="18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7" hidden="1">#REF!</definedName>
    <definedName name="BExXWVFIBQT8OY1O41FRFPFGXQHK" localSheetId="11" hidden="1">#REF!</definedName>
    <definedName name="BExXWVFIBQT8OY1O41FRFPFGXQHK" localSheetId="21" hidden="1">#REF!</definedName>
    <definedName name="BExXWVFIBQT8OY1O41FRFPFGXQHK" localSheetId="22" hidden="1">#REF!</definedName>
    <definedName name="BExXWVFIBQT8OY1O41FRFPFGXQHK" localSheetId="23" hidden="1">#REF!</definedName>
    <definedName name="BExXWVFIBQT8OY1O41FRFPFGXQHK" localSheetId="24" hidden="1">#REF!</definedName>
    <definedName name="BExXWVFIBQT8OY1O41FRFPFGXQHK" localSheetId="14" hidden="1">#REF!</definedName>
    <definedName name="BExXWVFIBQT8OY1O41FRFPFGXQHK" localSheetId="15" hidden="1">#REF!</definedName>
    <definedName name="BExXWVFIBQT8OY1O41FRFPFGXQHK" localSheetId="18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7" hidden="1">#REF!</definedName>
    <definedName name="BExXWWXHBZHA9J3N8K47F84X0M0L" localSheetId="11" hidden="1">#REF!</definedName>
    <definedName name="BExXWWXHBZHA9J3N8K47F84X0M0L" localSheetId="21" hidden="1">#REF!</definedName>
    <definedName name="BExXWWXHBZHA9J3N8K47F84X0M0L" localSheetId="22" hidden="1">#REF!</definedName>
    <definedName name="BExXWWXHBZHA9J3N8K47F84X0M0L" localSheetId="23" hidden="1">#REF!</definedName>
    <definedName name="BExXWWXHBZHA9J3N8K47F84X0M0L" localSheetId="24" hidden="1">#REF!</definedName>
    <definedName name="BExXWWXHBZHA9J3N8K47F84X0M0L" localSheetId="14" hidden="1">#REF!</definedName>
    <definedName name="BExXWWXHBZHA9J3N8K47F84X0M0L" localSheetId="15" hidden="1">#REF!</definedName>
    <definedName name="BExXWWXHBZHA9J3N8K47F84X0M0L" localSheetId="18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7" hidden="1">#REF!</definedName>
    <definedName name="BExXXBM521DL8R4ZX7NZ3DBCUOR5" localSheetId="11" hidden="1">#REF!</definedName>
    <definedName name="BExXXBM521DL8R4ZX7NZ3DBCUOR5" localSheetId="21" hidden="1">#REF!</definedName>
    <definedName name="BExXXBM521DL8R4ZX7NZ3DBCUOR5" localSheetId="22" hidden="1">#REF!</definedName>
    <definedName name="BExXXBM521DL8R4ZX7NZ3DBCUOR5" localSheetId="23" hidden="1">#REF!</definedName>
    <definedName name="BExXXBM521DL8R4ZX7NZ3DBCUOR5" localSheetId="24" hidden="1">#REF!</definedName>
    <definedName name="BExXXBM521DL8R4ZX7NZ3DBCUOR5" localSheetId="14" hidden="1">#REF!</definedName>
    <definedName name="BExXXBM521DL8R4ZX7NZ3DBCUOR5" localSheetId="15" hidden="1">#REF!</definedName>
    <definedName name="BExXXBM521DL8R4ZX7NZ3DBCUOR5" localSheetId="18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7" hidden="1">#REF!</definedName>
    <definedName name="BExXXC7OZI33XZ03NRMEP7VRLQK4" localSheetId="11" hidden="1">#REF!</definedName>
    <definedName name="BExXXC7OZI33XZ03NRMEP7VRLQK4" localSheetId="21" hidden="1">#REF!</definedName>
    <definedName name="BExXXC7OZI33XZ03NRMEP7VRLQK4" localSheetId="22" hidden="1">#REF!</definedName>
    <definedName name="BExXXC7OZI33XZ03NRMEP7VRLQK4" localSheetId="23" hidden="1">#REF!</definedName>
    <definedName name="BExXXC7OZI33XZ03NRMEP7VRLQK4" localSheetId="24" hidden="1">#REF!</definedName>
    <definedName name="BExXXC7OZI33XZ03NRMEP7VRLQK4" localSheetId="14" hidden="1">#REF!</definedName>
    <definedName name="BExXXC7OZI33XZ03NRMEP7VRLQK4" localSheetId="15" hidden="1">#REF!</definedName>
    <definedName name="BExXXC7OZI33XZ03NRMEP7VRLQK4" localSheetId="18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7" hidden="1">#REF!</definedName>
    <definedName name="BExXXH5N3NKBQ7BCJPJTBF8CYM2Q" localSheetId="11" hidden="1">#REF!</definedName>
    <definedName name="BExXXH5N3NKBQ7BCJPJTBF8CYM2Q" localSheetId="21" hidden="1">#REF!</definedName>
    <definedName name="BExXXH5N3NKBQ7BCJPJTBF8CYM2Q" localSheetId="22" hidden="1">#REF!</definedName>
    <definedName name="BExXXH5N3NKBQ7BCJPJTBF8CYM2Q" localSheetId="23" hidden="1">#REF!</definedName>
    <definedName name="BExXXH5N3NKBQ7BCJPJTBF8CYM2Q" localSheetId="24" hidden="1">#REF!</definedName>
    <definedName name="BExXXH5N3NKBQ7BCJPJTBF8CYM2Q" localSheetId="14" hidden="1">#REF!</definedName>
    <definedName name="BExXXH5N3NKBQ7BCJPJTBF8CYM2Q" localSheetId="15" hidden="1">#REF!</definedName>
    <definedName name="BExXXH5N3NKBQ7BCJPJTBF8CYM2Q" localSheetId="18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7" hidden="1">#REF!</definedName>
    <definedName name="BExXXI7HHXLBLUEW7EQ73TALJF48" localSheetId="11" hidden="1">#REF!</definedName>
    <definedName name="BExXXI7HHXLBLUEW7EQ73TALJF48" localSheetId="21" hidden="1">#REF!</definedName>
    <definedName name="BExXXI7HHXLBLUEW7EQ73TALJF48" localSheetId="22" hidden="1">#REF!</definedName>
    <definedName name="BExXXI7HHXLBLUEW7EQ73TALJF48" localSheetId="23" hidden="1">#REF!</definedName>
    <definedName name="BExXXI7HHXLBLUEW7EQ73TALJF48" localSheetId="24" hidden="1">#REF!</definedName>
    <definedName name="BExXXI7HHXLBLUEW7EQ73TALJF48" localSheetId="14" hidden="1">#REF!</definedName>
    <definedName name="BExXXI7HHXLBLUEW7EQ73TALJF48" localSheetId="15" hidden="1">#REF!</definedName>
    <definedName name="BExXXI7HHXLBLUEW7EQ73TALJF48" localSheetId="18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7" hidden="1">#REF!</definedName>
    <definedName name="BExXXKWLM4D541BH6O8GOJMHFHMW" localSheetId="11" hidden="1">#REF!</definedName>
    <definedName name="BExXXKWLM4D541BH6O8GOJMHFHMW" localSheetId="21" hidden="1">#REF!</definedName>
    <definedName name="BExXXKWLM4D541BH6O8GOJMHFHMW" localSheetId="22" hidden="1">#REF!</definedName>
    <definedName name="BExXXKWLM4D541BH6O8GOJMHFHMW" localSheetId="23" hidden="1">#REF!</definedName>
    <definedName name="BExXXKWLM4D541BH6O8GOJMHFHMW" localSheetId="24" hidden="1">#REF!</definedName>
    <definedName name="BExXXKWLM4D541BH6O8GOJMHFHMW" localSheetId="14" hidden="1">#REF!</definedName>
    <definedName name="BExXXKWLM4D541BH6O8GOJMHFHMW" localSheetId="15" hidden="1">#REF!</definedName>
    <definedName name="BExXXKWLM4D541BH6O8GOJMHFHMW" localSheetId="1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7" hidden="1">#REF!</definedName>
    <definedName name="BExXXNR17I6P4FQZPQF2ZXDFYB6C" localSheetId="11" hidden="1">#REF!</definedName>
    <definedName name="BExXXNR17I6P4FQZPQF2ZXDFYB6C" localSheetId="21" hidden="1">#REF!</definedName>
    <definedName name="BExXXNR17I6P4FQZPQF2ZXDFYB6C" localSheetId="22" hidden="1">#REF!</definedName>
    <definedName name="BExXXNR17I6P4FQZPQF2ZXDFYB6C" localSheetId="23" hidden="1">#REF!</definedName>
    <definedName name="BExXXNR17I6P4FQZPQF2ZXDFYB6C" localSheetId="24" hidden="1">#REF!</definedName>
    <definedName name="BExXXNR17I6P4FQZPQF2ZXDFYB6C" localSheetId="14" hidden="1">#REF!</definedName>
    <definedName name="BExXXNR17I6P4FQZPQF2ZXDFYB6C" localSheetId="15" hidden="1">#REF!</definedName>
    <definedName name="BExXXNR17I6P4FQZPQF2ZXDFYB6C" localSheetId="18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7" hidden="1">#REF!</definedName>
    <definedName name="BExXXPPA1Q87XPI97X0OXCPBPDON" localSheetId="11" hidden="1">#REF!</definedName>
    <definedName name="BExXXPPA1Q87XPI97X0OXCPBPDON" localSheetId="21" hidden="1">#REF!</definedName>
    <definedName name="BExXXPPA1Q87XPI97X0OXCPBPDON" localSheetId="22" hidden="1">#REF!</definedName>
    <definedName name="BExXXPPA1Q87XPI97X0OXCPBPDON" localSheetId="23" hidden="1">#REF!</definedName>
    <definedName name="BExXXPPA1Q87XPI97X0OXCPBPDON" localSheetId="24" hidden="1">#REF!</definedName>
    <definedName name="BExXXPPA1Q87XPI97X0OXCPBPDON" localSheetId="14" hidden="1">#REF!</definedName>
    <definedName name="BExXXPPA1Q87XPI97X0OXCPBPDON" localSheetId="15" hidden="1">#REF!</definedName>
    <definedName name="BExXXPPA1Q87XPI97X0OXCPBPDON" localSheetId="18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7" hidden="1">#REF!</definedName>
    <definedName name="BExXXVUDA98IZTQ6MANKU4MTTDVR" localSheetId="11" hidden="1">#REF!</definedName>
    <definedName name="BExXXVUDA98IZTQ6MANKU4MTTDVR" localSheetId="21" hidden="1">#REF!</definedName>
    <definedName name="BExXXVUDA98IZTQ6MANKU4MTTDVR" localSheetId="22" hidden="1">#REF!</definedName>
    <definedName name="BExXXVUDA98IZTQ6MANKU4MTTDVR" localSheetId="23" hidden="1">#REF!</definedName>
    <definedName name="BExXXVUDA98IZTQ6MANKU4MTTDVR" localSheetId="24" hidden="1">#REF!</definedName>
    <definedName name="BExXXVUDA98IZTQ6MANKU4MTTDVR" localSheetId="14" hidden="1">#REF!</definedName>
    <definedName name="BExXXVUDA98IZTQ6MANKU4MTTDVR" localSheetId="15" hidden="1">#REF!</definedName>
    <definedName name="BExXXVUDA98IZTQ6MANKU4MTTDVR" localSheetId="18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7" hidden="1">#REF!</definedName>
    <definedName name="BExXXZQNZY6IZI45DJXJK0MQZWA7" localSheetId="11" hidden="1">#REF!</definedName>
    <definedName name="BExXXZQNZY6IZI45DJXJK0MQZWA7" localSheetId="21" hidden="1">#REF!</definedName>
    <definedName name="BExXXZQNZY6IZI45DJXJK0MQZWA7" localSheetId="22" hidden="1">#REF!</definedName>
    <definedName name="BExXXZQNZY6IZI45DJXJK0MQZWA7" localSheetId="23" hidden="1">#REF!</definedName>
    <definedName name="BExXXZQNZY6IZI45DJXJK0MQZWA7" localSheetId="24" hidden="1">#REF!</definedName>
    <definedName name="BExXXZQNZY6IZI45DJXJK0MQZWA7" localSheetId="14" hidden="1">#REF!</definedName>
    <definedName name="BExXXZQNZY6IZI45DJXJK0MQZWA7" localSheetId="15" hidden="1">#REF!</definedName>
    <definedName name="BExXXZQNZY6IZI45DJXJK0MQZWA7" localSheetId="18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7" hidden="1">#REF!</definedName>
    <definedName name="BExXY5QFG6QP94SFT3935OBM8Y4K" localSheetId="11" hidden="1">#REF!</definedName>
    <definedName name="BExXY5QFG6QP94SFT3935OBM8Y4K" localSheetId="21" hidden="1">#REF!</definedName>
    <definedName name="BExXY5QFG6QP94SFT3935OBM8Y4K" localSheetId="22" hidden="1">#REF!</definedName>
    <definedName name="BExXY5QFG6QP94SFT3935OBM8Y4K" localSheetId="23" hidden="1">#REF!</definedName>
    <definedName name="BExXY5QFG6QP94SFT3935OBM8Y4K" localSheetId="24" hidden="1">#REF!</definedName>
    <definedName name="BExXY5QFG6QP94SFT3935OBM8Y4K" localSheetId="14" hidden="1">#REF!</definedName>
    <definedName name="BExXY5QFG6QP94SFT3935OBM8Y4K" localSheetId="15" hidden="1">#REF!</definedName>
    <definedName name="BExXY5QFG6QP94SFT3935OBM8Y4K" localSheetId="18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7" hidden="1">#REF!</definedName>
    <definedName name="BExXY7TYEBFXRYUYIFHTN65RJ8EW" localSheetId="11" hidden="1">#REF!</definedName>
    <definedName name="BExXY7TYEBFXRYUYIFHTN65RJ8EW" localSheetId="21" hidden="1">#REF!</definedName>
    <definedName name="BExXY7TYEBFXRYUYIFHTN65RJ8EW" localSheetId="22" hidden="1">#REF!</definedName>
    <definedName name="BExXY7TYEBFXRYUYIFHTN65RJ8EW" localSheetId="23" hidden="1">#REF!</definedName>
    <definedName name="BExXY7TYEBFXRYUYIFHTN65RJ8EW" localSheetId="24" hidden="1">#REF!</definedName>
    <definedName name="BExXY7TYEBFXRYUYIFHTN65RJ8EW" localSheetId="14" hidden="1">#REF!</definedName>
    <definedName name="BExXY7TYEBFXRYUYIFHTN65RJ8EW" localSheetId="15" hidden="1">#REF!</definedName>
    <definedName name="BExXY7TYEBFXRYUYIFHTN65RJ8EW" localSheetId="18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7" hidden="1">#REF!</definedName>
    <definedName name="BExXYLBHANUXC5FCTDDTGOVD3GQS" localSheetId="11" hidden="1">#REF!</definedName>
    <definedName name="BExXYLBHANUXC5FCTDDTGOVD3GQS" localSheetId="21" hidden="1">#REF!</definedName>
    <definedName name="BExXYLBHANUXC5FCTDDTGOVD3GQS" localSheetId="22" hidden="1">#REF!</definedName>
    <definedName name="BExXYLBHANUXC5FCTDDTGOVD3GQS" localSheetId="23" hidden="1">#REF!</definedName>
    <definedName name="BExXYLBHANUXC5FCTDDTGOVD3GQS" localSheetId="24" hidden="1">#REF!</definedName>
    <definedName name="BExXYLBHANUXC5FCTDDTGOVD3GQS" localSheetId="14" hidden="1">#REF!</definedName>
    <definedName name="BExXYLBHANUXC5FCTDDTGOVD3GQS" localSheetId="15" hidden="1">#REF!</definedName>
    <definedName name="BExXYLBHANUXC5FCTDDTGOVD3GQS" localSheetId="18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7" hidden="1">#REF!</definedName>
    <definedName name="BExXYMNYAYH3WA2ZCFAYKZID9ZCI" localSheetId="11" hidden="1">#REF!</definedName>
    <definedName name="BExXYMNYAYH3WA2ZCFAYKZID9ZCI" localSheetId="21" hidden="1">#REF!</definedName>
    <definedName name="BExXYMNYAYH3WA2ZCFAYKZID9ZCI" localSheetId="22" hidden="1">#REF!</definedName>
    <definedName name="BExXYMNYAYH3WA2ZCFAYKZID9ZCI" localSheetId="23" hidden="1">#REF!</definedName>
    <definedName name="BExXYMNYAYH3WA2ZCFAYKZID9ZCI" localSheetId="24" hidden="1">#REF!</definedName>
    <definedName name="BExXYMNYAYH3WA2ZCFAYKZID9ZCI" localSheetId="14" hidden="1">#REF!</definedName>
    <definedName name="BExXYMNYAYH3WA2ZCFAYKZID9ZCI" localSheetId="15" hidden="1">#REF!</definedName>
    <definedName name="BExXYMNYAYH3WA2ZCFAYKZID9ZCI" localSheetId="18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7" hidden="1">#REF!</definedName>
    <definedName name="BExXYYT12SVN2VDMLVNV4P3ISD8T" localSheetId="11" hidden="1">#REF!</definedName>
    <definedName name="BExXYYT12SVN2VDMLVNV4P3ISD8T" localSheetId="21" hidden="1">#REF!</definedName>
    <definedName name="BExXYYT12SVN2VDMLVNV4P3ISD8T" localSheetId="22" hidden="1">#REF!</definedName>
    <definedName name="BExXYYT12SVN2VDMLVNV4P3ISD8T" localSheetId="23" hidden="1">#REF!</definedName>
    <definedName name="BExXYYT12SVN2VDMLVNV4P3ISD8T" localSheetId="24" hidden="1">#REF!</definedName>
    <definedName name="BExXYYT12SVN2VDMLVNV4P3ISD8T" localSheetId="14" hidden="1">#REF!</definedName>
    <definedName name="BExXYYT12SVN2VDMLVNV4P3ISD8T" localSheetId="15" hidden="1">#REF!</definedName>
    <definedName name="BExXYYT12SVN2VDMLVNV4P3ISD8T" localSheetId="18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7" hidden="1">#REF!</definedName>
    <definedName name="BExXYZ3SPSRCWM4YHTPZDCOLZPHR" localSheetId="11" hidden="1">#REF!</definedName>
    <definedName name="BExXYZ3SPSRCWM4YHTPZDCOLZPHR" localSheetId="21" hidden="1">#REF!</definedName>
    <definedName name="BExXYZ3SPSRCWM4YHTPZDCOLZPHR" localSheetId="22" hidden="1">#REF!</definedName>
    <definedName name="BExXYZ3SPSRCWM4YHTPZDCOLZPHR" localSheetId="23" hidden="1">#REF!</definedName>
    <definedName name="BExXYZ3SPSRCWM4YHTPZDCOLZPHR" localSheetId="24" hidden="1">#REF!</definedName>
    <definedName name="BExXYZ3SPSRCWM4YHTPZDCOLZPHR" localSheetId="14" hidden="1">#REF!</definedName>
    <definedName name="BExXYZ3SPSRCWM4YHTPZDCOLZPHR" localSheetId="15" hidden="1">#REF!</definedName>
    <definedName name="BExXYZ3SPSRCWM4YHTPZDCOLZPHR" localSheetId="18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7" hidden="1">#REF!</definedName>
    <definedName name="BExXZFVV4YB42AZ3H1I40YG3JAPU" localSheetId="11" hidden="1">#REF!</definedName>
    <definedName name="BExXZFVV4YB42AZ3H1I40YG3JAPU" localSheetId="21" hidden="1">#REF!</definedName>
    <definedName name="BExXZFVV4YB42AZ3H1I40YG3JAPU" localSheetId="22" hidden="1">#REF!</definedName>
    <definedName name="BExXZFVV4YB42AZ3H1I40YG3JAPU" localSheetId="23" hidden="1">#REF!</definedName>
    <definedName name="BExXZFVV4YB42AZ3H1I40YG3JAPU" localSheetId="24" hidden="1">#REF!</definedName>
    <definedName name="BExXZFVV4YB42AZ3H1I40YG3JAPU" localSheetId="14" hidden="1">#REF!</definedName>
    <definedName name="BExXZFVV4YB42AZ3H1I40YG3JAPU" localSheetId="15" hidden="1">#REF!</definedName>
    <definedName name="BExXZFVV4YB42AZ3H1I40YG3JAPU" localSheetId="18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7" hidden="1">#REF!</definedName>
    <definedName name="BExXZG1CQE1M9TDJ99253H6JVGIH" localSheetId="11" hidden="1">#REF!</definedName>
    <definedName name="BExXZG1CQE1M9TDJ99253H6JVGIH" localSheetId="21" hidden="1">#REF!</definedName>
    <definedName name="BExXZG1CQE1M9TDJ99253H6JVGIH" localSheetId="22" hidden="1">#REF!</definedName>
    <definedName name="BExXZG1CQE1M9TDJ99253H6JVGIH" localSheetId="23" hidden="1">#REF!</definedName>
    <definedName name="BExXZG1CQE1M9TDJ99253H6JVGIH" localSheetId="24" hidden="1">#REF!</definedName>
    <definedName name="BExXZG1CQE1M9TDJ99253H6JVGIH" localSheetId="14" hidden="1">#REF!</definedName>
    <definedName name="BExXZG1CQE1M9TDJ99253H6JVGIH" localSheetId="15" hidden="1">#REF!</definedName>
    <definedName name="BExXZG1CQE1M9TDJ99253H6JVGIH" localSheetId="18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7" hidden="1">#REF!</definedName>
    <definedName name="BExXZHJ9T2JELF12CHHGD54J1B0C" localSheetId="11" hidden="1">#REF!</definedName>
    <definedName name="BExXZHJ9T2JELF12CHHGD54J1B0C" localSheetId="21" hidden="1">#REF!</definedName>
    <definedName name="BExXZHJ9T2JELF12CHHGD54J1B0C" localSheetId="22" hidden="1">#REF!</definedName>
    <definedName name="BExXZHJ9T2JELF12CHHGD54J1B0C" localSheetId="23" hidden="1">#REF!</definedName>
    <definedName name="BExXZHJ9T2JELF12CHHGD54J1B0C" localSheetId="24" hidden="1">#REF!</definedName>
    <definedName name="BExXZHJ9T2JELF12CHHGD54J1B0C" localSheetId="14" hidden="1">#REF!</definedName>
    <definedName name="BExXZHJ9T2JELF12CHHGD54J1B0C" localSheetId="15" hidden="1">#REF!</definedName>
    <definedName name="BExXZHJ9T2JELF12CHHGD54J1B0C" localSheetId="18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7" hidden="1">#REF!</definedName>
    <definedName name="BExXZNJ2X1TK2LRK5ZY3MX49H5T7" localSheetId="11" hidden="1">#REF!</definedName>
    <definedName name="BExXZNJ2X1TK2LRK5ZY3MX49H5T7" localSheetId="21" hidden="1">#REF!</definedName>
    <definedName name="BExXZNJ2X1TK2LRK5ZY3MX49H5T7" localSheetId="22" hidden="1">#REF!</definedName>
    <definedName name="BExXZNJ2X1TK2LRK5ZY3MX49H5T7" localSheetId="23" hidden="1">#REF!</definedName>
    <definedName name="BExXZNJ2X1TK2LRK5ZY3MX49H5T7" localSheetId="24" hidden="1">#REF!</definedName>
    <definedName name="BExXZNJ2X1TK2LRK5ZY3MX49H5T7" localSheetId="14" hidden="1">#REF!</definedName>
    <definedName name="BExXZNJ2X1TK2LRK5ZY3MX49H5T7" localSheetId="15" hidden="1">#REF!</definedName>
    <definedName name="BExXZNJ2X1TK2LRK5ZY3MX49H5T7" localSheetId="18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7" hidden="1">#REF!</definedName>
    <definedName name="BExXZOVPCEP495TQSON6PSRQ8XCY" localSheetId="11" hidden="1">#REF!</definedName>
    <definedName name="BExXZOVPCEP495TQSON6PSRQ8XCY" localSheetId="21" hidden="1">#REF!</definedName>
    <definedName name="BExXZOVPCEP495TQSON6PSRQ8XCY" localSheetId="22" hidden="1">#REF!</definedName>
    <definedName name="BExXZOVPCEP495TQSON6PSRQ8XCY" localSheetId="23" hidden="1">#REF!</definedName>
    <definedName name="BExXZOVPCEP495TQSON6PSRQ8XCY" localSheetId="24" hidden="1">#REF!</definedName>
    <definedName name="BExXZOVPCEP495TQSON6PSRQ8XCY" localSheetId="14" hidden="1">#REF!</definedName>
    <definedName name="BExXZOVPCEP495TQSON6PSRQ8XCY" localSheetId="15" hidden="1">#REF!</definedName>
    <definedName name="BExXZOVPCEP495TQSON6PSRQ8XCY" localSheetId="18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7" hidden="1">#REF!</definedName>
    <definedName name="BExXZXKH7NBARQQAZM69Z57IH1MM" localSheetId="11" hidden="1">#REF!</definedName>
    <definedName name="BExXZXKH7NBARQQAZM69Z57IH1MM" localSheetId="21" hidden="1">#REF!</definedName>
    <definedName name="BExXZXKH7NBARQQAZM69Z57IH1MM" localSheetId="22" hidden="1">#REF!</definedName>
    <definedName name="BExXZXKH7NBARQQAZM69Z57IH1MM" localSheetId="23" hidden="1">#REF!</definedName>
    <definedName name="BExXZXKH7NBARQQAZM69Z57IH1MM" localSheetId="24" hidden="1">#REF!</definedName>
    <definedName name="BExXZXKH7NBARQQAZM69Z57IH1MM" localSheetId="14" hidden="1">#REF!</definedName>
    <definedName name="BExXZXKH7NBARQQAZM69Z57IH1MM" localSheetId="15" hidden="1">#REF!</definedName>
    <definedName name="BExXZXKH7NBARQQAZM69Z57IH1MM" localSheetId="18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7" hidden="1">#REF!</definedName>
    <definedName name="BExY07WSDH5QEVM7BJXJK2ZRAI1O" localSheetId="11" hidden="1">#REF!</definedName>
    <definedName name="BExY07WSDH5QEVM7BJXJK2ZRAI1O" localSheetId="21" hidden="1">#REF!</definedName>
    <definedName name="BExY07WSDH5QEVM7BJXJK2ZRAI1O" localSheetId="22" hidden="1">#REF!</definedName>
    <definedName name="BExY07WSDH5QEVM7BJXJK2ZRAI1O" localSheetId="23" hidden="1">#REF!</definedName>
    <definedName name="BExY07WSDH5QEVM7BJXJK2ZRAI1O" localSheetId="24" hidden="1">#REF!</definedName>
    <definedName name="BExY07WSDH5QEVM7BJXJK2ZRAI1O" localSheetId="14" hidden="1">#REF!</definedName>
    <definedName name="BExY07WSDH5QEVM7BJXJK2ZRAI1O" localSheetId="15" hidden="1">#REF!</definedName>
    <definedName name="BExY07WSDH5QEVM7BJXJK2ZRAI1O" localSheetId="18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7" hidden="1">#REF!</definedName>
    <definedName name="BExY09PJJWYWGWWLX3YT8EVK0YV4" localSheetId="11" hidden="1">#REF!</definedName>
    <definedName name="BExY09PJJWYWGWWLX3YT8EVK0YV4" localSheetId="21" hidden="1">#REF!</definedName>
    <definedName name="BExY09PJJWYWGWWLX3YT8EVK0YV4" localSheetId="22" hidden="1">#REF!</definedName>
    <definedName name="BExY09PJJWYWGWWLX3YT8EVK0YV4" localSheetId="23" hidden="1">#REF!</definedName>
    <definedName name="BExY09PJJWYWGWWLX3YT8EVK0YV4" localSheetId="24" hidden="1">#REF!</definedName>
    <definedName name="BExY09PJJWYWGWWLX3YT8EVK0YV4" localSheetId="14" hidden="1">#REF!</definedName>
    <definedName name="BExY09PJJWYWGWWLX3YT8EVK0YV4" localSheetId="15" hidden="1">#REF!</definedName>
    <definedName name="BExY09PJJWYWGWWLX3YT8EVK0YV4" localSheetId="18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7" hidden="1">#REF!</definedName>
    <definedName name="BExY0C3UBVC4M59JIRXVQ8OWAJC1" localSheetId="11" hidden="1">#REF!</definedName>
    <definedName name="BExY0C3UBVC4M59JIRXVQ8OWAJC1" localSheetId="21" hidden="1">#REF!</definedName>
    <definedName name="BExY0C3UBVC4M59JIRXVQ8OWAJC1" localSheetId="22" hidden="1">#REF!</definedName>
    <definedName name="BExY0C3UBVC4M59JIRXVQ8OWAJC1" localSheetId="23" hidden="1">#REF!</definedName>
    <definedName name="BExY0C3UBVC4M59JIRXVQ8OWAJC1" localSheetId="24" hidden="1">#REF!</definedName>
    <definedName name="BExY0C3UBVC4M59JIRXVQ8OWAJC1" localSheetId="14" hidden="1">#REF!</definedName>
    <definedName name="BExY0C3UBVC4M59JIRXVQ8OWAJC1" localSheetId="15" hidden="1">#REF!</definedName>
    <definedName name="BExY0C3UBVC4M59JIRXVQ8OWAJC1" localSheetId="18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7" hidden="1">#REF!</definedName>
    <definedName name="BExY0ENH6ZXHW155XIGS0F46T43M" localSheetId="11" hidden="1">#REF!</definedName>
    <definedName name="BExY0ENH6ZXHW155XIGS0F46T43M" localSheetId="21" hidden="1">#REF!</definedName>
    <definedName name="BExY0ENH6ZXHW155XIGS0F46T43M" localSheetId="22" hidden="1">#REF!</definedName>
    <definedName name="BExY0ENH6ZXHW155XIGS0F46T43M" localSheetId="23" hidden="1">#REF!</definedName>
    <definedName name="BExY0ENH6ZXHW155XIGS0F46T43M" localSheetId="24" hidden="1">#REF!</definedName>
    <definedName name="BExY0ENH6ZXHW155XIGS0F46T43M" localSheetId="14" hidden="1">#REF!</definedName>
    <definedName name="BExY0ENH6ZXHW155XIGS0F46T43M" localSheetId="15" hidden="1">#REF!</definedName>
    <definedName name="BExY0ENH6ZXHW155XIGS0F46T43M" localSheetId="18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7" hidden="1">#REF!</definedName>
    <definedName name="BExY0IEEUB9SRGD9I14IDCPO5GV4" localSheetId="11" hidden="1">#REF!</definedName>
    <definedName name="BExY0IEEUB9SRGD9I14IDCPO5GV4" localSheetId="21" hidden="1">#REF!</definedName>
    <definedName name="BExY0IEEUB9SRGD9I14IDCPO5GV4" localSheetId="22" hidden="1">#REF!</definedName>
    <definedName name="BExY0IEEUB9SRGD9I14IDCPO5GV4" localSheetId="23" hidden="1">#REF!</definedName>
    <definedName name="BExY0IEEUB9SRGD9I14IDCPO5GV4" localSheetId="24" hidden="1">#REF!</definedName>
    <definedName name="BExY0IEEUB9SRGD9I14IDCPO5GV4" localSheetId="14" hidden="1">#REF!</definedName>
    <definedName name="BExY0IEEUB9SRGD9I14IDCPO5GV4" localSheetId="15" hidden="1">#REF!</definedName>
    <definedName name="BExY0IEEUB9SRGD9I14IDCPO5GV4" localSheetId="18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7" hidden="1">#REF!</definedName>
    <definedName name="BExY0LEAAM7MUGBRLXD6KXBOHZ6S" localSheetId="11" hidden="1">#REF!</definedName>
    <definedName name="BExY0LEAAM7MUGBRLXD6KXBOHZ6S" localSheetId="21" hidden="1">#REF!</definedName>
    <definedName name="BExY0LEAAM7MUGBRLXD6KXBOHZ6S" localSheetId="22" hidden="1">#REF!</definedName>
    <definedName name="BExY0LEAAM7MUGBRLXD6KXBOHZ6S" localSheetId="23" hidden="1">#REF!</definedName>
    <definedName name="BExY0LEAAM7MUGBRLXD6KXBOHZ6S" localSheetId="24" hidden="1">#REF!</definedName>
    <definedName name="BExY0LEAAM7MUGBRLXD6KXBOHZ6S" localSheetId="14" hidden="1">#REF!</definedName>
    <definedName name="BExY0LEAAM7MUGBRLXD6KXBOHZ6S" localSheetId="15" hidden="1">#REF!</definedName>
    <definedName name="BExY0LEAAM7MUGBRLXD6KXBOHZ6S" localSheetId="18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7" hidden="1">#REF!</definedName>
    <definedName name="BExY0OE8GFHMLLTEAFIOQTOPEVPB" localSheetId="11" hidden="1">#REF!</definedName>
    <definedName name="BExY0OE8GFHMLLTEAFIOQTOPEVPB" localSheetId="21" hidden="1">#REF!</definedName>
    <definedName name="BExY0OE8GFHMLLTEAFIOQTOPEVPB" localSheetId="22" hidden="1">#REF!</definedName>
    <definedName name="BExY0OE8GFHMLLTEAFIOQTOPEVPB" localSheetId="23" hidden="1">#REF!</definedName>
    <definedName name="BExY0OE8GFHMLLTEAFIOQTOPEVPB" localSheetId="24" hidden="1">#REF!</definedName>
    <definedName name="BExY0OE8GFHMLLTEAFIOQTOPEVPB" localSheetId="14" hidden="1">#REF!</definedName>
    <definedName name="BExY0OE8GFHMLLTEAFIOQTOPEVPB" localSheetId="15" hidden="1">#REF!</definedName>
    <definedName name="BExY0OE8GFHMLLTEAFIOQTOPEVPB" localSheetId="18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7" hidden="1">#REF!</definedName>
    <definedName name="BExY0OJHW85S0VKBA8T4HTYPYBOS" localSheetId="11" hidden="1">#REF!</definedName>
    <definedName name="BExY0OJHW85S0VKBA8T4HTYPYBOS" localSheetId="21" hidden="1">#REF!</definedName>
    <definedName name="BExY0OJHW85S0VKBA8T4HTYPYBOS" localSheetId="22" hidden="1">#REF!</definedName>
    <definedName name="BExY0OJHW85S0VKBA8T4HTYPYBOS" localSheetId="23" hidden="1">#REF!</definedName>
    <definedName name="BExY0OJHW85S0VKBA8T4HTYPYBOS" localSheetId="24" hidden="1">#REF!</definedName>
    <definedName name="BExY0OJHW85S0VKBA8T4HTYPYBOS" localSheetId="14" hidden="1">#REF!</definedName>
    <definedName name="BExY0OJHW85S0VKBA8T4HTYPYBOS" localSheetId="15" hidden="1">#REF!</definedName>
    <definedName name="BExY0OJHW85S0VKBA8T4HTYPYBOS" localSheetId="18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7" hidden="1">#REF!</definedName>
    <definedName name="BExY0T1E034D7XAXNC6F7540LLIE" localSheetId="11" hidden="1">#REF!</definedName>
    <definedName name="BExY0T1E034D7XAXNC6F7540LLIE" localSheetId="21" hidden="1">#REF!</definedName>
    <definedName name="BExY0T1E034D7XAXNC6F7540LLIE" localSheetId="22" hidden="1">#REF!</definedName>
    <definedName name="BExY0T1E034D7XAXNC6F7540LLIE" localSheetId="23" hidden="1">#REF!</definedName>
    <definedName name="BExY0T1E034D7XAXNC6F7540LLIE" localSheetId="24" hidden="1">#REF!</definedName>
    <definedName name="BExY0T1E034D7XAXNC6F7540LLIE" localSheetId="14" hidden="1">#REF!</definedName>
    <definedName name="BExY0T1E034D7XAXNC6F7540LLIE" localSheetId="15" hidden="1">#REF!</definedName>
    <definedName name="BExY0T1E034D7XAXNC6F7540LLIE" localSheetId="18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7" hidden="1">#REF!</definedName>
    <definedName name="BExY0XTZLHN49J2JH94BYTKBJLT3" localSheetId="11" hidden="1">#REF!</definedName>
    <definedName name="BExY0XTZLHN49J2JH94BYTKBJLT3" localSheetId="21" hidden="1">#REF!</definedName>
    <definedName name="BExY0XTZLHN49J2JH94BYTKBJLT3" localSheetId="22" hidden="1">#REF!</definedName>
    <definedName name="BExY0XTZLHN49J2JH94BYTKBJLT3" localSheetId="23" hidden="1">#REF!</definedName>
    <definedName name="BExY0XTZLHN49J2JH94BYTKBJLT3" localSheetId="24" hidden="1">#REF!</definedName>
    <definedName name="BExY0XTZLHN49J2JH94BYTKBJLT3" localSheetId="14" hidden="1">#REF!</definedName>
    <definedName name="BExY0XTZLHN49J2JH94BYTKBJLT3" localSheetId="15" hidden="1">#REF!</definedName>
    <definedName name="BExY0XTZLHN49J2JH94BYTKBJLT3" localSheetId="18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7" hidden="1">#REF!</definedName>
    <definedName name="BExY11FH9TXHERUYGG8FE50U7H7J" localSheetId="11" hidden="1">#REF!</definedName>
    <definedName name="BExY11FH9TXHERUYGG8FE50U7H7J" localSheetId="21" hidden="1">#REF!</definedName>
    <definedName name="BExY11FH9TXHERUYGG8FE50U7H7J" localSheetId="22" hidden="1">#REF!</definedName>
    <definedName name="BExY11FH9TXHERUYGG8FE50U7H7J" localSheetId="23" hidden="1">#REF!</definedName>
    <definedName name="BExY11FH9TXHERUYGG8FE50U7H7J" localSheetId="24" hidden="1">#REF!</definedName>
    <definedName name="BExY11FH9TXHERUYGG8FE50U7H7J" localSheetId="14" hidden="1">#REF!</definedName>
    <definedName name="BExY11FH9TXHERUYGG8FE50U7H7J" localSheetId="15" hidden="1">#REF!</definedName>
    <definedName name="BExY11FH9TXHERUYGG8FE50U7H7J" localSheetId="18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7" hidden="1">#REF!</definedName>
    <definedName name="BExY180UKNW5NIAWD6ZUYTFEH8QS" localSheetId="11" hidden="1">#REF!</definedName>
    <definedName name="BExY180UKNW5NIAWD6ZUYTFEH8QS" localSheetId="21" hidden="1">#REF!</definedName>
    <definedName name="BExY180UKNW5NIAWD6ZUYTFEH8QS" localSheetId="22" hidden="1">#REF!</definedName>
    <definedName name="BExY180UKNW5NIAWD6ZUYTFEH8QS" localSheetId="23" hidden="1">#REF!</definedName>
    <definedName name="BExY180UKNW5NIAWD6ZUYTFEH8QS" localSheetId="24" hidden="1">#REF!</definedName>
    <definedName name="BExY180UKNW5NIAWD6ZUYTFEH8QS" localSheetId="14" hidden="1">#REF!</definedName>
    <definedName name="BExY180UKNW5NIAWD6ZUYTFEH8QS" localSheetId="15" hidden="1">#REF!</definedName>
    <definedName name="BExY180UKNW5NIAWD6ZUYTFEH8QS" localSheetId="18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7" hidden="1">#REF!</definedName>
    <definedName name="BExY1DPTV4LSY9MEOUGXF8X052NA" localSheetId="11" hidden="1">#REF!</definedName>
    <definedName name="BExY1DPTV4LSY9MEOUGXF8X052NA" localSheetId="21" hidden="1">#REF!</definedName>
    <definedName name="BExY1DPTV4LSY9MEOUGXF8X052NA" localSheetId="22" hidden="1">#REF!</definedName>
    <definedName name="BExY1DPTV4LSY9MEOUGXF8X052NA" localSheetId="23" hidden="1">#REF!</definedName>
    <definedName name="BExY1DPTV4LSY9MEOUGXF8X052NA" localSheetId="24" hidden="1">#REF!</definedName>
    <definedName name="BExY1DPTV4LSY9MEOUGXF8X052NA" localSheetId="14" hidden="1">#REF!</definedName>
    <definedName name="BExY1DPTV4LSY9MEOUGXF8X052NA" localSheetId="15" hidden="1">#REF!</definedName>
    <definedName name="BExY1DPTV4LSY9MEOUGXF8X052NA" localSheetId="18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7" hidden="1">#REF!</definedName>
    <definedName name="BExY1GK9ELBEKDD7O6HR6DUO8YGO" localSheetId="11" hidden="1">#REF!</definedName>
    <definedName name="BExY1GK9ELBEKDD7O6HR6DUO8YGO" localSheetId="21" hidden="1">#REF!</definedName>
    <definedName name="BExY1GK9ELBEKDD7O6HR6DUO8YGO" localSheetId="22" hidden="1">#REF!</definedName>
    <definedName name="BExY1GK9ELBEKDD7O6HR6DUO8YGO" localSheetId="23" hidden="1">#REF!</definedName>
    <definedName name="BExY1GK9ELBEKDD7O6HR6DUO8YGO" localSheetId="24" hidden="1">#REF!</definedName>
    <definedName name="BExY1GK9ELBEKDD7O6HR6DUO8YGO" localSheetId="14" hidden="1">#REF!</definedName>
    <definedName name="BExY1GK9ELBEKDD7O6HR6DUO8YGO" localSheetId="15" hidden="1">#REF!</definedName>
    <definedName name="BExY1GK9ELBEKDD7O6HR6DUO8YGO" localSheetId="18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7" hidden="1">#REF!</definedName>
    <definedName name="BExY1NWOXXFV9GGZ3PX444LZ8TVX" localSheetId="11" hidden="1">#REF!</definedName>
    <definedName name="BExY1NWOXXFV9GGZ3PX444LZ8TVX" localSheetId="21" hidden="1">#REF!</definedName>
    <definedName name="BExY1NWOXXFV9GGZ3PX444LZ8TVX" localSheetId="22" hidden="1">#REF!</definedName>
    <definedName name="BExY1NWOXXFV9GGZ3PX444LZ8TVX" localSheetId="23" hidden="1">#REF!</definedName>
    <definedName name="BExY1NWOXXFV9GGZ3PX444LZ8TVX" localSheetId="24" hidden="1">#REF!</definedName>
    <definedName name="BExY1NWOXXFV9GGZ3PX444LZ8TVX" localSheetId="14" hidden="1">#REF!</definedName>
    <definedName name="BExY1NWOXXFV9GGZ3PX444LZ8TVX" localSheetId="15" hidden="1">#REF!</definedName>
    <definedName name="BExY1NWOXXFV9GGZ3PX444LZ8TVX" localSheetId="18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7" hidden="1">#REF!</definedName>
    <definedName name="BExY1UCL0RND63LLSM9X5SFRG117" localSheetId="11" hidden="1">#REF!</definedName>
    <definedName name="BExY1UCL0RND63LLSM9X5SFRG117" localSheetId="21" hidden="1">#REF!</definedName>
    <definedName name="BExY1UCL0RND63LLSM9X5SFRG117" localSheetId="22" hidden="1">#REF!</definedName>
    <definedName name="BExY1UCL0RND63LLSM9X5SFRG117" localSheetId="23" hidden="1">#REF!</definedName>
    <definedName name="BExY1UCL0RND63LLSM9X5SFRG117" localSheetId="24" hidden="1">#REF!</definedName>
    <definedName name="BExY1UCL0RND63LLSM9X5SFRG117" localSheetId="14" hidden="1">#REF!</definedName>
    <definedName name="BExY1UCL0RND63LLSM9X5SFRG117" localSheetId="15" hidden="1">#REF!</definedName>
    <definedName name="BExY1UCL0RND63LLSM9X5SFRG117" localSheetId="18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7" hidden="1">#REF!</definedName>
    <definedName name="BExY1WAT3937L08HLHIRQHMP2A3H" localSheetId="11" hidden="1">#REF!</definedName>
    <definedName name="BExY1WAT3937L08HLHIRQHMP2A3H" localSheetId="21" hidden="1">#REF!</definedName>
    <definedName name="BExY1WAT3937L08HLHIRQHMP2A3H" localSheetId="22" hidden="1">#REF!</definedName>
    <definedName name="BExY1WAT3937L08HLHIRQHMP2A3H" localSheetId="23" hidden="1">#REF!</definedName>
    <definedName name="BExY1WAT3937L08HLHIRQHMP2A3H" localSheetId="24" hidden="1">#REF!</definedName>
    <definedName name="BExY1WAT3937L08HLHIRQHMP2A3H" localSheetId="14" hidden="1">#REF!</definedName>
    <definedName name="BExY1WAT3937L08HLHIRQHMP2A3H" localSheetId="15" hidden="1">#REF!</definedName>
    <definedName name="BExY1WAT3937L08HLHIRQHMP2A3H" localSheetId="18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7" hidden="1">#REF!</definedName>
    <definedName name="BExY1YEBOSLMID7LURP8QB46AI91" localSheetId="11" hidden="1">#REF!</definedName>
    <definedName name="BExY1YEBOSLMID7LURP8QB46AI91" localSheetId="21" hidden="1">#REF!</definedName>
    <definedName name="BExY1YEBOSLMID7LURP8QB46AI91" localSheetId="22" hidden="1">#REF!</definedName>
    <definedName name="BExY1YEBOSLMID7LURP8QB46AI91" localSheetId="23" hidden="1">#REF!</definedName>
    <definedName name="BExY1YEBOSLMID7LURP8QB46AI91" localSheetId="24" hidden="1">#REF!</definedName>
    <definedName name="BExY1YEBOSLMID7LURP8QB46AI91" localSheetId="14" hidden="1">#REF!</definedName>
    <definedName name="BExY1YEBOSLMID7LURP8QB46AI91" localSheetId="15" hidden="1">#REF!</definedName>
    <definedName name="BExY1YEBOSLMID7LURP8QB46AI91" localSheetId="18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7" hidden="1">#REF!</definedName>
    <definedName name="BExY236UB98PA9PNCHMCSZYCHJBD" localSheetId="11" hidden="1">#REF!</definedName>
    <definedName name="BExY236UB98PA9PNCHMCSZYCHJBD" localSheetId="21" hidden="1">#REF!</definedName>
    <definedName name="BExY236UB98PA9PNCHMCSZYCHJBD" localSheetId="22" hidden="1">#REF!</definedName>
    <definedName name="BExY236UB98PA9PNCHMCSZYCHJBD" localSheetId="23" hidden="1">#REF!</definedName>
    <definedName name="BExY236UB98PA9PNCHMCSZYCHJBD" localSheetId="24" hidden="1">#REF!</definedName>
    <definedName name="BExY236UB98PA9PNCHMCSZYCHJBD" localSheetId="14" hidden="1">#REF!</definedName>
    <definedName name="BExY236UB98PA9PNCHMCSZYCHJBD" localSheetId="15" hidden="1">#REF!</definedName>
    <definedName name="BExY236UB98PA9PNCHMCSZYCHJBD" localSheetId="18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7" hidden="1">#REF!</definedName>
    <definedName name="BExY2FS4LFX9OHOTQT7SJ2PXAC25" localSheetId="11" hidden="1">#REF!</definedName>
    <definedName name="BExY2FS4LFX9OHOTQT7SJ2PXAC25" localSheetId="21" hidden="1">#REF!</definedName>
    <definedName name="BExY2FS4LFX9OHOTQT7SJ2PXAC25" localSheetId="22" hidden="1">#REF!</definedName>
    <definedName name="BExY2FS4LFX9OHOTQT7SJ2PXAC25" localSheetId="23" hidden="1">#REF!</definedName>
    <definedName name="BExY2FS4LFX9OHOTQT7SJ2PXAC25" localSheetId="24" hidden="1">#REF!</definedName>
    <definedName name="BExY2FS4LFX9OHOTQT7SJ2PXAC25" localSheetId="14" hidden="1">#REF!</definedName>
    <definedName name="BExY2FS4LFX9OHOTQT7SJ2PXAC25" localSheetId="15" hidden="1">#REF!</definedName>
    <definedName name="BExY2FS4LFX9OHOTQT7SJ2PXAC25" localSheetId="18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7" hidden="1">#REF!</definedName>
    <definedName name="BExY2GDPCZPVU0IQ6IJIB1YQQRQ6" localSheetId="11" hidden="1">#REF!</definedName>
    <definedName name="BExY2GDPCZPVU0IQ6IJIB1YQQRQ6" localSheetId="21" hidden="1">#REF!</definedName>
    <definedName name="BExY2GDPCZPVU0IQ6IJIB1YQQRQ6" localSheetId="22" hidden="1">#REF!</definedName>
    <definedName name="BExY2GDPCZPVU0IQ6IJIB1YQQRQ6" localSheetId="23" hidden="1">#REF!</definedName>
    <definedName name="BExY2GDPCZPVU0IQ6IJIB1YQQRQ6" localSheetId="24" hidden="1">#REF!</definedName>
    <definedName name="BExY2GDPCZPVU0IQ6IJIB1YQQRQ6" localSheetId="14" hidden="1">#REF!</definedName>
    <definedName name="BExY2GDPCZPVU0IQ6IJIB1YQQRQ6" localSheetId="15" hidden="1">#REF!</definedName>
    <definedName name="BExY2GDPCZPVU0IQ6IJIB1YQQRQ6" localSheetId="18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7" hidden="1">#REF!</definedName>
    <definedName name="BExY2GTSZ3VA9TXLY7KW1LIAKJ61" localSheetId="11" hidden="1">#REF!</definedName>
    <definedName name="BExY2GTSZ3VA9TXLY7KW1LIAKJ61" localSheetId="21" hidden="1">#REF!</definedName>
    <definedName name="BExY2GTSZ3VA9TXLY7KW1LIAKJ61" localSheetId="22" hidden="1">#REF!</definedName>
    <definedName name="BExY2GTSZ3VA9TXLY7KW1LIAKJ61" localSheetId="23" hidden="1">#REF!</definedName>
    <definedName name="BExY2GTSZ3VA9TXLY7KW1LIAKJ61" localSheetId="24" hidden="1">#REF!</definedName>
    <definedName name="BExY2GTSZ3VA9TXLY7KW1LIAKJ61" localSheetId="14" hidden="1">#REF!</definedName>
    <definedName name="BExY2GTSZ3VA9TXLY7KW1LIAKJ61" localSheetId="15" hidden="1">#REF!</definedName>
    <definedName name="BExY2GTSZ3VA9TXLY7KW1LIAKJ61" localSheetId="18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7" hidden="1">#REF!</definedName>
    <definedName name="BExY2IXBR1SGYZH08T7QHKEFS8HA" localSheetId="11" hidden="1">#REF!</definedName>
    <definedName name="BExY2IXBR1SGYZH08T7QHKEFS8HA" localSheetId="21" hidden="1">#REF!</definedName>
    <definedName name="BExY2IXBR1SGYZH08T7QHKEFS8HA" localSheetId="22" hidden="1">#REF!</definedName>
    <definedName name="BExY2IXBR1SGYZH08T7QHKEFS8HA" localSheetId="23" hidden="1">#REF!</definedName>
    <definedName name="BExY2IXBR1SGYZH08T7QHKEFS8HA" localSheetId="24" hidden="1">#REF!</definedName>
    <definedName name="BExY2IXBR1SGYZH08T7QHKEFS8HA" localSheetId="14" hidden="1">#REF!</definedName>
    <definedName name="BExY2IXBR1SGYZH08T7QHKEFS8HA" localSheetId="15" hidden="1">#REF!</definedName>
    <definedName name="BExY2IXBR1SGYZH08T7QHKEFS8HA" localSheetId="18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7" hidden="1">#REF!</definedName>
    <definedName name="BExY2Q4B5FUDA5VU4VRUHX327QN0" localSheetId="11" hidden="1">#REF!</definedName>
    <definedName name="BExY2Q4B5FUDA5VU4VRUHX327QN0" localSheetId="21" hidden="1">#REF!</definedName>
    <definedName name="BExY2Q4B5FUDA5VU4VRUHX327QN0" localSheetId="22" hidden="1">#REF!</definedName>
    <definedName name="BExY2Q4B5FUDA5VU4VRUHX327QN0" localSheetId="23" hidden="1">#REF!</definedName>
    <definedName name="BExY2Q4B5FUDA5VU4VRUHX327QN0" localSheetId="24" hidden="1">#REF!</definedName>
    <definedName name="BExY2Q4B5FUDA5VU4VRUHX327QN0" localSheetId="14" hidden="1">#REF!</definedName>
    <definedName name="BExY2Q4B5FUDA5VU4VRUHX327QN0" localSheetId="15" hidden="1">#REF!</definedName>
    <definedName name="BExY2Q4B5FUDA5VU4VRUHX327QN0" localSheetId="18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7" hidden="1">#REF!</definedName>
    <definedName name="BExY2S7TM2NG7A1NFYPWIFAIKUCO" localSheetId="11" hidden="1">#REF!</definedName>
    <definedName name="BExY2S7TM2NG7A1NFYPWIFAIKUCO" localSheetId="21" hidden="1">#REF!</definedName>
    <definedName name="BExY2S7TM2NG7A1NFYPWIFAIKUCO" localSheetId="22" hidden="1">#REF!</definedName>
    <definedName name="BExY2S7TM2NG7A1NFYPWIFAIKUCO" localSheetId="23" hidden="1">#REF!</definedName>
    <definedName name="BExY2S7TM2NG7A1NFYPWIFAIKUCO" localSheetId="24" hidden="1">#REF!</definedName>
    <definedName name="BExY2S7TM2NG7A1NFYPWIFAIKUCO" localSheetId="14" hidden="1">#REF!</definedName>
    <definedName name="BExY2S7TM2NG7A1NFYPWIFAIKUCO" localSheetId="15" hidden="1">#REF!</definedName>
    <definedName name="BExY2S7TM2NG7A1NFYPWIFAIKUCO" localSheetId="18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7" hidden="1">#REF!</definedName>
    <definedName name="BExY2Z3ZGRGD12RWANJZ8DFQO776" localSheetId="11" hidden="1">#REF!</definedName>
    <definedName name="BExY2Z3ZGRGD12RWANJZ8DFQO776" localSheetId="21" hidden="1">#REF!</definedName>
    <definedName name="BExY2Z3ZGRGD12RWANJZ8DFQO776" localSheetId="22" hidden="1">#REF!</definedName>
    <definedName name="BExY2Z3ZGRGD12RWANJZ8DFQO776" localSheetId="23" hidden="1">#REF!</definedName>
    <definedName name="BExY2Z3ZGRGD12RWANJZ8DFQO776" localSheetId="24" hidden="1">#REF!</definedName>
    <definedName name="BExY2Z3ZGRGD12RWANJZ8DFQO776" localSheetId="14" hidden="1">#REF!</definedName>
    <definedName name="BExY2Z3ZGRGD12RWANJZ8DFQO776" localSheetId="15" hidden="1">#REF!</definedName>
    <definedName name="BExY2Z3ZGRGD12RWANJZ8DFQO776" localSheetId="18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7" hidden="1">#REF!</definedName>
    <definedName name="BExY30WPXLJ01P42XKBSUF8KNOOK" localSheetId="11" hidden="1">#REF!</definedName>
    <definedName name="BExY30WPXLJ01P42XKBSUF8KNOOK" localSheetId="21" hidden="1">#REF!</definedName>
    <definedName name="BExY30WPXLJ01P42XKBSUF8KNOOK" localSheetId="22" hidden="1">#REF!</definedName>
    <definedName name="BExY30WPXLJ01P42XKBSUF8KNOOK" localSheetId="23" hidden="1">#REF!</definedName>
    <definedName name="BExY30WPXLJ01P42XKBSUF8KNOOK" localSheetId="24" hidden="1">#REF!</definedName>
    <definedName name="BExY30WPXLJ01P42XKBSUF8KNOOK" localSheetId="14" hidden="1">#REF!</definedName>
    <definedName name="BExY30WPXLJ01P42XKBSUF8KNOOK" localSheetId="15" hidden="1">#REF!</definedName>
    <definedName name="BExY30WPXLJ01P42XKBSUF8KNOOK" localSheetId="18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7" hidden="1">#REF!</definedName>
    <definedName name="BExY3297KIB0C8Z1G99OS1MCEGTO" localSheetId="11" hidden="1">#REF!</definedName>
    <definedName name="BExY3297KIB0C8Z1G99OS1MCEGTO" localSheetId="21" hidden="1">#REF!</definedName>
    <definedName name="BExY3297KIB0C8Z1G99OS1MCEGTO" localSheetId="22" hidden="1">#REF!</definedName>
    <definedName name="BExY3297KIB0C8Z1G99OS1MCEGTO" localSheetId="23" hidden="1">#REF!</definedName>
    <definedName name="BExY3297KIB0C8Z1G99OS1MCEGTO" localSheetId="24" hidden="1">#REF!</definedName>
    <definedName name="BExY3297KIB0C8Z1G99OS1MCEGTO" localSheetId="14" hidden="1">#REF!</definedName>
    <definedName name="BExY3297KIB0C8Z1G99OS1MCEGTO" localSheetId="15" hidden="1">#REF!</definedName>
    <definedName name="BExY3297KIB0C8Z1G99OS1MCEGTO" localSheetId="18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7" hidden="1">#REF!</definedName>
    <definedName name="BExY3HOSK7YI364K15OX70AVR6F1" localSheetId="11" hidden="1">#REF!</definedName>
    <definedName name="BExY3HOSK7YI364K15OX70AVR6F1" localSheetId="21" hidden="1">#REF!</definedName>
    <definedName name="BExY3HOSK7YI364K15OX70AVR6F1" localSheetId="22" hidden="1">#REF!</definedName>
    <definedName name="BExY3HOSK7YI364K15OX70AVR6F1" localSheetId="23" hidden="1">#REF!</definedName>
    <definedName name="BExY3HOSK7YI364K15OX70AVR6F1" localSheetId="24" hidden="1">#REF!</definedName>
    <definedName name="BExY3HOSK7YI364K15OX70AVR6F1" localSheetId="14" hidden="1">#REF!</definedName>
    <definedName name="BExY3HOSK7YI364K15OX70AVR6F1" localSheetId="15" hidden="1">#REF!</definedName>
    <definedName name="BExY3HOSK7YI364K15OX70AVR6F1" localSheetId="18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7" hidden="1">#REF!</definedName>
    <definedName name="BExY3I526B4VA8JBTKXWE3FGVT0D" localSheetId="11" hidden="1">#REF!</definedName>
    <definedName name="BExY3I526B4VA8JBTKXWE3FGVT0D" localSheetId="21" hidden="1">#REF!</definedName>
    <definedName name="BExY3I526B4VA8JBTKXWE3FGVT0D" localSheetId="22" hidden="1">#REF!</definedName>
    <definedName name="BExY3I526B4VA8JBTKXWE3FGVT0D" localSheetId="23" hidden="1">#REF!</definedName>
    <definedName name="BExY3I526B4VA8JBTKXWE3FGVT0D" localSheetId="24" hidden="1">#REF!</definedName>
    <definedName name="BExY3I526B4VA8JBTKXWE3FGVT0D" localSheetId="14" hidden="1">#REF!</definedName>
    <definedName name="BExY3I526B4VA8JBTKXWE3FGVT0D" localSheetId="15" hidden="1">#REF!</definedName>
    <definedName name="BExY3I526B4VA8JBTKXWE3FGVT0D" localSheetId="18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7" hidden="1">#REF!</definedName>
    <definedName name="BExY3I52TZR3GXQ9HDVDNIYLIGEH" localSheetId="11" hidden="1">#REF!</definedName>
    <definedName name="BExY3I52TZR3GXQ9HDVDNIYLIGEH" localSheetId="21" hidden="1">#REF!</definedName>
    <definedName name="BExY3I52TZR3GXQ9HDVDNIYLIGEH" localSheetId="22" hidden="1">#REF!</definedName>
    <definedName name="BExY3I52TZR3GXQ9HDVDNIYLIGEH" localSheetId="23" hidden="1">#REF!</definedName>
    <definedName name="BExY3I52TZR3GXQ9HDVDNIYLIGEH" localSheetId="24" hidden="1">#REF!</definedName>
    <definedName name="BExY3I52TZR3GXQ9HDVDNIYLIGEH" localSheetId="14" hidden="1">#REF!</definedName>
    <definedName name="BExY3I52TZR3GXQ9HDVDNIYLIGEH" localSheetId="15" hidden="1">#REF!</definedName>
    <definedName name="BExY3I52TZR3GXQ9HDVDNIYLIGEH" localSheetId="18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7" hidden="1">#REF!</definedName>
    <definedName name="BExY3T89AUR83SOAZZ3OMDEJDQ39" localSheetId="11" hidden="1">#REF!</definedName>
    <definedName name="BExY3T89AUR83SOAZZ3OMDEJDQ39" localSheetId="21" hidden="1">#REF!</definedName>
    <definedName name="BExY3T89AUR83SOAZZ3OMDEJDQ39" localSheetId="22" hidden="1">#REF!</definedName>
    <definedName name="BExY3T89AUR83SOAZZ3OMDEJDQ39" localSheetId="23" hidden="1">#REF!</definedName>
    <definedName name="BExY3T89AUR83SOAZZ3OMDEJDQ39" localSheetId="24" hidden="1">#REF!</definedName>
    <definedName name="BExY3T89AUR83SOAZZ3OMDEJDQ39" localSheetId="14" hidden="1">#REF!</definedName>
    <definedName name="BExY3T89AUR83SOAZZ3OMDEJDQ39" localSheetId="15" hidden="1">#REF!</definedName>
    <definedName name="BExY3T89AUR83SOAZZ3OMDEJDQ39" localSheetId="18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7" hidden="1">#REF!</definedName>
    <definedName name="BExY3WZ7VO2K6TYCHDY754FY24AA" localSheetId="11" hidden="1">#REF!</definedName>
    <definedName name="BExY3WZ7VO2K6TYCHDY754FY24AA" localSheetId="21" hidden="1">#REF!</definedName>
    <definedName name="BExY3WZ7VO2K6TYCHDY754FY24AA" localSheetId="22" hidden="1">#REF!</definedName>
    <definedName name="BExY3WZ7VO2K6TYCHDY754FY24AA" localSheetId="23" hidden="1">#REF!</definedName>
    <definedName name="BExY3WZ7VO2K6TYCHDY754FY24AA" localSheetId="24" hidden="1">#REF!</definedName>
    <definedName name="BExY3WZ7VO2K6TYCHDY754FY24AA" localSheetId="14" hidden="1">#REF!</definedName>
    <definedName name="BExY3WZ7VO2K6TYCHDY754FY24AA" localSheetId="15" hidden="1">#REF!</definedName>
    <definedName name="BExY3WZ7VO2K6TYCHDY754FY24AA" localSheetId="18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7" hidden="1">#REF!</definedName>
    <definedName name="BExY4BIG95HDDO6MY6WBUSWJIOLR" localSheetId="11" hidden="1">#REF!</definedName>
    <definedName name="BExY4BIG95HDDO6MY6WBUSWJIOLR" localSheetId="21" hidden="1">#REF!</definedName>
    <definedName name="BExY4BIG95HDDO6MY6WBUSWJIOLR" localSheetId="22" hidden="1">#REF!</definedName>
    <definedName name="BExY4BIG95HDDO6MY6WBUSWJIOLR" localSheetId="23" hidden="1">#REF!</definedName>
    <definedName name="BExY4BIG95HDDO6MY6WBUSWJIOLR" localSheetId="24" hidden="1">#REF!</definedName>
    <definedName name="BExY4BIG95HDDO6MY6WBUSWJIOLR" localSheetId="14" hidden="1">#REF!</definedName>
    <definedName name="BExY4BIG95HDDO6MY6WBUSWJIOLR" localSheetId="15" hidden="1">#REF!</definedName>
    <definedName name="BExY4BIG95HDDO6MY6WBUSWJIOLR" localSheetId="18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7" hidden="1">#REF!</definedName>
    <definedName name="BExY4MG771JQ84EMIVB6HQGGHZY7" localSheetId="11" hidden="1">#REF!</definedName>
    <definedName name="BExY4MG771JQ84EMIVB6HQGGHZY7" localSheetId="21" hidden="1">#REF!</definedName>
    <definedName name="BExY4MG771JQ84EMIVB6HQGGHZY7" localSheetId="22" hidden="1">#REF!</definedName>
    <definedName name="BExY4MG771JQ84EMIVB6HQGGHZY7" localSheetId="23" hidden="1">#REF!</definedName>
    <definedName name="BExY4MG771JQ84EMIVB6HQGGHZY7" localSheetId="24" hidden="1">#REF!</definedName>
    <definedName name="BExY4MG771JQ84EMIVB6HQGGHZY7" localSheetId="14" hidden="1">#REF!</definedName>
    <definedName name="BExY4MG771JQ84EMIVB6HQGGHZY7" localSheetId="15" hidden="1">#REF!</definedName>
    <definedName name="BExY4MG771JQ84EMIVB6HQGGHZY7" localSheetId="18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7" hidden="1">#REF!</definedName>
    <definedName name="BExY4PWCSFB8P3J3TBQB2MD67263" localSheetId="11" hidden="1">#REF!</definedName>
    <definedName name="BExY4PWCSFB8P3J3TBQB2MD67263" localSheetId="21" hidden="1">#REF!</definedName>
    <definedName name="BExY4PWCSFB8P3J3TBQB2MD67263" localSheetId="22" hidden="1">#REF!</definedName>
    <definedName name="BExY4PWCSFB8P3J3TBQB2MD67263" localSheetId="23" hidden="1">#REF!</definedName>
    <definedName name="BExY4PWCSFB8P3J3TBQB2MD67263" localSheetId="24" hidden="1">#REF!</definedName>
    <definedName name="BExY4PWCSFB8P3J3TBQB2MD67263" localSheetId="14" hidden="1">#REF!</definedName>
    <definedName name="BExY4PWCSFB8P3J3TBQB2MD67263" localSheetId="15" hidden="1">#REF!</definedName>
    <definedName name="BExY4PWCSFB8P3J3TBQB2MD67263" localSheetId="18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7" hidden="1">#REF!</definedName>
    <definedName name="BExY4RP3BE6KYZDIKQZO4U4DIT33" localSheetId="11" hidden="1">#REF!</definedName>
    <definedName name="BExY4RP3BE6KYZDIKQZO4U4DIT33" localSheetId="21" hidden="1">#REF!</definedName>
    <definedName name="BExY4RP3BE6KYZDIKQZO4U4DIT33" localSheetId="22" hidden="1">#REF!</definedName>
    <definedName name="BExY4RP3BE6KYZDIKQZO4U4DIT33" localSheetId="23" hidden="1">#REF!</definedName>
    <definedName name="BExY4RP3BE6KYZDIKQZO4U4DIT33" localSheetId="24" hidden="1">#REF!</definedName>
    <definedName name="BExY4RP3BE6KYZDIKQZO4U4DIT33" localSheetId="14" hidden="1">#REF!</definedName>
    <definedName name="BExY4RP3BE6KYZDIKQZO4U4DIT33" localSheetId="15" hidden="1">#REF!</definedName>
    <definedName name="BExY4RP3BE6KYZDIKQZO4U4DIT33" localSheetId="18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7" hidden="1">#REF!</definedName>
    <definedName name="BExY4RZW3KK11JLYBA4DWZ92M6LQ" localSheetId="11" hidden="1">#REF!</definedName>
    <definedName name="BExY4RZW3KK11JLYBA4DWZ92M6LQ" localSheetId="21" hidden="1">#REF!</definedName>
    <definedName name="BExY4RZW3KK11JLYBA4DWZ92M6LQ" localSheetId="22" hidden="1">#REF!</definedName>
    <definedName name="BExY4RZW3KK11JLYBA4DWZ92M6LQ" localSheetId="23" hidden="1">#REF!</definedName>
    <definedName name="BExY4RZW3KK11JLYBA4DWZ92M6LQ" localSheetId="24" hidden="1">#REF!</definedName>
    <definedName name="BExY4RZW3KK11JLYBA4DWZ92M6LQ" localSheetId="14" hidden="1">#REF!</definedName>
    <definedName name="BExY4RZW3KK11JLYBA4DWZ92M6LQ" localSheetId="15" hidden="1">#REF!</definedName>
    <definedName name="BExY4RZW3KK11JLYBA4DWZ92M6LQ" localSheetId="18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7" hidden="1">#REF!</definedName>
    <definedName name="BExY4XOVTTNVZ577RLIEC7NZQFIX" localSheetId="11" hidden="1">#REF!</definedName>
    <definedName name="BExY4XOVTTNVZ577RLIEC7NZQFIX" localSheetId="21" hidden="1">#REF!</definedName>
    <definedName name="BExY4XOVTTNVZ577RLIEC7NZQFIX" localSheetId="22" hidden="1">#REF!</definedName>
    <definedName name="BExY4XOVTTNVZ577RLIEC7NZQFIX" localSheetId="23" hidden="1">#REF!</definedName>
    <definedName name="BExY4XOVTTNVZ577RLIEC7NZQFIX" localSheetId="24" hidden="1">#REF!</definedName>
    <definedName name="BExY4XOVTTNVZ577RLIEC7NZQFIX" localSheetId="14" hidden="1">#REF!</definedName>
    <definedName name="BExY4XOVTTNVZ577RLIEC7NZQFIX" localSheetId="15" hidden="1">#REF!</definedName>
    <definedName name="BExY4XOVTTNVZ577RLIEC7NZQFIX" localSheetId="18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7" hidden="1">#REF!</definedName>
    <definedName name="BExY50JAF5CG01GTHAUS7I4ZLUDC" localSheetId="11" hidden="1">#REF!</definedName>
    <definedName name="BExY50JAF5CG01GTHAUS7I4ZLUDC" localSheetId="21" hidden="1">#REF!</definedName>
    <definedName name="BExY50JAF5CG01GTHAUS7I4ZLUDC" localSheetId="22" hidden="1">#REF!</definedName>
    <definedName name="BExY50JAF5CG01GTHAUS7I4ZLUDC" localSheetId="23" hidden="1">#REF!</definedName>
    <definedName name="BExY50JAF5CG01GTHAUS7I4ZLUDC" localSheetId="24" hidden="1">#REF!</definedName>
    <definedName name="BExY50JAF5CG01GTHAUS7I4ZLUDC" localSheetId="14" hidden="1">#REF!</definedName>
    <definedName name="BExY50JAF5CG01GTHAUS7I4ZLUDC" localSheetId="15" hidden="1">#REF!</definedName>
    <definedName name="BExY50JAF5CG01GTHAUS7I4ZLUDC" localSheetId="18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7" hidden="1">#REF!</definedName>
    <definedName name="BExY53J7EXFEOFTRNAHLK7IH3ACB" localSheetId="11" hidden="1">#REF!</definedName>
    <definedName name="BExY53J7EXFEOFTRNAHLK7IH3ACB" localSheetId="21" hidden="1">#REF!</definedName>
    <definedName name="BExY53J7EXFEOFTRNAHLK7IH3ACB" localSheetId="22" hidden="1">#REF!</definedName>
    <definedName name="BExY53J7EXFEOFTRNAHLK7IH3ACB" localSheetId="23" hidden="1">#REF!</definedName>
    <definedName name="BExY53J7EXFEOFTRNAHLK7IH3ACB" localSheetId="24" hidden="1">#REF!</definedName>
    <definedName name="BExY53J7EXFEOFTRNAHLK7IH3ACB" localSheetId="14" hidden="1">#REF!</definedName>
    <definedName name="BExY53J7EXFEOFTRNAHLK7IH3ACB" localSheetId="15" hidden="1">#REF!</definedName>
    <definedName name="BExY53J7EXFEOFTRNAHLK7IH3ACB" localSheetId="18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7" hidden="1">#REF!</definedName>
    <definedName name="BExY5515SJTJS3VM80M3YYR0WF37" localSheetId="11" hidden="1">#REF!</definedName>
    <definedName name="BExY5515SJTJS3VM80M3YYR0WF37" localSheetId="21" hidden="1">#REF!</definedName>
    <definedName name="BExY5515SJTJS3VM80M3YYR0WF37" localSheetId="22" hidden="1">#REF!</definedName>
    <definedName name="BExY5515SJTJS3VM80M3YYR0WF37" localSheetId="23" hidden="1">#REF!</definedName>
    <definedName name="BExY5515SJTJS3VM80M3YYR0WF37" localSheetId="24" hidden="1">#REF!</definedName>
    <definedName name="BExY5515SJTJS3VM80M3YYR0WF37" localSheetId="14" hidden="1">#REF!</definedName>
    <definedName name="BExY5515SJTJS3VM80M3YYR0WF37" localSheetId="15" hidden="1">#REF!</definedName>
    <definedName name="BExY5515SJTJS3VM80M3YYR0WF37" localSheetId="18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7" hidden="1">#REF!</definedName>
    <definedName name="BExY5515WE39FQ3EG5QHG67V9C0O" localSheetId="11" hidden="1">#REF!</definedName>
    <definedName name="BExY5515WE39FQ3EG5QHG67V9C0O" localSheetId="21" hidden="1">#REF!</definedName>
    <definedName name="BExY5515WE39FQ3EG5QHG67V9C0O" localSheetId="22" hidden="1">#REF!</definedName>
    <definedName name="BExY5515WE39FQ3EG5QHG67V9C0O" localSheetId="23" hidden="1">#REF!</definedName>
    <definedName name="BExY5515WE39FQ3EG5QHG67V9C0O" localSheetId="24" hidden="1">#REF!</definedName>
    <definedName name="BExY5515WE39FQ3EG5QHG67V9C0O" localSheetId="14" hidden="1">#REF!</definedName>
    <definedName name="BExY5515WE39FQ3EG5QHG67V9C0O" localSheetId="15" hidden="1">#REF!</definedName>
    <definedName name="BExY5515WE39FQ3EG5QHG67V9C0O" localSheetId="18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7" hidden="1">#REF!</definedName>
    <definedName name="BExY5986WNAD8NFCPXC9TVLBU4FG" localSheetId="11" hidden="1">#REF!</definedName>
    <definedName name="BExY5986WNAD8NFCPXC9TVLBU4FG" localSheetId="21" hidden="1">#REF!</definedName>
    <definedName name="BExY5986WNAD8NFCPXC9TVLBU4FG" localSheetId="22" hidden="1">#REF!</definedName>
    <definedName name="BExY5986WNAD8NFCPXC9TVLBU4FG" localSheetId="23" hidden="1">#REF!</definedName>
    <definedName name="BExY5986WNAD8NFCPXC9TVLBU4FG" localSheetId="24" hidden="1">#REF!</definedName>
    <definedName name="BExY5986WNAD8NFCPXC9TVLBU4FG" localSheetId="14" hidden="1">#REF!</definedName>
    <definedName name="BExY5986WNAD8NFCPXC9TVLBU4FG" localSheetId="15" hidden="1">#REF!</definedName>
    <definedName name="BExY5986WNAD8NFCPXC9TVLBU4FG" localSheetId="18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7" hidden="1">#REF!</definedName>
    <definedName name="BExY5DF9MS25IFNWGJ1YAS5MDN8R" localSheetId="11" hidden="1">#REF!</definedName>
    <definedName name="BExY5DF9MS25IFNWGJ1YAS5MDN8R" localSheetId="21" hidden="1">#REF!</definedName>
    <definedName name="BExY5DF9MS25IFNWGJ1YAS5MDN8R" localSheetId="22" hidden="1">#REF!</definedName>
    <definedName name="BExY5DF9MS25IFNWGJ1YAS5MDN8R" localSheetId="23" hidden="1">#REF!</definedName>
    <definedName name="BExY5DF9MS25IFNWGJ1YAS5MDN8R" localSheetId="24" hidden="1">#REF!</definedName>
    <definedName name="BExY5DF9MS25IFNWGJ1YAS5MDN8R" localSheetId="14" hidden="1">#REF!</definedName>
    <definedName name="BExY5DF9MS25IFNWGJ1YAS5MDN8R" localSheetId="15" hidden="1">#REF!</definedName>
    <definedName name="BExY5DF9MS25IFNWGJ1YAS5MDN8R" localSheetId="18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7" hidden="1">#REF!</definedName>
    <definedName name="BExY5ERVGL3UM2MGT8LJ0XPKTZEK" localSheetId="11" hidden="1">#REF!</definedName>
    <definedName name="BExY5ERVGL3UM2MGT8LJ0XPKTZEK" localSheetId="21" hidden="1">#REF!</definedName>
    <definedName name="BExY5ERVGL3UM2MGT8LJ0XPKTZEK" localSheetId="22" hidden="1">#REF!</definedName>
    <definedName name="BExY5ERVGL3UM2MGT8LJ0XPKTZEK" localSheetId="23" hidden="1">#REF!</definedName>
    <definedName name="BExY5ERVGL3UM2MGT8LJ0XPKTZEK" localSheetId="24" hidden="1">#REF!</definedName>
    <definedName name="BExY5ERVGL3UM2MGT8LJ0XPKTZEK" localSheetId="14" hidden="1">#REF!</definedName>
    <definedName name="BExY5ERVGL3UM2MGT8LJ0XPKTZEK" localSheetId="15" hidden="1">#REF!</definedName>
    <definedName name="BExY5ERVGL3UM2MGT8LJ0XPKTZEK" localSheetId="18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7" hidden="1">#REF!</definedName>
    <definedName name="BExY5EX6NJFK8W754ZVZDN5DS04K" localSheetId="11" hidden="1">#REF!</definedName>
    <definedName name="BExY5EX6NJFK8W754ZVZDN5DS04K" localSheetId="21" hidden="1">#REF!</definedName>
    <definedName name="BExY5EX6NJFK8W754ZVZDN5DS04K" localSheetId="22" hidden="1">#REF!</definedName>
    <definedName name="BExY5EX6NJFK8W754ZVZDN5DS04K" localSheetId="23" hidden="1">#REF!</definedName>
    <definedName name="BExY5EX6NJFK8W754ZVZDN5DS04K" localSheetId="24" hidden="1">#REF!</definedName>
    <definedName name="BExY5EX6NJFK8W754ZVZDN5DS04K" localSheetId="14" hidden="1">#REF!</definedName>
    <definedName name="BExY5EX6NJFK8W754ZVZDN5DS04K" localSheetId="15" hidden="1">#REF!</definedName>
    <definedName name="BExY5EX6NJFK8W754ZVZDN5DS04K" localSheetId="18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7" hidden="1">#REF!</definedName>
    <definedName name="BExY5S3XD1NJT109CV54IFOHVLQ6" localSheetId="11" hidden="1">#REF!</definedName>
    <definedName name="BExY5S3XD1NJT109CV54IFOHVLQ6" localSheetId="21" hidden="1">#REF!</definedName>
    <definedName name="BExY5S3XD1NJT109CV54IFOHVLQ6" localSheetId="22" hidden="1">#REF!</definedName>
    <definedName name="BExY5S3XD1NJT109CV54IFOHVLQ6" localSheetId="23" hidden="1">#REF!</definedName>
    <definedName name="BExY5S3XD1NJT109CV54IFOHVLQ6" localSheetId="24" hidden="1">#REF!</definedName>
    <definedName name="BExY5S3XD1NJT109CV54IFOHVLQ6" localSheetId="14" hidden="1">#REF!</definedName>
    <definedName name="BExY5S3XD1NJT109CV54IFOHVLQ6" localSheetId="15" hidden="1">#REF!</definedName>
    <definedName name="BExY5S3XD1NJT109CV54IFOHVLQ6" localSheetId="18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7" hidden="1">#REF!</definedName>
    <definedName name="BExY5W088PPAPLSMR2P7FV2CRDCT" localSheetId="11" hidden="1">#REF!</definedName>
    <definedName name="BExY5W088PPAPLSMR2P7FV2CRDCT" localSheetId="21" hidden="1">#REF!</definedName>
    <definedName name="BExY5W088PPAPLSMR2P7FV2CRDCT" localSheetId="22" hidden="1">#REF!</definedName>
    <definedName name="BExY5W088PPAPLSMR2P7FV2CRDCT" localSheetId="23" hidden="1">#REF!</definedName>
    <definedName name="BExY5W088PPAPLSMR2P7FV2CRDCT" localSheetId="24" hidden="1">#REF!</definedName>
    <definedName name="BExY5W088PPAPLSMR2P7FV2CRDCT" localSheetId="14" hidden="1">#REF!</definedName>
    <definedName name="BExY5W088PPAPLSMR2P7FV2CRDCT" localSheetId="15" hidden="1">#REF!</definedName>
    <definedName name="BExY5W088PPAPLSMR2P7FV2CRDCT" localSheetId="18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7" hidden="1">#REF!</definedName>
    <definedName name="BExY6KA6BQ6H4SH5EMJBVF8UR4ZY" localSheetId="11" hidden="1">#REF!</definedName>
    <definedName name="BExY6KA6BQ6H4SH5EMJBVF8UR4ZY" localSheetId="21" hidden="1">#REF!</definedName>
    <definedName name="BExY6KA6BQ6H4SH5EMJBVF8UR4ZY" localSheetId="22" hidden="1">#REF!</definedName>
    <definedName name="BExY6KA6BQ6H4SH5EMJBVF8UR4ZY" localSheetId="23" hidden="1">#REF!</definedName>
    <definedName name="BExY6KA6BQ6H4SH5EMJBVF8UR4ZY" localSheetId="24" hidden="1">#REF!</definedName>
    <definedName name="BExY6KA6BQ6H4SH5EMJBVF8UR4ZY" localSheetId="14" hidden="1">#REF!</definedName>
    <definedName name="BExY6KA6BQ6H4SH5EMJBVF8UR4ZY" localSheetId="15" hidden="1">#REF!</definedName>
    <definedName name="BExY6KA6BQ6H4SH5EMJBVF8UR4ZY" localSheetId="18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7" hidden="1">#REF!</definedName>
    <definedName name="BExY6KVS1MMZ2R34PGEFR2BMTU9W" localSheetId="11" hidden="1">#REF!</definedName>
    <definedName name="BExY6KVS1MMZ2R34PGEFR2BMTU9W" localSheetId="21" hidden="1">#REF!</definedName>
    <definedName name="BExY6KVS1MMZ2R34PGEFR2BMTU9W" localSheetId="22" hidden="1">#REF!</definedName>
    <definedName name="BExY6KVS1MMZ2R34PGEFR2BMTU9W" localSheetId="23" hidden="1">#REF!</definedName>
    <definedName name="BExY6KVS1MMZ2R34PGEFR2BMTU9W" localSheetId="24" hidden="1">#REF!</definedName>
    <definedName name="BExY6KVS1MMZ2R34PGEFR2BMTU9W" localSheetId="14" hidden="1">#REF!</definedName>
    <definedName name="BExY6KVS1MMZ2R34PGEFR2BMTU9W" localSheetId="15" hidden="1">#REF!</definedName>
    <definedName name="BExY6KVS1MMZ2R34PGEFR2BMTU9W" localSheetId="18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7" hidden="1">#REF!</definedName>
    <definedName name="BExY6Q9YY7LW745GP7CYOGGSPHGE" localSheetId="11" hidden="1">#REF!</definedName>
    <definedName name="BExY6Q9YY7LW745GP7CYOGGSPHGE" localSheetId="21" hidden="1">#REF!</definedName>
    <definedName name="BExY6Q9YY7LW745GP7CYOGGSPHGE" localSheetId="22" hidden="1">#REF!</definedName>
    <definedName name="BExY6Q9YY7LW745GP7CYOGGSPHGE" localSheetId="23" hidden="1">#REF!</definedName>
    <definedName name="BExY6Q9YY7LW745GP7CYOGGSPHGE" localSheetId="24" hidden="1">#REF!</definedName>
    <definedName name="BExY6Q9YY7LW745GP7CYOGGSPHGE" localSheetId="14" hidden="1">#REF!</definedName>
    <definedName name="BExY6Q9YY7LW745GP7CYOGGSPHGE" localSheetId="15" hidden="1">#REF!</definedName>
    <definedName name="BExY6Q9YY7LW745GP7CYOGGSPHGE" localSheetId="18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7" hidden="1">#REF!</definedName>
    <definedName name="BExY6R6BYIQZ4OR1E7YI0OVOC08W" localSheetId="11" hidden="1">#REF!</definedName>
    <definedName name="BExY6R6BYIQZ4OR1E7YI0OVOC08W" localSheetId="21" hidden="1">#REF!</definedName>
    <definedName name="BExY6R6BYIQZ4OR1E7YI0OVOC08W" localSheetId="22" hidden="1">#REF!</definedName>
    <definedName name="BExY6R6BYIQZ4OR1E7YI0OVOC08W" localSheetId="23" hidden="1">#REF!</definedName>
    <definedName name="BExY6R6BYIQZ4OR1E7YI0OVOC08W" localSheetId="24" hidden="1">#REF!</definedName>
    <definedName name="BExY6R6BYIQZ4OR1E7YI0OVOC08W" localSheetId="14" hidden="1">#REF!</definedName>
    <definedName name="BExY6R6BYIQZ4OR1E7YI0OVOC08W" localSheetId="15" hidden="1">#REF!</definedName>
    <definedName name="BExY6R6BYIQZ4OR1E7YI0OVOC08W" localSheetId="18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7" hidden="1">#REF!</definedName>
    <definedName name="BExZIA3C8LKJTEH3MKQ57KJH5TA2" localSheetId="11" hidden="1">#REF!</definedName>
    <definedName name="BExZIA3C8LKJTEH3MKQ57KJH5TA2" localSheetId="21" hidden="1">#REF!</definedName>
    <definedName name="BExZIA3C8LKJTEH3MKQ57KJH5TA2" localSheetId="22" hidden="1">#REF!</definedName>
    <definedName name="BExZIA3C8LKJTEH3MKQ57KJH5TA2" localSheetId="23" hidden="1">#REF!</definedName>
    <definedName name="BExZIA3C8LKJTEH3MKQ57KJH5TA2" localSheetId="24" hidden="1">#REF!</definedName>
    <definedName name="BExZIA3C8LKJTEH3MKQ57KJH5TA2" localSheetId="14" hidden="1">#REF!</definedName>
    <definedName name="BExZIA3C8LKJTEH3MKQ57KJH5TA2" localSheetId="15" hidden="1">#REF!</definedName>
    <definedName name="BExZIA3C8LKJTEH3MKQ57KJH5TA2" localSheetId="18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7" hidden="1">#REF!</definedName>
    <definedName name="BExZIGDWFIOPMMVCRWX45OIJ5AP3" localSheetId="11" hidden="1">#REF!</definedName>
    <definedName name="BExZIGDWFIOPMMVCRWX45OIJ5AP3" localSheetId="21" hidden="1">#REF!</definedName>
    <definedName name="BExZIGDWFIOPMMVCRWX45OIJ5AP3" localSheetId="22" hidden="1">#REF!</definedName>
    <definedName name="BExZIGDWFIOPMMVCRWX45OIJ5AP3" localSheetId="23" hidden="1">#REF!</definedName>
    <definedName name="BExZIGDWFIOPMMVCRWX45OIJ5AP3" localSheetId="24" hidden="1">#REF!</definedName>
    <definedName name="BExZIGDWFIOPMMVCRWX45OIJ5AP3" localSheetId="14" hidden="1">#REF!</definedName>
    <definedName name="BExZIGDWFIOPMMVCRWX45OIJ5AP3" localSheetId="15" hidden="1">#REF!</definedName>
    <definedName name="BExZIGDWFIOPMMVCRWX45OIJ5AP3" localSheetId="18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7" hidden="1">#REF!</definedName>
    <definedName name="BExZIIHH3QNQE3GFMHEE4UMHY6WQ" localSheetId="11" hidden="1">#REF!</definedName>
    <definedName name="BExZIIHH3QNQE3GFMHEE4UMHY6WQ" localSheetId="21" hidden="1">#REF!</definedName>
    <definedName name="BExZIIHH3QNQE3GFMHEE4UMHY6WQ" localSheetId="22" hidden="1">#REF!</definedName>
    <definedName name="BExZIIHH3QNQE3GFMHEE4UMHY6WQ" localSheetId="23" hidden="1">#REF!</definedName>
    <definedName name="BExZIIHH3QNQE3GFMHEE4UMHY6WQ" localSheetId="24" hidden="1">#REF!</definedName>
    <definedName name="BExZIIHH3QNQE3GFMHEE4UMHY6WQ" localSheetId="14" hidden="1">#REF!</definedName>
    <definedName name="BExZIIHH3QNQE3GFMHEE4UMHY6WQ" localSheetId="15" hidden="1">#REF!</definedName>
    <definedName name="BExZIIHH3QNQE3GFMHEE4UMHY6WQ" localSheetId="18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7" hidden="1">#REF!</definedName>
    <definedName name="BExZIYO22G5UXOB42GDLYGVRJ6U7" localSheetId="11" hidden="1">#REF!</definedName>
    <definedName name="BExZIYO22G5UXOB42GDLYGVRJ6U7" localSheetId="21" hidden="1">#REF!</definedName>
    <definedName name="BExZIYO22G5UXOB42GDLYGVRJ6U7" localSheetId="22" hidden="1">#REF!</definedName>
    <definedName name="BExZIYO22G5UXOB42GDLYGVRJ6U7" localSheetId="23" hidden="1">#REF!</definedName>
    <definedName name="BExZIYO22G5UXOB42GDLYGVRJ6U7" localSheetId="24" hidden="1">#REF!</definedName>
    <definedName name="BExZIYO22G5UXOB42GDLYGVRJ6U7" localSheetId="14" hidden="1">#REF!</definedName>
    <definedName name="BExZIYO22G5UXOB42GDLYGVRJ6U7" localSheetId="15" hidden="1">#REF!</definedName>
    <definedName name="BExZIYO22G5UXOB42GDLYGVRJ6U7" localSheetId="18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7" hidden="1">#REF!</definedName>
    <definedName name="BExZJ7I9T8XU4MZRKJ1VVU76V2LZ" localSheetId="11" hidden="1">#REF!</definedName>
    <definedName name="BExZJ7I9T8XU4MZRKJ1VVU76V2LZ" localSheetId="21" hidden="1">#REF!</definedName>
    <definedName name="BExZJ7I9T8XU4MZRKJ1VVU76V2LZ" localSheetId="22" hidden="1">#REF!</definedName>
    <definedName name="BExZJ7I9T8XU4MZRKJ1VVU76V2LZ" localSheetId="23" hidden="1">#REF!</definedName>
    <definedName name="BExZJ7I9T8XU4MZRKJ1VVU76V2LZ" localSheetId="24" hidden="1">#REF!</definedName>
    <definedName name="BExZJ7I9T8XU4MZRKJ1VVU76V2LZ" localSheetId="14" hidden="1">#REF!</definedName>
    <definedName name="BExZJ7I9T8XU4MZRKJ1VVU76V2LZ" localSheetId="15" hidden="1">#REF!</definedName>
    <definedName name="BExZJ7I9T8XU4MZRKJ1VVU76V2LZ" localSheetId="18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7" hidden="1">#REF!</definedName>
    <definedName name="BExZJMY170JCUU1RWASNZ1HJPRTA" localSheetId="11" hidden="1">#REF!</definedName>
    <definedName name="BExZJMY170JCUU1RWASNZ1HJPRTA" localSheetId="21" hidden="1">#REF!</definedName>
    <definedName name="BExZJMY170JCUU1RWASNZ1HJPRTA" localSheetId="22" hidden="1">#REF!</definedName>
    <definedName name="BExZJMY170JCUU1RWASNZ1HJPRTA" localSheetId="23" hidden="1">#REF!</definedName>
    <definedName name="BExZJMY170JCUU1RWASNZ1HJPRTA" localSheetId="24" hidden="1">#REF!</definedName>
    <definedName name="BExZJMY170JCUU1RWASNZ1HJPRTA" localSheetId="14" hidden="1">#REF!</definedName>
    <definedName name="BExZJMY170JCUU1RWASNZ1HJPRTA" localSheetId="15" hidden="1">#REF!</definedName>
    <definedName name="BExZJMY170JCUU1RWASNZ1HJPRTA" localSheetId="18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7" hidden="1">#REF!</definedName>
    <definedName name="BExZJOQR77H0P4SUKVYACDCFBBXO" localSheetId="11" hidden="1">#REF!</definedName>
    <definedName name="BExZJOQR77H0P4SUKVYACDCFBBXO" localSheetId="21" hidden="1">#REF!</definedName>
    <definedName name="BExZJOQR77H0P4SUKVYACDCFBBXO" localSheetId="22" hidden="1">#REF!</definedName>
    <definedName name="BExZJOQR77H0P4SUKVYACDCFBBXO" localSheetId="23" hidden="1">#REF!</definedName>
    <definedName name="BExZJOQR77H0P4SUKVYACDCFBBXO" localSheetId="24" hidden="1">#REF!</definedName>
    <definedName name="BExZJOQR77H0P4SUKVYACDCFBBXO" localSheetId="14" hidden="1">#REF!</definedName>
    <definedName name="BExZJOQR77H0P4SUKVYACDCFBBXO" localSheetId="15" hidden="1">#REF!</definedName>
    <definedName name="BExZJOQR77H0P4SUKVYACDCFBBXO" localSheetId="18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7" hidden="1">#REF!</definedName>
    <definedName name="BExZJS6RG34ODDY9HMZ0O34MEMSB" localSheetId="11" hidden="1">#REF!</definedName>
    <definedName name="BExZJS6RG34ODDY9HMZ0O34MEMSB" localSheetId="21" hidden="1">#REF!</definedName>
    <definedName name="BExZJS6RG34ODDY9HMZ0O34MEMSB" localSheetId="22" hidden="1">#REF!</definedName>
    <definedName name="BExZJS6RG34ODDY9HMZ0O34MEMSB" localSheetId="23" hidden="1">#REF!</definedName>
    <definedName name="BExZJS6RG34ODDY9HMZ0O34MEMSB" localSheetId="24" hidden="1">#REF!</definedName>
    <definedName name="BExZJS6RG34ODDY9HMZ0O34MEMSB" localSheetId="14" hidden="1">#REF!</definedName>
    <definedName name="BExZJS6RG34ODDY9HMZ0O34MEMSB" localSheetId="15" hidden="1">#REF!</definedName>
    <definedName name="BExZJS6RG34ODDY9HMZ0O34MEMSB" localSheetId="18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7" hidden="1">#REF!</definedName>
    <definedName name="BExZK34NR4BAD7HJAP7SQ926UQP3" localSheetId="11" hidden="1">#REF!</definedName>
    <definedName name="BExZK34NR4BAD7HJAP7SQ926UQP3" localSheetId="21" hidden="1">#REF!</definedName>
    <definedName name="BExZK34NR4BAD7HJAP7SQ926UQP3" localSheetId="22" hidden="1">#REF!</definedName>
    <definedName name="BExZK34NR4BAD7HJAP7SQ926UQP3" localSheetId="23" hidden="1">#REF!</definedName>
    <definedName name="BExZK34NR4BAD7HJAP7SQ926UQP3" localSheetId="24" hidden="1">#REF!</definedName>
    <definedName name="BExZK34NR4BAD7HJAP7SQ926UQP3" localSheetId="14" hidden="1">#REF!</definedName>
    <definedName name="BExZK34NR4BAD7HJAP7SQ926UQP3" localSheetId="15" hidden="1">#REF!</definedName>
    <definedName name="BExZK34NR4BAD7HJAP7SQ926UQP3" localSheetId="18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7" hidden="1">#REF!</definedName>
    <definedName name="BExZK3FGPHH5H771U7D5XY7XBS6E" localSheetId="11" hidden="1">#REF!</definedName>
    <definedName name="BExZK3FGPHH5H771U7D5XY7XBS6E" localSheetId="21" hidden="1">#REF!</definedName>
    <definedName name="BExZK3FGPHH5H771U7D5XY7XBS6E" localSheetId="22" hidden="1">#REF!</definedName>
    <definedName name="BExZK3FGPHH5H771U7D5XY7XBS6E" localSheetId="23" hidden="1">#REF!</definedName>
    <definedName name="BExZK3FGPHH5H771U7D5XY7XBS6E" localSheetId="24" hidden="1">#REF!</definedName>
    <definedName name="BExZK3FGPHH5H771U7D5XY7XBS6E" localSheetId="14" hidden="1">#REF!</definedName>
    <definedName name="BExZK3FGPHH5H771U7D5XY7XBS6E" localSheetId="15" hidden="1">#REF!</definedName>
    <definedName name="BExZK3FGPHH5H771U7D5XY7XBS6E" localSheetId="18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7" hidden="1">#REF!</definedName>
    <definedName name="BExZK46CVVS9X1BZ6LLL71016ENT" localSheetId="11" hidden="1">#REF!</definedName>
    <definedName name="BExZK46CVVS9X1BZ6LLL71016ENT" localSheetId="21" hidden="1">#REF!</definedName>
    <definedName name="BExZK46CVVS9X1BZ6LLL71016ENT" localSheetId="22" hidden="1">#REF!</definedName>
    <definedName name="BExZK46CVVS9X1BZ6LLL71016ENT" localSheetId="23" hidden="1">#REF!</definedName>
    <definedName name="BExZK46CVVS9X1BZ6LLL71016ENT" localSheetId="24" hidden="1">#REF!</definedName>
    <definedName name="BExZK46CVVS9X1BZ6LLL71016ENT" localSheetId="14" hidden="1">#REF!</definedName>
    <definedName name="BExZK46CVVS9X1BZ6LLL71016ENT" localSheetId="15" hidden="1">#REF!</definedName>
    <definedName name="BExZK46CVVS9X1BZ6LLL71016ENT" localSheetId="18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7" hidden="1">#REF!</definedName>
    <definedName name="BExZK52PZLTP1F04T09MP30BVT7H" localSheetId="11" hidden="1">#REF!</definedName>
    <definedName name="BExZK52PZLTP1F04T09MP30BVT7H" localSheetId="21" hidden="1">#REF!</definedName>
    <definedName name="BExZK52PZLTP1F04T09MP30BVT7H" localSheetId="22" hidden="1">#REF!</definedName>
    <definedName name="BExZK52PZLTP1F04T09MP30BVT7H" localSheetId="23" hidden="1">#REF!</definedName>
    <definedName name="BExZK52PZLTP1F04T09MP30BVT7H" localSheetId="24" hidden="1">#REF!</definedName>
    <definedName name="BExZK52PZLTP1F04T09MP30BVT7H" localSheetId="14" hidden="1">#REF!</definedName>
    <definedName name="BExZK52PZLTP1F04T09MP30BVT7H" localSheetId="15" hidden="1">#REF!</definedName>
    <definedName name="BExZK52PZLTP1F04T09MP30BVT7H" localSheetId="18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7" hidden="1">#REF!</definedName>
    <definedName name="BExZKHYORG3O8C772XPFHM1N8T80" localSheetId="11" hidden="1">#REF!</definedName>
    <definedName name="BExZKHYORG3O8C772XPFHM1N8T80" localSheetId="21" hidden="1">#REF!</definedName>
    <definedName name="BExZKHYORG3O8C772XPFHM1N8T80" localSheetId="22" hidden="1">#REF!</definedName>
    <definedName name="BExZKHYORG3O8C772XPFHM1N8T80" localSheetId="23" hidden="1">#REF!</definedName>
    <definedName name="BExZKHYORG3O8C772XPFHM1N8T80" localSheetId="24" hidden="1">#REF!</definedName>
    <definedName name="BExZKHYORG3O8C772XPFHM1N8T80" localSheetId="14" hidden="1">#REF!</definedName>
    <definedName name="BExZKHYORG3O8C772XPFHM1N8T80" localSheetId="15" hidden="1">#REF!</definedName>
    <definedName name="BExZKHYORG3O8C772XPFHM1N8T80" localSheetId="18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7" hidden="1">#REF!</definedName>
    <definedName name="BExZKJRF2IRR57DG9CLC7MSHWNNN" localSheetId="11" hidden="1">#REF!</definedName>
    <definedName name="BExZKJRF2IRR57DG9CLC7MSHWNNN" localSheetId="21" hidden="1">#REF!</definedName>
    <definedName name="BExZKJRF2IRR57DG9CLC7MSHWNNN" localSheetId="22" hidden="1">#REF!</definedName>
    <definedName name="BExZKJRF2IRR57DG9CLC7MSHWNNN" localSheetId="23" hidden="1">#REF!</definedName>
    <definedName name="BExZKJRF2IRR57DG9CLC7MSHWNNN" localSheetId="24" hidden="1">#REF!</definedName>
    <definedName name="BExZKJRF2IRR57DG9CLC7MSHWNNN" localSheetId="14" hidden="1">#REF!</definedName>
    <definedName name="BExZKJRF2IRR57DG9CLC7MSHWNNN" localSheetId="15" hidden="1">#REF!</definedName>
    <definedName name="BExZKJRF2IRR57DG9CLC7MSHWNNN" localSheetId="18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7" hidden="1">#REF!</definedName>
    <definedName name="BExZKV5GYXO0X760SBD9TWTIQHGI" localSheetId="11" hidden="1">#REF!</definedName>
    <definedName name="BExZKV5GYXO0X760SBD9TWTIQHGI" localSheetId="21" hidden="1">#REF!</definedName>
    <definedName name="BExZKV5GYXO0X760SBD9TWTIQHGI" localSheetId="22" hidden="1">#REF!</definedName>
    <definedName name="BExZKV5GYXO0X760SBD9TWTIQHGI" localSheetId="23" hidden="1">#REF!</definedName>
    <definedName name="BExZKV5GYXO0X760SBD9TWTIQHGI" localSheetId="24" hidden="1">#REF!</definedName>
    <definedName name="BExZKV5GYXO0X760SBD9TWTIQHGI" localSheetId="14" hidden="1">#REF!</definedName>
    <definedName name="BExZKV5GYXO0X760SBD9TWTIQHGI" localSheetId="15" hidden="1">#REF!</definedName>
    <definedName name="BExZKV5GYXO0X760SBD9TWTIQHGI" localSheetId="18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7" hidden="1">#REF!</definedName>
    <definedName name="BExZKZCGNEA9IPON37A91L4H4H17" localSheetId="11" hidden="1">#REF!</definedName>
    <definedName name="BExZKZCGNEA9IPON37A91L4H4H17" localSheetId="21" hidden="1">#REF!</definedName>
    <definedName name="BExZKZCGNEA9IPON37A91L4H4H17" localSheetId="22" hidden="1">#REF!</definedName>
    <definedName name="BExZKZCGNEA9IPON37A91L4H4H17" localSheetId="23" hidden="1">#REF!</definedName>
    <definedName name="BExZKZCGNEA9IPON37A91L4H4H17" localSheetId="24" hidden="1">#REF!</definedName>
    <definedName name="BExZKZCGNEA9IPON37A91L4H4H17" localSheetId="14" hidden="1">#REF!</definedName>
    <definedName name="BExZKZCGNEA9IPON37A91L4H4H17" localSheetId="15" hidden="1">#REF!</definedName>
    <definedName name="BExZKZCGNEA9IPON37A91L4H4H17" localSheetId="18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7" hidden="1">#REF!</definedName>
    <definedName name="BExZL6E4YVXRUN7ZGF2BIGIXFR8K" localSheetId="11" hidden="1">#REF!</definedName>
    <definedName name="BExZL6E4YVXRUN7ZGF2BIGIXFR8K" localSheetId="21" hidden="1">#REF!</definedName>
    <definedName name="BExZL6E4YVXRUN7ZGF2BIGIXFR8K" localSheetId="22" hidden="1">#REF!</definedName>
    <definedName name="BExZL6E4YVXRUN7ZGF2BIGIXFR8K" localSheetId="23" hidden="1">#REF!</definedName>
    <definedName name="BExZL6E4YVXRUN7ZGF2BIGIXFR8K" localSheetId="24" hidden="1">#REF!</definedName>
    <definedName name="BExZL6E4YVXRUN7ZGF2BIGIXFR8K" localSheetId="14" hidden="1">#REF!</definedName>
    <definedName name="BExZL6E4YVXRUN7ZGF2BIGIXFR8K" localSheetId="15" hidden="1">#REF!</definedName>
    <definedName name="BExZL6E4YVXRUN7ZGF2BIGIXFR8K" localSheetId="18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7" hidden="1">#REF!</definedName>
    <definedName name="BExZLF2ZTA4EPN0GHO7C5O8DZ1SN" localSheetId="11" hidden="1">#REF!</definedName>
    <definedName name="BExZLF2ZTA4EPN0GHO7C5O8DZ1SN" localSheetId="21" hidden="1">#REF!</definedName>
    <definedName name="BExZLF2ZTA4EPN0GHO7C5O8DZ1SN" localSheetId="22" hidden="1">#REF!</definedName>
    <definedName name="BExZLF2ZTA4EPN0GHO7C5O8DZ1SN" localSheetId="23" hidden="1">#REF!</definedName>
    <definedName name="BExZLF2ZTA4EPN0GHO7C5O8DZ1SN" localSheetId="24" hidden="1">#REF!</definedName>
    <definedName name="BExZLF2ZTA4EPN0GHO7C5O8DZ1SN" localSheetId="14" hidden="1">#REF!</definedName>
    <definedName name="BExZLF2ZTA4EPN0GHO7C5O8DZ1SN" localSheetId="15" hidden="1">#REF!</definedName>
    <definedName name="BExZLF2ZTA4EPN0GHO7C5O8DZ1SN" localSheetId="18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7" hidden="1">#REF!</definedName>
    <definedName name="BExZLGVLMKTPFXG42QYT0PO81G7F" localSheetId="11" hidden="1">#REF!</definedName>
    <definedName name="BExZLGVLMKTPFXG42QYT0PO81G7F" localSheetId="21" hidden="1">#REF!</definedName>
    <definedName name="BExZLGVLMKTPFXG42QYT0PO81G7F" localSheetId="22" hidden="1">#REF!</definedName>
    <definedName name="BExZLGVLMKTPFXG42QYT0PO81G7F" localSheetId="23" hidden="1">#REF!</definedName>
    <definedName name="BExZLGVLMKTPFXG42QYT0PO81G7F" localSheetId="24" hidden="1">#REF!</definedName>
    <definedName name="BExZLGVLMKTPFXG42QYT0PO81G7F" localSheetId="14" hidden="1">#REF!</definedName>
    <definedName name="BExZLGVLMKTPFXG42QYT0PO81G7F" localSheetId="15" hidden="1">#REF!</definedName>
    <definedName name="BExZLGVLMKTPFXG42QYT0PO81G7F" localSheetId="18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7" hidden="1">#REF!</definedName>
    <definedName name="BExZLHRYQQ7BYD3VQWHVTZGYGRCT" localSheetId="11" hidden="1">#REF!</definedName>
    <definedName name="BExZLHRYQQ7BYD3VQWHVTZGYGRCT" localSheetId="21" hidden="1">#REF!</definedName>
    <definedName name="BExZLHRYQQ7BYD3VQWHVTZGYGRCT" localSheetId="22" hidden="1">#REF!</definedName>
    <definedName name="BExZLHRYQQ7BYD3VQWHVTZGYGRCT" localSheetId="23" hidden="1">#REF!</definedName>
    <definedName name="BExZLHRYQQ7BYD3VQWHVTZGYGRCT" localSheetId="24" hidden="1">#REF!</definedName>
    <definedName name="BExZLHRYQQ7BYD3VQWHVTZGYGRCT" localSheetId="14" hidden="1">#REF!</definedName>
    <definedName name="BExZLHRYQQ7BYD3VQWHVTZGYGRCT" localSheetId="15" hidden="1">#REF!</definedName>
    <definedName name="BExZLHRYQQ7BYD3VQWHVTZGYGRCT" localSheetId="18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7" hidden="1">#REF!</definedName>
    <definedName name="BExZLKMK7LRK14S09WLMH7MXSQXM" localSheetId="11" hidden="1">#REF!</definedName>
    <definedName name="BExZLKMK7LRK14S09WLMH7MXSQXM" localSheetId="21" hidden="1">#REF!</definedName>
    <definedName name="BExZLKMK7LRK14S09WLMH7MXSQXM" localSheetId="22" hidden="1">#REF!</definedName>
    <definedName name="BExZLKMK7LRK14S09WLMH7MXSQXM" localSheetId="23" hidden="1">#REF!</definedName>
    <definedName name="BExZLKMK7LRK14S09WLMH7MXSQXM" localSheetId="24" hidden="1">#REF!</definedName>
    <definedName name="BExZLKMK7LRK14S09WLMH7MXSQXM" localSheetId="14" hidden="1">#REF!</definedName>
    <definedName name="BExZLKMK7LRK14S09WLMH7MXSQXM" localSheetId="15" hidden="1">#REF!</definedName>
    <definedName name="BExZLKMK7LRK14S09WLMH7MXSQXM" localSheetId="18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7" hidden="1">#REF!</definedName>
    <definedName name="BExZM503X0NZBS0FF22LK2RGG6GP" localSheetId="11" hidden="1">#REF!</definedName>
    <definedName name="BExZM503X0NZBS0FF22LK2RGG6GP" localSheetId="21" hidden="1">#REF!</definedName>
    <definedName name="BExZM503X0NZBS0FF22LK2RGG6GP" localSheetId="22" hidden="1">#REF!</definedName>
    <definedName name="BExZM503X0NZBS0FF22LK2RGG6GP" localSheetId="23" hidden="1">#REF!</definedName>
    <definedName name="BExZM503X0NZBS0FF22LK2RGG6GP" localSheetId="24" hidden="1">#REF!</definedName>
    <definedName name="BExZM503X0NZBS0FF22LK2RGG6GP" localSheetId="14" hidden="1">#REF!</definedName>
    <definedName name="BExZM503X0NZBS0FF22LK2RGG6GP" localSheetId="15" hidden="1">#REF!</definedName>
    <definedName name="BExZM503X0NZBS0FF22LK2RGG6GP" localSheetId="18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7" hidden="1">#REF!</definedName>
    <definedName name="BExZM7JVLG0W8EG5RBU915U3SKBY" localSheetId="11" hidden="1">#REF!</definedName>
    <definedName name="BExZM7JVLG0W8EG5RBU915U3SKBY" localSheetId="21" hidden="1">#REF!</definedName>
    <definedName name="BExZM7JVLG0W8EG5RBU915U3SKBY" localSheetId="22" hidden="1">#REF!</definedName>
    <definedName name="BExZM7JVLG0W8EG5RBU915U3SKBY" localSheetId="23" hidden="1">#REF!</definedName>
    <definedName name="BExZM7JVLG0W8EG5RBU915U3SKBY" localSheetId="24" hidden="1">#REF!</definedName>
    <definedName name="BExZM7JVLG0W8EG5RBU915U3SKBY" localSheetId="14" hidden="1">#REF!</definedName>
    <definedName name="BExZM7JVLG0W8EG5RBU915U3SKBY" localSheetId="15" hidden="1">#REF!</definedName>
    <definedName name="BExZM7JVLG0W8EG5RBU915U3SKBY" localSheetId="18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7" hidden="1">#REF!</definedName>
    <definedName name="BExZM85FOVUFF110XMQ9O2ODSJUK" localSheetId="11" hidden="1">#REF!</definedName>
    <definedName name="BExZM85FOVUFF110XMQ9O2ODSJUK" localSheetId="21" hidden="1">#REF!</definedName>
    <definedName name="BExZM85FOVUFF110XMQ9O2ODSJUK" localSheetId="22" hidden="1">#REF!</definedName>
    <definedName name="BExZM85FOVUFF110XMQ9O2ODSJUK" localSheetId="23" hidden="1">#REF!</definedName>
    <definedName name="BExZM85FOVUFF110XMQ9O2ODSJUK" localSheetId="24" hidden="1">#REF!</definedName>
    <definedName name="BExZM85FOVUFF110XMQ9O2ODSJUK" localSheetId="14" hidden="1">#REF!</definedName>
    <definedName name="BExZM85FOVUFF110XMQ9O2ODSJUK" localSheetId="15" hidden="1">#REF!</definedName>
    <definedName name="BExZM85FOVUFF110XMQ9O2ODSJUK" localSheetId="18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7" hidden="1">#REF!</definedName>
    <definedName name="BExZMF1MMTZ1TA14PZ8ASSU2CBSP" localSheetId="11" hidden="1">#REF!</definedName>
    <definedName name="BExZMF1MMTZ1TA14PZ8ASSU2CBSP" localSheetId="21" hidden="1">#REF!</definedName>
    <definedName name="BExZMF1MMTZ1TA14PZ8ASSU2CBSP" localSheetId="22" hidden="1">#REF!</definedName>
    <definedName name="BExZMF1MMTZ1TA14PZ8ASSU2CBSP" localSheetId="23" hidden="1">#REF!</definedName>
    <definedName name="BExZMF1MMTZ1TA14PZ8ASSU2CBSP" localSheetId="24" hidden="1">#REF!</definedName>
    <definedName name="BExZMF1MMTZ1TA14PZ8ASSU2CBSP" localSheetId="14" hidden="1">#REF!</definedName>
    <definedName name="BExZMF1MMTZ1TA14PZ8ASSU2CBSP" localSheetId="15" hidden="1">#REF!</definedName>
    <definedName name="BExZMF1MMTZ1TA14PZ8ASSU2CBSP" localSheetId="18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7" hidden="1">#REF!</definedName>
    <definedName name="BExZMH54ZU6X4KM0375X9K5VJDZN" localSheetId="11" hidden="1">#REF!</definedName>
    <definedName name="BExZMH54ZU6X4KM0375X9K5VJDZN" localSheetId="21" hidden="1">#REF!</definedName>
    <definedName name="BExZMH54ZU6X4KM0375X9K5VJDZN" localSheetId="22" hidden="1">#REF!</definedName>
    <definedName name="BExZMH54ZU6X4KM0375X9K5VJDZN" localSheetId="23" hidden="1">#REF!</definedName>
    <definedName name="BExZMH54ZU6X4KM0375X9K5VJDZN" localSheetId="24" hidden="1">#REF!</definedName>
    <definedName name="BExZMH54ZU6X4KM0375X9K5VJDZN" localSheetId="14" hidden="1">#REF!</definedName>
    <definedName name="BExZMH54ZU6X4KM0375X9K5VJDZN" localSheetId="15" hidden="1">#REF!</definedName>
    <definedName name="BExZMH54ZU6X4KM0375X9K5VJDZN" localSheetId="18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7" hidden="1">#REF!</definedName>
    <definedName name="BExZMKL5YQZD7F0FUCSVFGLPFK52" localSheetId="11" hidden="1">#REF!</definedName>
    <definedName name="BExZMKL5YQZD7F0FUCSVFGLPFK52" localSheetId="21" hidden="1">#REF!</definedName>
    <definedName name="BExZMKL5YQZD7F0FUCSVFGLPFK52" localSheetId="22" hidden="1">#REF!</definedName>
    <definedName name="BExZMKL5YQZD7F0FUCSVFGLPFK52" localSheetId="23" hidden="1">#REF!</definedName>
    <definedName name="BExZMKL5YQZD7F0FUCSVFGLPFK52" localSheetId="24" hidden="1">#REF!</definedName>
    <definedName name="BExZMKL5YQZD7F0FUCSVFGLPFK52" localSheetId="14" hidden="1">#REF!</definedName>
    <definedName name="BExZMKL5YQZD7F0FUCSVFGLPFK52" localSheetId="15" hidden="1">#REF!</definedName>
    <definedName name="BExZMKL5YQZD7F0FUCSVFGLPFK52" localSheetId="18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7" hidden="1">#REF!</definedName>
    <definedName name="BExZMOC3VNZALJM71X2T6FV91GTB" localSheetId="11" hidden="1">#REF!</definedName>
    <definedName name="BExZMOC3VNZALJM71X2T6FV91GTB" localSheetId="21" hidden="1">#REF!</definedName>
    <definedName name="BExZMOC3VNZALJM71X2T6FV91GTB" localSheetId="22" hidden="1">#REF!</definedName>
    <definedName name="BExZMOC3VNZALJM71X2T6FV91GTB" localSheetId="23" hidden="1">#REF!</definedName>
    <definedName name="BExZMOC3VNZALJM71X2T6FV91GTB" localSheetId="24" hidden="1">#REF!</definedName>
    <definedName name="BExZMOC3VNZALJM71X2T6FV91GTB" localSheetId="14" hidden="1">#REF!</definedName>
    <definedName name="BExZMOC3VNZALJM71X2T6FV91GTB" localSheetId="15" hidden="1">#REF!</definedName>
    <definedName name="BExZMOC3VNZALJM71X2T6FV91GTB" localSheetId="18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7" hidden="1">#REF!</definedName>
    <definedName name="BExZMRHA7TTR9QKJOMONHRVY3YOF" localSheetId="11" hidden="1">#REF!</definedName>
    <definedName name="BExZMRHA7TTR9QKJOMONHRVY3YOF" localSheetId="21" hidden="1">#REF!</definedName>
    <definedName name="BExZMRHA7TTR9QKJOMONHRVY3YOF" localSheetId="22" hidden="1">#REF!</definedName>
    <definedName name="BExZMRHA7TTR9QKJOMONHRVY3YOF" localSheetId="23" hidden="1">#REF!</definedName>
    <definedName name="BExZMRHA7TTR9QKJOMONHRVY3YOF" localSheetId="24" hidden="1">#REF!</definedName>
    <definedName name="BExZMRHA7TTR9QKJOMONHRVY3YOF" localSheetId="14" hidden="1">#REF!</definedName>
    <definedName name="BExZMRHA7TTR9QKJOMONHRVY3YOF" localSheetId="15" hidden="1">#REF!</definedName>
    <definedName name="BExZMRHA7TTR9QKJOMONHRVY3YOF" localSheetId="18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7" hidden="1">#REF!</definedName>
    <definedName name="BExZMXH39OB0I43XEL3K11U3G9PM" localSheetId="11" hidden="1">#REF!</definedName>
    <definedName name="BExZMXH39OB0I43XEL3K11U3G9PM" localSheetId="21" hidden="1">#REF!</definedName>
    <definedName name="BExZMXH39OB0I43XEL3K11U3G9PM" localSheetId="22" hidden="1">#REF!</definedName>
    <definedName name="BExZMXH39OB0I43XEL3K11U3G9PM" localSheetId="23" hidden="1">#REF!</definedName>
    <definedName name="BExZMXH39OB0I43XEL3K11U3G9PM" localSheetId="24" hidden="1">#REF!</definedName>
    <definedName name="BExZMXH39OB0I43XEL3K11U3G9PM" localSheetId="14" hidden="1">#REF!</definedName>
    <definedName name="BExZMXH39OB0I43XEL3K11U3G9PM" localSheetId="15" hidden="1">#REF!</definedName>
    <definedName name="BExZMXH39OB0I43XEL3K11U3G9PM" localSheetId="18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7" hidden="1">#REF!</definedName>
    <definedName name="BExZMZQ3RBKDHT5GLFNLS52OSJA0" localSheetId="11" hidden="1">#REF!</definedName>
    <definedName name="BExZMZQ3RBKDHT5GLFNLS52OSJA0" localSheetId="21" hidden="1">#REF!</definedName>
    <definedName name="BExZMZQ3RBKDHT5GLFNLS52OSJA0" localSheetId="22" hidden="1">#REF!</definedName>
    <definedName name="BExZMZQ3RBKDHT5GLFNLS52OSJA0" localSheetId="23" hidden="1">#REF!</definedName>
    <definedName name="BExZMZQ3RBKDHT5GLFNLS52OSJA0" localSheetId="24" hidden="1">#REF!</definedName>
    <definedName name="BExZMZQ3RBKDHT5GLFNLS52OSJA0" localSheetId="14" hidden="1">#REF!</definedName>
    <definedName name="BExZMZQ3RBKDHT5GLFNLS52OSJA0" localSheetId="15" hidden="1">#REF!</definedName>
    <definedName name="BExZMZQ3RBKDHT5GLFNLS52OSJA0" localSheetId="18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7" hidden="1">#REF!</definedName>
    <definedName name="BExZN2F7Y2J2L2LN5WZRG949MS4A" localSheetId="11" hidden="1">#REF!</definedName>
    <definedName name="BExZN2F7Y2J2L2LN5WZRG949MS4A" localSheetId="21" hidden="1">#REF!</definedName>
    <definedName name="BExZN2F7Y2J2L2LN5WZRG949MS4A" localSheetId="22" hidden="1">#REF!</definedName>
    <definedName name="BExZN2F7Y2J2L2LN5WZRG949MS4A" localSheetId="23" hidden="1">#REF!</definedName>
    <definedName name="BExZN2F7Y2J2L2LN5WZRG949MS4A" localSheetId="24" hidden="1">#REF!</definedName>
    <definedName name="BExZN2F7Y2J2L2LN5WZRG949MS4A" localSheetId="14" hidden="1">#REF!</definedName>
    <definedName name="BExZN2F7Y2J2L2LN5WZRG949MS4A" localSheetId="15" hidden="1">#REF!</definedName>
    <definedName name="BExZN2F7Y2J2L2LN5WZRG949MS4A" localSheetId="18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7" hidden="1">#REF!</definedName>
    <definedName name="BExZN847WUWKRYTZWG9TCQZJS3OL" localSheetId="11" hidden="1">#REF!</definedName>
    <definedName name="BExZN847WUWKRYTZWG9TCQZJS3OL" localSheetId="21" hidden="1">#REF!</definedName>
    <definedName name="BExZN847WUWKRYTZWG9TCQZJS3OL" localSheetId="22" hidden="1">#REF!</definedName>
    <definedName name="BExZN847WUWKRYTZWG9TCQZJS3OL" localSheetId="23" hidden="1">#REF!</definedName>
    <definedName name="BExZN847WUWKRYTZWG9TCQZJS3OL" localSheetId="24" hidden="1">#REF!</definedName>
    <definedName name="BExZN847WUWKRYTZWG9TCQZJS3OL" localSheetId="14" hidden="1">#REF!</definedName>
    <definedName name="BExZN847WUWKRYTZWG9TCQZJS3OL" localSheetId="15" hidden="1">#REF!</definedName>
    <definedName name="BExZN847WUWKRYTZWG9TCQZJS3OL" localSheetId="18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7" hidden="1">#REF!</definedName>
    <definedName name="BExZNA2ALK6RDWFAXZQCL9TWRDCF" localSheetId="11" hidden="1">#REF!</definedName>
    <definedName name="BExZNA2ALK6RDWFAXZQCL9TWRDCF" localSheetId="21" hidden="1">#REF!</definedName>
    <definedName name="BExZNA2ALK6RDWFAXZQCL9TWRDCF" localSheetId="22" hidden="1">#REF!</definedName>
    <definedName name="BExZNA2ALK6RDWFAXZQCL9TWRDCF" localSheetId="23" hidden="1">#REF!</definedName>
    <definedName name="BExZNA2ALK6RDWFAXZQCL9TWRDCF" localSheetId="24" hidden="1">#REF!</definedName>
    <definedName name="BExZNA2ALK6RDWFAXZQCL9TWRDCF" localSheetId="14" hidden="1">#REF!</definedName>
    <definedName name="BExZNA2ALK6RDWFAXZQCL9TWRDCF" localSheetId="15" hidden="1">#REF!</definedName>
    <definedName name="BExZNA2ALK6RDWFAXZQCL9TWRDCF" localSheetId="18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7" hidden="1">#REF!</definedName>
    <definedName name="BExZNH3VISFF4NQI11BZDP5IQ7VG" localSheetId="11" hidden="1">#REF!</definedName>
    <definedName name="BExZNH3VISFF4NQI11BZDP5IQ7VG" localSheetId="21" hidden="1">#REF!</definedName>
    <definedName name="BExZNH3VISFF4NQI11BZDP5IQ7VG" localSheetId="22" hidden="1">#REF!</definedName>
    <definedName name="BExZNH3VISFF4NQI11BZDP5IQ7VG" localSheetId="23" hidden="1">#REF!</definedName>
    <definedName name="BExZNH3VISFF4NQI11BZDP5IQ7VG" localSheetId="24" hidden="1">#REF!</definedName>
    <definedName name="BExZNH3VISFF4NQI11BZDP5IQ7VG" localSheetId="14" hidden="1">#REF!</definedName>
    <definedName name="BExZNH3VISFF4NQI11BZDP5IQ7VG" localSheetId="15" hidden="1">#REF!</definedName>
    <definedName name="BExZNH3VISFF4NQI11BZDP5IQ7VG" localSheetId="18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7" hidden="1">#REF!</definedName>
    <definedName name="BExZNJYCFYVMAOI62GB2BABK1ELE" localSheetId="11" hidden="1">#REF!</definedName>
    <definedName name="BExZNJYCFYVMAOI62GB2BABK1ELE" localSheetId="21" hidden="1">#REF!</definedName>
    <definedName name="BExZNJYCFYVMAOI62GB2BABK1ELE" localSheetId="22" hidden="1">#REF!</definedName>
    <definedName name="BExZNJYCFYVMAOI62GB2BABK1ELE" localSheetId="23" hidden="1">#REF!</definedName>
    <definedName name="BExZNJYCFYVMAOI62GB2BABK1ELE" localSheetId="24" hidden="1">#REF!</definedName>
    <definedName name="BExZNJYCFYVMAOI62GB2BABK1ELE" localSheetId="14" hidden="1">#REF!</definedName>
    <definedName name="BExZNJYCFYVMAOI62GB2BABK1ELE" localSheetId="15" hidden="1">#REF!</definedName>
    <definedName name="BExZNJYCFYVMAOI62GB2BABK1ELE" localSheetId="18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7" hidden="1">#REF!</definedName>
    <definedName name="BExZNLGAA6ATMJW0Y28J4OI5W27I" localSheetId="11" hidden="1">#REF!</definedName>
    <definedName name="BExZNLGAA6ATMJW0Y28J4OI5W27I" localSheetId="21" hidden="1">#REF!</definedName>
    <definedName name="BExZNLGAA6ATMJW0Y28J4OI5W27I" localSheetId="22" hidden="1">#REF!</definedName>
    <definedName name="BExZNLGAA6ATMJW0Y28J4OI5W27I" localSheetId="23" hidden="1">#REF!</definedName>
    <definedName name="BExZNLGAA6ATMJW0Y28J4OI5W27I" localSheetId="24" hidden="1">#REF!</definedName>
    <definedName name="BExZNLGAA6ATMJW0Y28J4OI5W27I" localSheetId="14" hidden="1">#REF!</definedName>
    <definedName name="BExZNLGAA6ATMJW0Y28J4OI5W27I" localSheetId="15" hidden="1">#REF!</definedName>
    <definedName name="BExZNLGAA6ATMJW0Y28J4OI5W27I" localSheetId="18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7" hidden="1">#REF!</definedName>
    <definedName name="BExZNP7916CH3QP4VCZEULUIKKS5" localSheetId="11" hidden="1">#REF!</definedName>
    <definedName name="BExZNP7916CH3QP4VCZEULUIKKS5" localSheetId="21" hidden="1">#REF!</definedName>
    <definedName name="BExZNP7916CH3QP4VCZEULUIKKS5" localSheetId="22" hidden="1">#REF!</definedName>
    <definedName name="BExZNP7916CH3QP4VCZEULUIKKS5" localSheetId="23" hidden="1">#REF!</definedName>
    <definedName name="BExZNP7916CH3QP4VCZEULUIKKS5" localSheetId="24" hidden="1">#REF!</definedName>
    <definedName name="BExZNP7916CH3QP4VCZEULUIKKS5" localSheetId="14" hidden="1">#REF!</definedName>
    <definedName name="BExZNP7916CH3QP4VCZEULUIKKS5" localSheetId="15" hidden="1">#REF!</definedName>
    <definedName name="BExZNP7916CH3QP4VCZEULUIKKS5" localSheetId="18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7" hidden="1">#REF!</definedName>
    <definedName name="BExZNV707LIU6Z5H6QI6H67LHTI1" localSheetId="11" hidden="1">#REF!</definedName>
    <definedName name="BExZNV707LIU6Z5H6QI6H67LHTI1" localSheetId="21" hidden="1">#REF!</definedName>
    <definedName name="BExZNV707LIU6Z5H6QI6H67LHTI1" localSheetId="22" hidden="1">#REF!</definedName>
    <definedName name="BExZNV707LIU6Z5H6QI6H67LHTI1" localSheetId="23" hidden="1">#REF!</definedName>
    <definedName name="BExZNV707LIU6Z5H6QI6H67LHTI1" localSheetId="24" hidden="1">#REF!</definedName>
    <definedName name="BExZNV707LIU6Z5H6QI6H67LHTI1" localSheetId="14" hidden="1">#REF!</definedName>
    <definedName name="BExZNV707LIU6Z5H6QI6H67LHTI1" localSheetId="15" hidden="1">#REF!</definedName>
    <definedName name="BExZNV707LIU6Z5H6QI6H67LHTI1" localSheetId="18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7" hidden="1">#REF!</definedName>
    <definedName name="BExZNVCBKB930QQ9QW7KSGOZ0V1M" localSheetId="11" hidden="1">#REF!</definedName>
    <definedName name="BExZNVCBKB930QQ9QW7KSGOZ0V1M" localSheetId="21" hidden="1">#REF!</definedName>
    <definedName name="BExZNVCBKB930QQ9QW7KSGOZ0V1M" localSheetId="22" hidden="1">#REF!</definedName>
    <definedName name="BExZNVCBKB930QQ9QW7KSGOZ0V1M" localSheetId="23" hidden="1">#REF!</definedName>
    <definedName name="BExZNVCBKB930QQ9QW7KSGOZ0V1M" localSheetId="24" hidden="1">#REF!</definedName>
    <definedName name="BExZNVCBKB930QQ9QW7KSGOZ0V1M" localSheetId="14" hidden="1">#REF!</definedName>
    <definedName name="BExZNVCBKB930QQ9QW7KSGOZ0V1M" localSheetId="15" hidden="1">#REF!</definedName>
    <definedName name="BExZNVCBKB930QQ9QW7KSGOZ0V1M" localSheetId="18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7" hidden="1">#REF!</definedName>
    <definedName name="BExZNW8QJ18X0RSGFDWAE9ZSDX39" localSheetId="11" hidden="1">#REF!</definedName>
    <definedName name="BExZNW8QJ18X0RSGFDWAE9ZSDX39" localSheetId="21" hidden="1">#REF!</definedName>
    <definedName name="BExZNW8QJ18X0RSGFDWAE9ZSDX39" localSheetId="22" hidden="1">#REF!</definedName>
    <definedName name="BExZNW8QJ18X0RSGFDWAE9ZSDX39" localSheetId="23" hidden="1">#REF!</definedName>
    <definedName name="BExZNW8QJ18X0RSGFDWAE9ZSDX39" localSheetId="24" hidden="1">#REF!</definedName>
    <definedName name="BExZNW8QJ18X0RSGFDWAE9ZSDX39" localSheetId="14" hidden="1">#REF!</definedName>
    <definedName name="BExZNW8QJ18X0RSGFDWAE9ZSDX39" localSheetId="15" hidden="1">#REF!</definedName>
    <definedName name="BExZNW8QJ18X0RSGFDWAE9ZSDX39" localSheetId="18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7" hidden="1">#REF!</definedName>
    <definedName name="BExZNZDWRS6Q40L8OCWFEIVI0A1O" localSheetId="11" hidden="1">#REF!</definedName>
    <definedName name="BExZNZDWRS6Q40L8OCWFEIVI0A1O" localSheetId="21" hidden="1">#REF!</definedName>
    <definedName name="BExZNZDWRS6Q40L8OCWFEIVI0A1O" localSheetId="22" hidden="1">#REF!</definedName>
    <definedName name="BExZNZDWRS6Q40L8OCWFEIVI0A1O" localSheetId="23" hidden="1">#REF!</definedName>
    <definedName name="BExZNZDWRS6Q40L8OCWFEIVI0A1O" localSheetId="24" hidden="1">#REF!</definedName>
    <definedName name="BExZNZDWRS6Q40L8OCWFEIVI0A1O" localSheetId="14" hidden="1">#REF!</definedName>
    <definedName name="BExZNZDWRS6Q40L8OCWFEIVI0A1O" localSheetId="15" hidden="1">#REF!</definedName>
    <definedName name="BExZNZDWRS6Q40L8OCWFEIVI0A1O" localSheetId="18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7" hidden="1">#REF!</definedName>
    <definedName name="BExZOBO9NYLGVJQ31LVQ9XS2ZT4N" localSheetId="11" hidden="1">#REF!</definedName>
    <definedName name="BExZOBO9NYLGVJQ31LVQ9XS2ZT4N" localSheetId="21" hidden="1">#REF!</definedName>
    <definedName name="BExZOBO9NYLGVJQ31LVQ9XS2ZT4N" localSheetId="22" hidden="1">#REF!</definedName>
    <definedName name="BExZOBO9NYLGVJQ31LVQ9XS2ZT4N" localSheetId="23" hidden="1">#REF!</definedName>
    <definedName name="BExZOBO9NYLGVJQ31LVQ9XS2ZT4N" localSheetId="24" hidden="1">#REF!</definedName>
    <definedName name="BExZOBO9NYLGVJQ31LVQ9XS2ZT4N" localSheetId="14" hidden="1">#REF!</definedName>
    <definedName name="BExZOBO9NYLGVJQ31LVQ9XS2ZT4N" localSheetId="15" hidden="1">#REF!</definedName>
    <definedName name="BExZOBO9NYLGVJQ31LVQ9XS2ZT4N" localSheetId="18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7" hidden="1">#REF!</definedName>
    <definedName name="BExZOETNB1CJ3Y2RKLI1ZK0S8Z6H" localSheetId="11" hidden="1">#REF!</definedName>
    <definedName name="BExZOETNB1CJ3Y2RKLI1ZK0S8Z6H" localSheetId="21" hidden="1">#REF!</definedName>
    <definedName name="BExZOETNB1CJ3Y2RKLI1ZK0S8Z6H" localSheetId="22" hidden="1">#REF!</definedName>
    <definedName name="BExZOETNB1CJ3Y2RKLI1ZK0S8Z6H" localSheetId="23" hidden="1">#REF!</definedName>
    <definedName name="BExZOETNB1CJ3Y2RKLI1ZK0S8Z6H" localSheetId="24" hidden="1">#REF!</definedName>
    <definedName name="BExZOETNB1CJ3Y2RKLI1ZK0S8Z6H" localSheetId="14" hidden="1">#REF!</definedName>
    <definedName name="BExZOETNB1CJ3Y2RKLI1ZK0S8Z6H" localSheetId="15" hidden="1">#REF!</definedName>
    <definedName name="BExZOETNB1CJ3Y2RKLI1ZK0S8Z6H" localSheetId="18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7" hidden="1">#REF!</definedName>
    <definedName name="BExZOREMVSK4E5VSWM838KHUB8AI" localSheetId="11" hidden="1">#REF!</definedName>
    <definedName name="BExZOREMVSK4E5VSWM838KHUB8AI" localSheetId="21" hidden="1">#REF!</definedName>
    <definedName name="BExZOREMVSK4E5VSWM838KHUB8AI" localSheetId="22" hidden="1">#REF!</definedName>
    <definedName name="BExZOREMVSK4E5VSWM838KHUB8AI" localSheetId="23" hidden="1">#REF!</definedName>
    <definedName name="BExZOREMVSK4E5VSWM838KHUB8AI" localSheetId="24" hidden="1">#REF!</definedName>
    <definedName name="BExZOREMVSK4E5VSWM838KHUB8AI" localSheetId="14" hidden="1">#REF!</definedName>
    <definedName name="BExZOREMVSK4E5VSWM838KHUB8AI" localSheetId="15" hidden="1">#REF!</definedName>
    <definedName name="BExZOREMVSK4E5VSWM838KHUB8AI" localSheetId="18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7" hidden="1">#REF!</definedName>
    <definedName name="BExZOVR745T5P1KS9NV2PXZPZVRG" localSheetId="11" hidden="1">#REF!</definedName>
    <definedName name="BExZOVR745T5P1KS9NV2PXZPZVRG" localSheetId="21" hidden="1">#REF!</definedName>
    <definedName name="BExZOVR745T5P1KS9NV2PXZPZVRG" localSheetId="22" hidden="1">#REF!</definedName>
    <definedName name="BExZOVR745T5P1KS9NV2PXZPZVRG" localSheetId="23" hidden="1">#REF!</definedName>
    <definedName name="BExZOVR745T5P1KS9NV2PXZPZVRG" localSheetId="24" hidden="1">#REF!</definedName>
    <definedName name="BExZOVR745T5P1KS9NV2PXZPZVRG" localSheetId="14" hidden="1">#REF!</definedName>
    <definedName name="BExZOVR745T5P1KS9NV2PXZPZVRG" localSheetId="15" hidden="1">#REF!</definedName>
    <definedName name="BExZOVR745T5P1KS9NV2PXZPZVRG" localSheetId="18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7" hidden="1">#REF!</definedName>
    <definedName name="BExZOZSWGLSY2XYVRIS6VSNJDSGD" localSheetId="11" hidden="1">#REF!</definedName>
    <definedName name="BExZOZSWGLSY2XYVRIS6VSNJDSGD" localSheetId="21" hidden="1">#REF!</definedName>
    <definedName name="BExZOZSWGLSY2XYVRIS6VSNJDSGD" localSheetId="22" hidden="1">#REF!</definedName>
    <definedName name="BExZOZSWGLSY2XYVRIS6VSNJDSGD" localSheetId="23" hidden="1">#REF!</definedName>
    <definedName name="BExZOZSWGLSY2XYVRIS6VSNJDSGD" localSheetId="24" hidden="1">#REF!</definedName>
    <definedName name="BExZOZSWGLSY2XYVRIS6VSNJDSGD" localSheetId="14" hidden="1">#REF!</definedName>
    <definedName name="BExZOZSWGLSY2XYVRIS6VSNJDSGD" localSheetId="15" hidden="1">#REF!</definedName>
    <definedName name="BExZOZSWGLSY2XYVRIS6VSNJDSGD" localSheetId="18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7" hidden="1">#REF!</definedName>
    <definedName name="BExZP7AIJKLM6C6CSUIIFAHFBNX2" localSheetId="11" hidden="1">#REF!</definedName>
    <definedName name="BExZP7AIJKLM6C6CSUIIFAHFBNX2" localSheetId="21" hidden="1">#REF!</definedName>
    <definedName name="BExZP7AIJKLM6C6CSUIIFAHFBNX2" localSheetId="22" hidden="1">#REF!</definedName>
    <definedName name="BExZP7AIJKLM6C6CSUIIFAHFBNX2" localSheetId="23" hidden="1">#REF!</definedName>
    <definedName name="BExZP7AIJKLM6C6CSUIIFAHFBNX2" localSheetId="24" hidden="1">#REF!</definedName>
    <definedName name="BExZP7AIJKLM6C6CSUIIFAHFBNX2" localSheetId="14" hidden="1">#REF!</definedName>
    <definedName name="BExZP7AIJKLM6C6CSUIIFAHFBNX2" localSheetId="15" hidden="1">#REF!</definedName>
    <definedName name="BExZP7AIJKLM6C6CSUIIFAHFBNX2" localSheetId="18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7" hidden="1">#REF!</definedName>
    <definedName name="BExZPALCPOH27L4MUPX2RFT3F8OM" localSheetId="11" hidden="1">#REF!</definedName>
    <definedName name="BExZPALCPOH27L4MUPX2RFT3F8OM" localSheetId="21" hidden="1">#REF!</definedName>
    <definedName name="BExZPALCPOH27L4MUPX2RFT3F8OM" localSheetId="22" hidden="1">#REF!</definedName>
    <definedName name="BExZPALCPOH27L4MUPX2RFT3F8OM" localSheetId="23" hidden="1">#REF!</definedName>
    <definedName name="BExZPALCPOH27L4MUPX2RFT3F8OM" localSheetId="24" hidden="1">#REF!</definedName>
    <definedName name="BExZPALCPOH27L4MUPX2RFT3F8OM" localSheetId="14" hidden="1">#REF!</definedName>
    <definedName name="BExZPALCPOH27L4MUPX2RFT3F8OM" localSheetId="15" hidden="1">#REF!</definedName>
    <definedName name="BExZPALCPOH27L4MUPX2RFT3F8OM" localSheetId="18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7" hidden="1">#REF!</definedName>
    <definedName name="BExZPQ0XY507N8FJMVPKCTK8HC9H" localSheetId="11" hidden="1">#REF!</definedName>
    <definedName name="BExZPQ0XY507N8FJMVPKCTK8HC9H" localSheetId="21" hidden="1">#REF!</definedName>
    <definedName name="BExZPQ0XY507N8FJMVPKCTK8HC9H" localSheetId="22" hidden="1">#REF!</definedName>
    <definedName name="BExZPQ0XY507N8FJMVPKCTK8HC9H" localSheetId="23" hidden="1">#REF!</definedName>
    <definedName name="BExZPQ0XY507N8FJMVPKCTK8HC9H" localSheetId="24" hidden="1">#REF!</definedName>
    <definedName name="BExZPQ0XY507N8FJMVPKCTK8HC9H" localSheetId="14" hidden="1">#REF!</definedName>
    <definedName name="BExZPQ0XY507N8FJMVPKCTK8HC9H" localSheetId="15" hidden="1">#REF!</definedName>
    <definedName name="BExZPQ0XY507N8FJMVPKCTK8HC9H" localSheetId="18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7" hidden="1">#REF!</definedName>
    <definedName name="BExZPXTHEWEN48J9E5ARSA8IGRBI" localSheetId="11" hidden="1">#REF!</definedName>
    <definedName name="BExZPXTHEWEN48J9E5ARSA8IGRBI" localSheetId="21" hidden="1">#REF!</definedName>
    <definedName name="BExZPXTHEWEN48J9E5ARSA8IGRBI" localSheetId="22" hidden="1">#REF!</definedName>
    <definedName name="BExZPXTHEWEN48J9E5ARSA8IGRBI" localSheetId="23" hidden="1">#REF!</definedName>
    <definedName name="BExZPXTHEWEN48J9E5ARSA8IGRBI" localSheetId="24" hidden="1">#REF!</definedName>
    <definedName name="BExZPXTHEWEN48J9E5ARSA8IGRBI" localSheetId="14" hidden="1">#REF!</definedName>
    <definedName name="BExZPXTHEWEN48J9E5ARSA8IGRBI" localSheetId="15" hidden="1">#REF!</definedName>
    <definedName name="BExZPXTHEWEN48J9E5ARSA8IGRBI" localSheetId="18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7" hidden="1">#REF!</definedName>
    <definedName name="BExZQ37OVBR25U32CO2YYVPZOMR5" localSheetId="11" hidden="1">#REF!</definedName>
    <definedName name="BExZQ37OVBR25U32CO2YYVPZOMR5" localSheetId="21" hidden="1">#REF!</definedName>
    <definedName name="BExZQ37OVBR25U32CO2YYVPZOMR5" localSheetId="22" hidden="1">#REF!</definedName>
    <definedName name="BExZQ37OVBR25U32CO2YYVPZOMR5" localSheetId="23" hidden="1">#REF!</definedName>
    <definedName name="BExZQ37OVBR25U32CO2YYVPZOMR5" localSheetId="24" hidden="1">#REF!</definedName>
    <definedName name="BExZQ37OVBR25U32CO2YYVPZOMR5" localSheetId="14" hidden="1">#REF!</definedName>
    <definedName name="BExZQ37OVBR25U32CO2YYVPZOMR5" localSheetId="15" hidden="1">#REF!</definedName>
    <definedName name="BExZQ37OVBR25U32CO2YYVPZOMR5" localSheetId="18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7" hidden="1">#REF!</definedName>
    <definedName name="BExZQ3NT7H06VO0AR48WHZULZB93" localSheetId="11" hidden="1">#REF!</definedName>
    <definedName name="BExZQ3NT7H06VO0AR48WHZULZB93" localSheetId="21" hidden="1">#REF!</definedName>
    <definedName name="BExZQ3NT7H06VO0AR48WHZULZB93" localSheetId="22" hidden="1">#REF!</definedName>
    <definedName name="BExZQ3NT7H06VO0AR48WHZULZB93" localSheetId="23" hidden="1">#REF!</definedName>
    <definedName name="BExZQ3NT7H06VO0AR48WHZULZB93" localSheetId="24" hidden="1">#REF!</definedName>
    <definedName name="BExZQ3NT7H06VO0AR48WHZULZB93" localSheetId="14" hidden="1">#REF!</definedName>
    <definedName name="BExZQ3NT7H06VO0AR48WHZULZB93" localSheetId="15" hidden="1">#REF!</definedName>
    <definedName name="BExZQ3NT7H06VO0AR48WHZULZB93" localSheetId="18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7" hidden="1">#REF!</definedName>
    <definedName name="BExZQ5RCYU1R0DUT1MFN99S1C408" localSheetId="11" hidden="1">#REF!</definedName>
    <definedName name="BExZQ5RCYU1R0DUT1MFN99S1C408" localSheetId="21" hidden="1">#REF!</definedName>
    <definedName name="BExZQ5RCYU1R0DUT1MFN99S1C408" localSheetId="22" hidden="1">#REF!</definedName>
    <definedName name="BExZQ5RCYU1R0DUT1MFN99S1C408" localSheetId="23" hidden="1">#REF!</definedName>
    <definedName name="BExZQ5RCYU1R0DUT1MFN99S1C408" localSheetId="24" hidden="1">#REF!</definedName>
    <definedName name="BExZQ5RCYU1R0DUT1MFN99S1C408" localSheetId="14" hidden="1">#REF!</definedName>
    <definedName name="BExZQ5RCYU1R0DUT1MFN99S1C408" localSheetId="15" hidden="1">#REF!</definedName>
    <definedName name="BExZQ5RCYU1R0DUT1MFN99S1C408" localSheetId="18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7" hidden="1">#REF!</definedName>
    <definedName name="BExZQ7PJU07SEJMDX18U9YVDC2GU" localSheetId="11" hidden="1">#REF!</definedName>
    <definedName name="BExZQ7PJU07SEJMDX18U9YVDC2GU" localSheetId="21" hidden="1">#REF!</definedName>
    <definedName name="BExZQ7PJU07SEJMDX18U9YVDC2GU" localSheetId="22" hidden="1">#REF!</definedName>
    <definedName name="BExZQ7PJU07SEJMDX18U9YVDC2GU" localSheetId="23" hidden="1">#REF!</definedName>
    <definedName name="BExZQ7PJU07SEJMDX18U9YVDC2GU" localSheetId="24" hidden="1">#REF!</definedName>
    <definedName name="BExZQ7PJU07SEJMDX18U9YVDC2GU" localSheetId="14" hidden="1">#REF!</definedName>
    <definedName name="BExZQ7PJU07SEJMDX18U9YVDC2GU" localSheetId="15" hidden="1">#REF!</definedName>
    <definedName name="BExZQ7PJU07SEJMDX18U9YVDC2GU" localSheetId="1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7" hidden="1">#REF!</definedName>
    <definedName name="BExZQAJXQ5IJ5RB71EDSPGTRO5HC" localSheetId="11" hidden="1">#REF!</definedName>
    <definedName name="BExZQAJXQ5IJ5RB71EDSPGTRO5HC" localSheetId="21" hidden="1">#REF!</definedName>
    <definedName name="BExZQAJXQ5IJ5RB71EDSPGTRO5HC" localSheetId="22" hidden="1">#REF!</definedName>
    <definedName name="BExZQAJXQ5IJ5RB71EDSPGTRO5HC" localSheetId="23" hidden="1">#REF!</definedName>
    <definedName name="BExZQAJXQ5IJ5RB71EDSPGTRO5HC" localSheetId="24" hidden="1">#REF!</definedName>
    <definedName name="BExZQAJXQ5IJ5RB71EDSPGTRO5HC" localSheetId="14" hidden="1">#REF!</definedName>
    <definedName name="BExZQAJXQ5IJ5RB71EDSPGTRO5HC" localSheetId="15" hidden="1">#REF!</definedName>
    <definedName name="BExZQAJXQ5IJ5RB71EDSPGTRO5HC" localSheetId="18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7" hidden="1">#REF!</definedName>
    <definedName name="BExZQBLTKPF3O4MCH6L4LE544FQB" localSheetId="11" hidden="1">#REF!</definedName>
    <definedName name="BExZQBLTKPF3O4MCH6L4LE544FQB" localSheetId="21" hidden="1">#REF!</definedName>
    <definedName name="BExZQBLTKPF3O4MCH6L4LE544FQB" localSheetId="22" hidden="1">#REF!</definedName>
    <definedName name="BExZQBLTKPF3O4MCH6L4LE544FQB" localSheetId="23" hidden="1">#REF!</definedName>
    <definedName name="BExZQBLTKPF3O4MCH6L4LE544FQB" localSheetId="24" hidden="1">#REF!</definedName>
    <definedName name="BExZQBLTKPF3O4MCH6L4LE544FQB" localSheetId="14" hidden="1">#REF!</definedName>
    <definedName name="BExZQBLTKPF3O4MCH6L4LE544FQB" localSheetId="15" hidden="1">#REF!</definedName>
    <definedName name="BExZQBLTKPF3O4MCH6L4LE544FQB" localSheetId="18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7" hidden="1">#REF!</definedName>
    <definedName name="BExZQIHTGHK7OOI2Y2PN3JYBY82I" localSheetId="11" hidden="1">#REF!</definedName>
    <definedName name="BExZQIHTGHK7OOI2Y2PN3JYBY82I" localSheetId="21" hidden="1">#REF!</definedName>
    <definedName name="BExZQIHTGHK7OOI2Y2PN3JYBY82I" localSheetId="22" hidden="1">#REF!</definedName>
    <definedName name="BExZQIHTGHK7OOI2Y2PN3JYBY82I" localSheetId="23" hidden="1">#REF!</definedName>
    <definedName name="BExZQIHTGHK7OOI2Y2PN3JYBY82I" localSheetId="24" hidden="1">#REF!</definedName>
    <definedName name="BExZQIHTGHK7OOI2Y2PN3JYBY82I" localSheetId="14" hidden="1">#REF!</definedName>
    <definedName name="BExZQIHTGHK7OOI2Y2PN3JYBY82I" localSheetId="15" hidden="1">#REF!</definedName>
    <definedName name="BExZQIHTGHK7OOI2Y2PN3JYBY82I" localSheetId="18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7" hidden="1">#REF!</definedName>
    <definedName name="BExZQJJMGU5MHQOILGXGJPAQI5XI" localSheetId="11" hidden="1">#REF!</definedName>
    <definedName name="BExZQJJMGU5MHQOILGXGJPAQI5XI" localSheetId="21" hidden="1">#REF!</definedName>
    <definedName name="BExZQJJMGU5MHQOILGXGJPAQI5XI" localSheetId="22" hidden="1">#REF!</definedName>
    <definedName name="BExZQJJMGU5MHQOILGXGJPAQI5XI" localSheetId="23" hidden="1">#REF!</definedName>
    <definedName name="BExZQJJMGU5MHQOILGXGJPAQI5XI" localSheetId="24" hidden="1">#REF!</definedName>
    <definedName name="BExZQJJMGU5MHQOILGXGJPAQI5XI" localSheetId="14" hidden="1">#REF!</definedName>
    <definedName name="BExZQJJMGU5MHQOILGXGJPAQI5XI" localSheetId="15" hidden="1">#REF!</definedName>
    <definedName name="BExZQJJMGU5MHQOILGXGJPAQI5XI" localSheetId="18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7" hidden="1">#REF!</definedName>
    <definedName name="BExZQL1M2EX5YEQBMNQKVD747N3I" localSheetId="11" hidden="1">#REF!</definedName>
    <definedName name="BExZQL1M2EX5YEQBMNQKVD747N3I" localSheetId="21" hidden="1">#REF!</definedName>
    <definedName name="BExZQL1M2EX5YEQBMNQKVD747N3I" localSheetId="22" hidden="1">#REF!</definedName>
    <definedName name="BExZQL1M2EX5YEQBMNQKVD747N3I" localSheetId="23" hidden="1">#REF!</definedName>
    <definedName name="BExZQL1M2EX5YEQBMNQKVD747N3I" localSheetId="24" hidden="1">#REF!</definedName>
    <definedName name="BExZQL1M2EX5YEQBMNQKVD747N3I" localSheetId="14" hidden="1">#REF!</definedName>
    <definedName name="BExZQL1M2EX5YEQBMNQKVD747N3I" localSheetId="15" hidden="1">#REF!</definedName>
    <definedName name="BExZQL1M2EX5YEQBMNQKVD747N3I" localSheetId="18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7" hidden="1">#REF!</definedName>
    <definedName name="BExZQPDYUBJL0C1OME996KHU23N5" localSheetId="11" hidden="1">#REF!</definedName>
    <definedName name="BExZQPDYUBJL0C1OME996KHU23N5" localSheetId="21" hidden="1">#REF!</definedName>
    <definedName name="BExZQPDYUBJL0C1OME996KHU23N5" localSheetId="22" hidden="1">#REF!</definedName>
    <definedName name="BExZQPDYUBJL0C1OME996KHU23N5" localSheetId="23" hidden="1">#REF!</definedName>
    <definedName name="BExZQPDYUBJL0C1OME996KHU23N5" localSheetId="24" hidden="1">#REF!</definedName>
    <definedName name="BExZQPDYUBJL0C1OME996KHU23N5" localSheetId="14" hidden="1">#REF!</definedName>
    <definedName name="BExZQPDYUBJL0C1OME996KHU23N5" localSheetId="15" hidden="1">#REF!</definedName>
    <definedName name="BExZQPDYUBJL0C1OME996KHU23N5" localSheetId="18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7" hidden="1">#REF!</definedName>
    <definedName name="BExZQXBYEBN28QUH1KOVW6KKA5UM" localSheetId="11" hidden="1">#REF!</definedName>
    <definedName name="BExZQXBYEBN28QUH1KOVW6KKA5UM" localSheetId="21" hidden="1">#REF!</definedName>
    <definedName name="BExZQXBYEBN28QUH1KOVW6KKA5UM" localSheetId="22" hidden="1">#REF!</definedName>
    <definedName name="BExZQXBYEBN28QUH1KOVW6KKA5UM" localSheetId="23" hidden="1">#REF!</definedName>
    <definedName name="BExZQXBYEBN28QUH1KOVW6KKA5UM" localSheetId="24" hidden="1">#REF!</definedName>
    <definedName name="BExZQXBYEBN28QUH1KOVW6KKA5UM" localSheetId="14" hidden="1">#REF!</definedName>
    <definedName name="BExZQXBYEBN28QUH1KOVW6KKA5UM" localSheetId="15" hidden="1">#REF!</definedName>
    <definedName name="BExZQXBYEBN28QUH1KOVW6KKA5UM" localSheetId="18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7" hidden="1">#REF!</definedName>
    <definedName name="BExZQZKT146WEN8FTVZ7Y5TSB8L5" localSheetId="11" hidden="1">#REF!</definedName>
    <definedName name="BExZQZKT146WEN8FTVZ7Y5TSB8L5" localSheetId="21" hidden="1">#REF!</definedName>
    <definedName name="BExZQZKT146WEN8FTVZ7Y5TSB8L5" localSheetId="22" hidden="1">#REF!</definedName>
    <definedName name="BExZQZKT146WEN8FTVZ7Y5TSB8L5" localSheetId="23" hidden="1">#REF!</definedName>
    <definedName name="BExZQZKT146WEN8FTVZ7Y5TSB8L5" localSheetId="24" hidden="1">#REF!</definedName>
    <definedName name="BExZQZKT146WEN8FTVZ7Y5TSB8L5" localSheetId="14" hidden="1">#REF!</definedName>
    <definedName name="BExZQZKT146WEN8FTVZ7Y5TSB8L5" localSheetId="15" hidden="1">#REF!</definedName>
    <definedName name="BExZQZKT146WEN8FTVZ7Y5TSB8L5" localSheetId="18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7" hidden="1">#REF!</definedName>
    <definedName name="BExZR485AKBH93YZ08CMUC3WROED" localSheetId="11" hidden="1">#REF!</definedName>
    <definedName name="BExZR485AKBH93YZ08CMUC3WROED" localSheetId="21" hidden="1">#REF!</definedName>
    <definedName name="BExZR485AKBH93YZ08CMUC3WROED" localSheetId="22" hidden="1">#REF!</definedName>
    <definedName name="BExZR485AKBH93YZ08CMUC3WROED" localSheetId="23" hidden="1">#REF!</definedName>
    <definedName name="BExZR485AKBH93YZ08CMUC3WROED" localSheetId="24" hidden="1">#REF!</definedName>
    <definedName name="BExZR485AKBH93YZ08CMUC3WROED" localSheetId="14" hidden="1">#REF!</definedName>
    <definedName name="BExZR485AKBH93YZ08CMUC3WROED" localSheetId="15" hidden="1">#REF!</definedName>
    <definedName name="BExZR485AKBH93YZ08CMUC3WROED" localSheetId="18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7" hidden="1">#REF!</definedName>
    <definedName name="BExZR7TL98P2PPUVGIZYR5873DWW" localSheetId="11" hidden="1">#REF!</definedName>
    <definedName name="BExZR7TL98P2PPUVGIZYR5873DWW" localSheetId="21" hidden="1">#REF!</definedName>
    <definedName name="BExZR7TL98P2PPUVGIZYR5873DWW" localSheetId="22" hidden="1">#REF!</definedName>
    <definedName name="BExZR7TL98P2PPUVGIZYR5873DWW" localSheetId="23" hidden="1">#REF!</definedName>
    <definedName name="BExZR7TL98P2PPUVGIZYR5873DWW" localSheetId="24" hidden="1">#REF!</definedName>
    <definedName name="BExZR7TL98P2PPUVGIZYR5873DWW" localSheetId="14" hidden="1">#REF!</definedName>
    <definedName name="BExZR7TL98P2PPUVGIZYR5873DWW" localSheetId="15" hidden="1">#REF!</definedName>
    <definedName name="BExZR7TL98P2PPUVGIZYR5873DWW" localSheetId="18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7" hidden="1">#REF!</definedName>
    <definedName name="BExZRAYSYOXAM1PBW1EF6YAZ9RU3" localSheetId="11" hidden="1">#REF!</definedName>
    <definedName name="BExZRAYSYOXAM1PBW1EF6YAZ9RU3" localSheetId="21" hidden="1">#REF!</definedName>
    <definedName name="BExZRAYSYOXAM1PBW1EF6YAZ9RU3" localSheetId="22" hidden="1">#REF!</definedName>
    <definedName name="BExZRAYSYOXAM1PBW1EF6YAZ9RU3" localSheetId="23" hidden="1">#REF!</definedName>
    <definedName name="BExZRAYSYOXAM1PBW1EF6YAZ9RU3" localSheetId="24" hidden="1">#REF!</definedName>
    <definedName name="BExZRAYSYOXAM1PBW1EF6YAZ9RU3" localSheetId="14" hidden="1">#REF!</definedName>
    <definedName name="BExZRAYSYOXAM1PBW1EF6YAZ9RU3" localSheetId="15" hidden="1">#REF!</definedName>
    <definedName name="BExZRAYSYOXAM1PBW1EF6YAZ9RU3" localSheetId="18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7" hidden="1">#REF!</definedName>
    <definedName name="BExZRGD1603X5ACFALUUDKCD7X48" localSheetId="11" hidden="1">#REF!</definedName>
    <definedName name="BExZRGD1603X5ACFALUUDKCD7X48" localSheetId="21" hidden="1">#REF!</definedName>
    <definedName name="BExZRGD1603X5ACFALUUDKCD7X48" localSheetId="22" hidden="1">#REF!</definedName>
    <definedName name="BExZRGD1603X5ACFALUUDKCD7X48" localSheetId="23" hidden="1">#REF!</definedName>
    <definedName name="BExZRGD1603X5ACFALUUDKCD7X48" localSheetId="24" hidden="1">#REF!</definedName>
    <definedName name="BExZRGD1603X5ACFALUUDKCD7X48" localSheetId="14" hidden="1">#REF!</definedName>
    <definedName name="BExZRGD1603X5ACFALUUDKCD7X48" localSheetId="15" hidden="1">#REF!</definedName>
    <definedName name="BExZRGD1603X5ACFALUUDKCD7X48" localSheetId="18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7" hidden="1">#REF!</definedName>
    <definedName name="BExZRMSYHFOP8FFWKKUSBHU85J81" localSheetId="11" hidden="1">#REF!</definedName>
    <definedName name="BExZRMSYHFOP8FFWKKUSBHU85J81" localSheetId="21" hidden="1">#REF!</definedName>
    <definedName name="BExZRMSYHFOP8FFWKKUSBHU85J81" localSheetId="22" hidden="1">#REF!</definedName>
    <definedName name="BExZRMSYHFOP8FFWKKUSBHU85J81" localSheetId="23" hidden="1">#REF!</definedName>
    <definedName name="BExZRMSYHFOP8FFWKKUSBHU85J81" localSheetId="24" hidden="1">#REF!</definedName>
    <definedName name="BExZRMSYHFOP8FFWKKUSBHU85J81" localSheetId="14" hidden="1">#REF!</definedName>
    <definedName name="BExZRMSYHFOP8FFWKKUSBHU85J81" localSheetId="15" hidden="1">#REF!</definedName>
    <definedName name="BExZRMSYHFOP8FFWKKUSBHU85J81" localSheetId="1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7" hidden="1">#REF!</definedName>
    <definedName name="BExZRP1X6UVLN1UOLHH5VF4STP1O" localSheetId="11" hidden="1">#REF!</definedName>
    <definedName name="BExZRP1X6UVLN1UOLHH5VF4STP1O" localSheetId="21" hidden="1">#REF!</definedName>
    <definedName name="BExZRP1X6UVLN1UOLHH5VF4STP1O" localSheetId="22" hidden="1">#REF!</definedName>
    <definedName name="BExZRP1X6UVLN1UOLHH5VF4STP1O" localSheetId="23" hidden="1">#REF!</definedName>
    <definedName name="BExZRP1X6UVLN1UOLHH5VF4STP1O" localSheetId="24" hidden="1">#REF!</definedName>
    <definedName name="BExZRP1X6UVLN1UOLHH5VF4STP1O" localSheetId="14" hidden="1">#REF!</definedName>
    <definedName name="BExZRP1X6UVLN1UOLHH5VF4STP1O" localSheetId="15" hidden="1">#REF!</definedName>
    <definedName name="BExZRP1X6UVLN1UOLHH5VF4STP1O" localSheetId="18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7" hidden="1">#REF!</definedName>
    <definedName name="BExZRQ930U6OCYNV00CH5I0Q4LPE" localSheetId="11" hidden="1">#REF!</definedName>
    <definedName name="BExZRQ930U6OCYNV00CH5I0Q4LPE" localSheetId="21" hidden="1">#REF!</definedName>
    <definedName name="BExZRQ930U6OCYNV00CH5I0Q4LPE" localSheetId="22" hidden="1">#REF!</definedName>
    <definedName name="BExZRQ930U6OCYNV00CH5I0Q4LPE" localSheetId="23" hidden="1">#REF!</definedName>
    <definedName name="BExZRQ930U6OCYNV00CH5I0Q4LPE" localSheetId="24" hidden="1">#REF!</definedName>
    <definedName name="BExZRQ930U6OCYNV00CH5I0Q4LPE" localSheetId="14" hidden="1">#REF!</definedName>
    <definedName name="BExZRQ930U6OCYNV00CH5I0Q4LPE" localSheetId="15" hidden="1">#REF!</definedName>
    <definedName name="BExZRQ930U6OCYNV00CH5I0Q4LPE" localSheetId="18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7" hidden="1">#REF!</definedName>
    <definedName name="BExZRQP7JLKS45QOGATXS7MK5GUZ" localSheetId="11" hidden="1">#REF!</definedName>
    <definedName name="BExZRQP7JLKS45QOGATXS7MK5GUZ" localSheetId="21" hidden="1">#REF!</definedName>
    <definedName name="BExZRQP7JLKS45QOGATXS7MK5GUZ" localSheetId="22" hidden="1">#REF!</definedName>
    <definedName name="BExZRQP7JLKS45QOGATXS7MK5GUZ" localSheetId="23" hidden="1">#REF!</definedName>
    <definedName name="BExZRQP7JLKS45QOGATXS7MK5GUZ" localSheetId="24" hidden="1">#REF!</definedName>
    <definedName name="BExZRQP7JLKS45QOGATXS7MK5GUZ" localSheetId="14" hidden="1">#REF!</definedName>
    <definedName name="BExZRQP7JLKS45QOGATXS7MK5GUZ" localSheetId="15" hidden="1">#REF!</definedName>
    <definedName name="BExZRQP7JLKS45QOGATXS7MK5GUZ" localSheetId="18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7" hidden="1">#REF!</definedName>
    <definedName name="BExZRW8W514W8OZ72YBONYJ64GXF" localSheetId="11" hidden="1">#REF!</definedName>
    <definedName name="BExZRW8W514W8OZ72YBONYJ64GXF" localSheetId="21" hidden="1">#REF!</definedName>
    <definedName name="BExZRW8W514W8OZ72YBONYJ64GXF" localSheetId="22" hidden="1">#REF!</definedName>
    <definedName name="BExZRW8W514W8OZ72YBONYJ64GXF" localSheetId="23" hidden="1">#REF!</definedName>
    <definedName name="BExZRW8W514W8OZ72YBONYJ64GXF" localSheetId="24" hidden="1">#REF!</definedName>
    <definedName name="BExZRW8W514W8OZ72YBONYJ64GXF" localSheetId="14" hidden="1">#REF!</definedName>
    <definedName name="BExZRW8W514W8OZ72YBONYJ64GXF" localSheetId="15" hidden="1">#REF!</definedName>
    <definedName name="BExZRW8W514W8OZ72YBONYJ64GXF" localSheetId="18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7" hidden="1">#REF!</definedName>
    <definedName name="BExZRWJP2BUVFJPO8U8ATQEP0LZU" localSheetId="11" hidden="1">#REF!</definedName>
    <definedName name="BExZRWJP2BUVFJPO8U8ATQEP0LZU" localSheetId="21" hidden="1">#REF!</definedName>
    <definedName name="BExZRWJP2BUVFJPO8U8ATQEP0LZU" localSheetId="22" hidden="1">#REF!</definedName>
    <definedName name="BExZRWJP2BUVFJPO8U8ATQEP0LZU" localSheetId="23" hidden="1">#REF!</definedName>
    <definedName name="BExZRWJP2BUVFJPO8U8ATQEP0LZU" localSheetId="24" hidden="1">#REF!</definedName>
    <definedName name="BExZRWJP2BUVFJPO8U8ATQEP0LZU" localSheetId="14" hidden="1">#REF!</definedName>
    <definedName name="BExZRWJP2BUVFJPO8U8ATQEP0LZU" localSheetId="15" hidden="1">#REF!</definedName>
    <definedName name="BExZRWJP2BUVFJPO8U8ATQEP0LZU" localSheetId="18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7" hidden="1">#REF!</definedName>
    <definedName name="BExZSI9USDLZAN8LI8M4YYQL24GZ" localSheetId="11" hidden="1">#REF!</definedName>
    <definedName name="BExZSI9USDLZAN8LI8M4YYQL24GZ" localSheetId="21" hidden="1">#REF!</definedName>
    <definedName name="BExZSI9USDLZAN8LI8M4YYQL24GZ" localSheetId="22" hidden="1">#REF!</definedName>
    <definedName name="BExZSI9USDLZAN8LI8M4YYQL24GZ" localSheetId="23" hidden="1">#REF!</definedName>
    <definedName name="BExZSI9USDLZAN8LI8M4YYQL24GZ" localSheetId="24" hidden="1">#REF!</definedName>
    <definedName name="BExZSI9USDLZAN8LI8M4YYQL24GZ" localSheetId="14" hidden="1">#REF!</definedName>
    <definedName name="BExZSI9USDLZAN8LI8M4YYQL24GZ" localSheetId="15" hidden="1">#REF!</definedName>
    <definedName name="BExZSI9USDLZAN8LI8M4YYQL24GZ" localSheetId="18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7" hidden="1">#REF!</definedName>
    <definedName name="BExZSLKO175YAM0RMMZH1FPXL4V2" localSheetId="11" hidden="1">#REF!</definedName>
    <definedName name="BExZSLKO175YAM0RMMZH1FPXL4V2" localSheetId="21" hidden="1">#REF!</definedName>
    <definedName name="BExZSLKO175YAM0RMMZH1FPXL4V2" localSheetId="22" hidden="1">#REF!</definedName>
    <definedName name="BExZSLKO175YAM0RMMZH1FPXL4V2" localSheetId="23" hidden="1">#REF!</definedName>
    <definedName name="BExZSLKO175YAM0RMMZH1FPXL4V2" localSheetId="24" hidden="1">#REF!</definedName>
    <definedName name="BExZSLKO175YAM0RMMZH1FPXL4V2" localSheetId="14" hidden="1">#REF!</definedName>
    <definedName name="BExZSLKO175YAM0RMMZH1FPXL4V2" localSheetId="15" hidden="1">#REF!</definedName>
    <definedName name="BExZSLKO175YAM0RMMZH1FPXL4V2" localSheetId="18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7" hidden="1">#REF!</definedName>
    <definedName name="BExZSS0LA2JY4ZLJ1Z5YCMLJJZCH" localSheetId="11" hidden="1">#REF!</definedName>
    <definedName name="BExZSS0LA2JY4ZLJ1Z5YCMLJJZCH" localSheetId="21" hidden="1">#REF!</definedName>
    <definedName name="BExZSS0LA2JY4ZLJ1Z5YCMLJJZCH" localSheetId="22" hidden="1">#REF!</definedName>
    <definedName name="BExZSS0LA2JY4ZLJ1Z5YCMLJJZCH" localSheetId="23" hidden="1">#REF!</definedName>
    <definedName name="BExZSS0LA2JY4ZLJ1Z5YCMLJJZCH" localSheetId="24" hidden="1">#REF!</definedName>
    <definedName name="BExZSS0LA2JY4ZLJ1Z5YCMLJJZCH" localSheetId="14" hidden="1">#REF!</definedName>
    <definedName name="BExZSS0LA2JY4ZLJ1Z5YCMLJJZCH" localSheetId="15" hidden="1">#REF!</definedName>
    <definedName name="BExZSS0LA2JY4ZLJ1Z5YCMLJJZCH" localSheetId="18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7" hidden="1">#REF!</definedName>
    <definedName name="BExZSTNUWCRNCL22SMKXKFSLCJ0O" localSheetId="11" hidden="1">#REF!</definedName>
    <definedName name="BExZSTNUWCRNCL22SMKXKFSLCJ0O" localSheetId="21" hidden="1">#REF!</definedName>
    <definedName name="BExZSTNUWCRNCL22SMKXKFSLCJ0O" localSheetId="22" hidden="1">#REF!</definedName>
    <definedName name="BExZSTNUWCRNCL22SMKXKFSLCJ0O" localSheetId="23" hidden="1">#REF!</definedName>
    <definedName name="BExZSTNUWCRNCL22SMKXKFSLCJ0O" localSheetId="24" hidden="1">#REF!</definedName>
    <definedName name="BExZSTNUWCRNCL22SMKXKFSLCJ0O" localSheetId="14" hidden="1">#REF!</definedName>
    <definedName name="BExZSTNUWCRNCL22SMKXKFSLCJ0O" localSheetId="15" hidden="1">#REF!</definedName>
    <definedName name="BExZSTNUWCRNCL22SMKXKFSLCJ0O" localSheetId="18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7" hidden="1">#REF!</definedName>
    <definedName name="BExZSYRA4NR7K6RLC3I81QSG5SQR" localSheetId="11" hidden="1">#REF!</definedName>
    <definedName name="BExZSYRA4NR7K6RLC3I81QSG5SQR" localSheetId="21" hidden="1">#REF!</definedName>
    <definedName name="BExZSYRA4NR7K6RLC3I81QSG5SQR" localSheetId="22" hidden="1">#REF!</definedName>
    <definedName name="BExZSYRA4NR7K6RLC3I81QSG5SQR" localSheetId="23" hidden="1">#REF!</definedName>
    <definedName name="BExZSYRA4NR7K6RLC3I81QSG5SQR" localSheetId="24" hidden="1">#REF!</definedName>
    <definedName name="BExZSYRA4NR7K6RLC3I81QSG5SQR" localSheetId="18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7" hidden="1">#REF!</definedName>
    <definedName name="BExZT6JSZ8CBS0SB3T07N3LMAX7M" localSheetId="11" hidden="1">#REF!</definedName>
    <definedName name="BExZT6JSZ8CBS0SB3T07N3LMAX7M" localSheetId="21" hidden="1">#REF!</definedName>
    <definedName name="BExZT6JSZ8CBS0SB3T07N3LMAX7M" localSheetId="22" hidden="1">#REF!</definedName>
    <definedName name="BExZT6JSZ8CBS0SB3T07N3LMAX7M" localSheetId="23" hidden="1">#REF!</definedName>
    <definedName name="BExZT6JSZ8CBS0SB3T07N3LMAX7M" localSheetId="24" hidden="1">#REF!</definedName>
    <definedName name="BExZT6JSZ8CBS0SB3T07N3LMAX7M" localSheetId="14" hidden="1">#REF!</definedName>
    <definedName name="BExZT6JSZ8CBS0SB3T07N3LMAX7M" localSheetId="15" hidden="1">#REF!</definedName>
    <definedName name="BExZT6JSZ8CBS0SB3T07N3LMAX7M" localSheetId="18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7" hidden="1">#REF!</definedName>
    <definedName name="BExZTAQV2QVSZY5Y3VCCWUBSBW9P" localSheetId="11" hidden="1">#REF!</definedName>
    <definedName name="BExZTAQV2QVSZY5Y3VCCWUBSBW9P" localSheetId="21" hidden="1">#REF!</definedName>
    <definedName name="BExZTAQV2QVSZY5Y3VCCWUBSBW9P" localSheetId="22" hidden="1">#REF!</definedName>
    <definedName name="BExZTAQV2QVSZY5Y3VCCWUBSBW9P" localSheetId="23" hidden="1">#REF!</definedName>
    <definedName name="BExZTAQV2QVSZY5Y3VCCWUBSBW9P" localSheetId="24" hidden="1">#REF!</definedName>
    <definedName name="BExZTAQV2QVSZY5Y3VCCWUBSBW9P" localSheetId="14" hidden="1">#REF!</definedName>
    <definedName name="BExZTAQV2QVSZY5Y3VCCWUBSBW9P" localSheetId="15" hidden="1">#REF!</definedName>
    <definedName name="BExZTAQV2QVSZY5Y3VCCWUBSBW9P" localSheetId="18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7" hidden="1">#REF!</definedName>
    <definedName name="BExZTHSI2FX56PWRSNX9H5EWTZFO" localSheetId="11" hidden="1">#REF!</definedName>
    <definedName name="BExZTHSI2FX56PWRSNX9H5EWTZFO" localSheetId="21" hidden="1">#REF!</definedName>
    <definedName name="BExZTHSI2FX56PWRSNX9H5EWTZFO" localSheetId="22" hidden="1">#REF!</definedName>
    <definedName name="BExZTHSI2FX56PWRSNX9H5EWTZFO" localSheetId="23" hidden="1">#REF!</definedName>
    <definedName name="BExZTHSI2FX56PWRSNX9H5EWTZFO" localSheetId="24" hidden="1">#REF!</definedName>
    <definedName name="BExZTHSI2FX56PWRSNX9H5EWTZFO" localSheetId="14" hidden="1">#REF!</definedName>
    <definedName name="BExZTHSI2FX56PWRSNX9H5EWTZFO" localSheetId="15" hidden="1">#REF!</definedName>
    <definedName name="BExZTHSI2FX56PWRSNX9H5EWTZFO" localSheetId="18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7" hidden="1">#REF!</definedName>
    <definedName name="BExZTJL3HVBFY139H6CJHEQCT1EL" localSheetId="11" hidden="1">#REF!</definedName>
    <definedName name="BExZTJL3HVBFY139H6CJHEQCT1EL" localSheetId="21" hidden="1">#REF!</definedName>
    <definedName name="BExZTJL3HVBFY139H6CJHEQCT1EL" localSheetId="22" hidden="1">#REF!</definedName>
    <definedName name="BExZTJL3HVBFY139H6CJHEQCT1EL" localSheetId="23" hidden="1">#REF!</definedName>
    <definedName name="BExZTJL3HVBFY139H6CJHEQCT1EL" localSheetId="24" hidden="1">#REF!</definedName>
    <definedName name="BExZTJL3HVBFY139H6CJHEQCT1EL" localSheetId="14" hidden="1">#REF!</definedName>
    <definedName name="BExZTJL3HVBFY139H6CJHEQCT1EL" localSheetId="15" hidden="1">#REF!</definedName>
    <definedName name="BExZTJL3HVBFY139H6CJHEQCT1EL" localSheetId="18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7" hidden="1">#REF!</definedName>
    <definedName name="BExZTLOL8OPABZI453E0KVNA1GJS" localSheetId="11" hidden="1">#REF!</definedName>
    <definedName name="BExZTLOL8OPABZI453E0KVNA1GJS" localSheetId="21" hidden="1">#REF!</definedName>
    <definedName name="BExZTLOL8OPABZI453E0KVNA1GJS" localSheetId="22" hidden="1">#REF!</definedName>
    <definedName name="BExZTLOL8OPABZI453E0KVNA1GJS" localSheetId="23" hidden="1">#REF!</definedName>
    <definedName name="BExZTLOL8OPABZI453E0KVNA1GJS" localSheetId="24" hidden="1">#REF!</definedName>
    <definedName name="BExZTLOL8OPABZI453E0KVNA1GJS" localSheetId="14" hidden="1">#REF!</definedName>
    <definedName name="BExZTLOL8OPABZI453E0KVNA1GJS" localSheetId="15" hidden="1">#REF!</definedName>
    <definedName name="BExZTLOL8OPABZI453E0KVNA1GJS" localSheetId="18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7" hidden="1">#REF!</definedName>
    <definedName name="BExZTOTZ9F2ZI18DZM8GW39VDF1N" localSheetId="11" hidden="1">#REF!</definedName>
    <definedName name="BExZTOTZ9F2ZI18DZM8GW39VDF1N" localSheetId="21" hidden="1">#REF!</definedName>
    <definedName name="BExZTOTZ9F2ZI18DZM8GW39VDF1N" localSheetId="22" hidden="1">#REF!</definedName>
    <definedName name="BExZTOTZ9F2ZI18DZM8GW39VDF1N" localSheetId="23" hidden="1">#REF!</definedName>
    <definedName name="BExZTOTZ9F2ZI18DZM8GW39VDF1N" localSheetId="24" hidden="1">#REF!</definedName>
    <definedName name="BExZTOTZ9F2ZI18DZM8GW39VDF1N" localSheetId="14" hidden="1">#REF!</definedName>
    <definedName name="BExZTOTZ9F2ZI18DZM8GW39VDF1N" localSheetId="15" hidden="1">#REF!</definedName>
    <definedName name="BExZTOTZ9F2ZI18DZM8GW39VDF1N" localSheetId="18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7" hidden="1">#REF!</definedName>
    <definedName name="BExZTT6J3X0TOX0ZY6YPLUVMCW9X" localSheetId="11" hidden="1">#REF!</definedName>
    <definedName name="BExZTT6J3X0TOX0ZY6YPLUVMCW9X" localSheetId="21" hidden="1">#REF!</definedName>
    <definedName name="BExZTT6J3X0TOX0ZY6YPLUVMCW9X" localSheetId="22" hidden="1">#REF!</definedName>
    <definedName name="BExZTT6J3X0TOX0ZY6YPLUVMCW9X" localSheetId="23" hidden="1">#REF!</definedName>
    <definedName name="BExZTT6J3X0TOX0ZY6YPLUVMCW9X" localSheetId="24" hidden="1">#REF!</definedName>
    <definedName name="BExZTT6J3X0TOX0ZY6YPLUVMCW9X" localSheetId="14" hidden="1">#REF!</definedName>
    <definedName name="BExZTT6J3X0TOX0ZY6YPLUVMCW9X" localSheetId="15" hidden="1">#REF!</definedName>
    <definedName name="BExZTT6J3X0TOX0ZY6YPLUVMCW9X" localSheetId="18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7" hidden="1">#REF!</definedName>
    <definedName name="BExZTW6ECBRA0BBITWBQ8R93RMCL" localSheetId="11" hidden="1">#REF!</definedName>
    <definedName name="BExZTW6ECBRA0BBITWBQ8R93RMCL" localSheetId="21" hidden="1">#REF!</definedName>
    <definedName name="BExZTW6ECBRA0BBITWBQ8R93RMCL" localSheetId="22" hidden="1">#REF!</definedName>
    <definedName name="BExZTW6ECBRA0BBITWBQ8R93RMCL" localSheetId="23" hidden="1">#REF!</definedName>
    <definedName name="BExZTW6ECBRA0BBITWBQ8R93RMCL" localSheetId="24" hidden="1">#REF!</definedName>
    <definedName name="BExZTW6ECBRA0BBITWBQ8R93RMCL" localSheetId="14" hidden="1">#REF!</definedName>
    <definedName name="BExZTW6ECBRA0BBITWBQ8R93RMCL" localSheetId="15" hidden="1">#REF!</definedName>
    <definedName name="BExZTW6ECBRA0BBITWBQ8R93RMCL" localSheetId="18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7" hidden="1">#REF!</definedName>
    <definedName name="BExZU2BHYAOKSCBM3C5014ZF6IXS" localSheetId="11" hidden="1">#REF!</definedName>
    <definedName name="BExZU2BHYAOKSCBM3C5014ZF6IXS" localSheetId="21" hidden="1">#REF!</definedName>
    <definedName name="BExZU2BHYAOKSCBM3C5014ZF6IXS" localSheetId="22" hidden="1">#REF!</definedName>
    <definedName name="BExZU2BHYAOKSCBM3C5014ZF6IXS" localSheetId="23" hidden="1">#REF!</definedName>
    <definedName name="BExZU2BHYAOKSCBM3C5014ZF6IXS" localSheetId="24" hidden="1">#REF!</definedName>
    <definedName name="BExZU2BHYAOKSCBM3C5014ZF6IXS" localSheetId="14" hidden="1">#REF!</definedName>
    <definedName name="BExZU2BHYAOKSCBM3C5014ZF6IXS" localSheetId="15" hidden="1">#REF!</definedName>
    <definedName name="BExZU2BHYAOKSCBM3C5014ZF6IXS" localSheetId="18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7" hidden="1">#REF!</definedName>
    <definedName name="BExZU2RMJTXOCS0ROPMYPE6WTD87" localSheetId="11" hidden="1">#REF!</definedName>
    <definedName name="BExZU2RMJTXOCS0ROPMYPE6WTD87" localSheetId="21" hidden="1">#REF!</definedName>
    <definedName name="BExZU2RMJTXOCS0ROPMYPE6WTD87" localSheetId="22" hidden="1">#REF!</definedName>
    <definedName name="BExZU2RMJTXOCS0ROPMYPE6WTD87" localSheetId="23" hidden="1">#REF!</definedName>
    <definedName name="BExZU2RMJTXOCS0ROPMYPE6WTD87" localSheetId="24" hidden="1">#REF!</definedName>
    <definedName name="BExZU2RMJTXOCS0ROPMYPE6WTD87" localSheetId="14" hidden="1">#REF!</definedName>
    <definedName name="BExZU2RMJTXOCS0ROPMYPE6WTD87" localSheetId="15" hidden="1">#REF!</definedName>
    <definedName name="BExZU2RMJTXOCS0ROPMYPE6WTD87" localSheetId="18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7" hidden="1">#REF!</definedName>
    <definedName name="BExZUBRAHA9DNEGONEZEB2TDVFC2" localSheetId="11" hidden="1">#REF!</definedName>
    <definedName name="BExZUBRAHA9DNEGONEZEB2TDVFC2" localSheetId="21" hidden="1">#REF!</definedName>
    <definedName name="BExZUBRAHA9DNEGONEZEB2TDVFC2" localSheetId="22" hidden="1">#REF!</definedName>
    <definedName name="BExZUBRAHA9DNEGONEZEB2TDVFC2" localSheetId="23" hidden="1">#REF!</definedName>
    <definedName name="BExZUBRAHA9DNEGONEZEB2TDVFC2" localSheetId="24" hidden="1">#REF!</definedName>
    <definedName name="BExZUBRAHA9DNEGONEZEB2TDVFC2" localSheetId="14" hidden="1">#REF!</definedName>
    <definedName name="BExZUBRAHA9DNEGONEZEB2TDVFC2" localSheetId="15" hidden="1">#REF!</definedName>
    <definedName name="BExZUBRAHA9DNEGONEZEB2TDVFC2" localSheetId="18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7" hidden="1">#REF!</definedName>
    <definedName name="BExZUF7G8FENTJKH9R1XUWXM6CWD" localSheetId="11" hidden="1">#REF!</definedName>
    <definedName name="BExZUF7G8FENTJKH9R1XUWXM6CWD" localSheetId="21" hidden="1">#REF!</definedName>
    <definedName name="BExZUF7G8FENTJKH9R1XUWXM6CWD" localSheetId="22" hidden="1">#REF!</definedName>
    <definedName name="BExZUF7G8FENTJKH9R1XUWXM6CWD" localSheetId="23" hidden="1">#REF!</definedName>
    <definedName name="BExZUF7G8FENTJKH9R1XUWXM6CWD" localSheetId="24" hidden="1">#REF!</definedName>
    <definedName name="BExZUF7G8FENTJKH9R1XUWXM6CWD" localSheetId="14" hidden="1">#REF!</definedName>
    <definedName name="BExZUF7G8FENTJKH9R1XUWXM6CWD" localSheetId="15" hidden="1">#REF!</definedName>
    <definedName name="BExZUF7G8FENTJKH9R1XUWXM6CWD" localSheetId="18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7" hidden="1">#REF!</definedName>
    <definedName name="BExZUNARUJBIZ08VCAV3GEVBIR3D" localSheetId="11" hidden="1">#REF!</definedName>
    <definedName name="BExZUNARUJBIZ08VCAV3GEVBIR3D" localSheetId="21" hidden="1">#REF!</definedName>
    <definedName name="BExZUNARUJBIZ08VCAV3GEVBIR3D" localSheetId="22" hidden="1">#REF!</definedName>
    <definedName name="BExZUNARUJBIZ08VCAV3GEVBIR3D" localSheetId="23" hidden="1">#REF!</definedName>
    <definedName name="BExZUNARUJBIZ08VCAV3GEVBIR3D" localSheetId="24" hidden="1">#REF!</definedName>
    <definedName name="BExZUNARUJBIZ08VCAV3GEVBIR3D" localSheetId="14" hidden="1">#REF!</definedName>
    <definedName name="BExZUNARUJBIZ08VCAV3GEVBIR3D" localSheetId="15" hidden="1">#REF!</definedName>
    <definedName name="BExZUNARUJBIZ08VCAV3GEVBIR3D" localSheetId="18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7" hidden="1">#REF!</definedName>
    <definedName name="BExZUSZT5496UMBP4LFSLTR1GVEW" localSheetId="11" hidden="1">#REF!</definedName>
    <definedName name="BExZUSZT5496UMBP4LFSLTR1GVEW" localSheetId="21" hidden="1">#REF!</definedName>
    <definedName name="BExZUSZT5496UMBP4LFSLTR1GVEW" localSheetId="22" hidden="1">#REF!</definedName>
    <definedName name="BExZUSZT5496UMBP4LFSLTR1GVEW" localSheetId="23" hidden="1">#REF!</definedName>
    <definedName name="BExZUSZT5496UMBP4LFSLTR1GVEW" localSheetId="24" hidden="1">#REF!</definedName>
    <definedName name="BExZUSZT5496UMBP4LFSLTR1GVEW" localSheetId="14" hidden="1">#REF!</definedName>
    <definedName name="BExZUSZT5496UMBP4LFSLTR1GVEW" localSheetId="15" hidden="1">#REF!</definedName>
    <definedName name="BExZUSZT5496UMBP4LFSLTR1GVEW" localSheetId="18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7" hidden="1">#REF!</definedName>
    <definedName name="BExZUT54340I38GVCV79EL116WR0" localSheetId="11" hidden="1">#REF!</definedName>
    <definedName name="BExZUT54340I38GVCV79EL116WR0" localSheetId="21" hidden="1">#REF!</definedName>
    <definedName name="BExZUT54340I38GVCV79EL116WR0" localSheetId="22" hidden="1">#REF!</definedName>
    <definedName name="BExZUT54340I38GVCV79EL116WR0" localSheetId="23" hidden="1">#REF!</definedName>
    <definedName name="BExZUT54340I38GVCV79EL116WR0" localSheetId="24" hidden="1">#REF!</definedName>
    <definedName name="BExZUT54340I38GVCV79EL116WR0" localSheetId="14" hidden="1">#REF!</definedName>
    <definedName name="BExZUT54340I38GVCV79EL116WR0" localSheetId="15" hidden="1">#REF!</definedName>
    <definedName name="BExZUT54340I38GVCV79EL116WR0" localSheetId="18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7" hidden="1">#REF!</definedName>
    <definedName name="BExZUXC66MK2SXPXCLD8ZSU0BMTY" localSheetId="11" hidden="1">#REF!</definedName>
    <definedName name="BExZUXC66MK2SXPXCLD8ZSU0BMTY" localSheetId="21" hidden="1">#REF!</definedName>
    <definedName name="BExZUXC66MK2SXPXCLD8ZSU0BMTY" localSheetId="22" hidden="1">#REF!</definedName>
    <definedName name="BExZUXC66MK2SXPXCLD8ZSU0BMTY" localSheetId="23" hidden="1">#REF!</definedName>
    <definedName name="BExZUXC66MK2SXPXCLD8ZSU0BMTY" localSheetId="24" hidden="1">#REF!</definedName>
    <definedName name="BExZUXC66MK2SXPXCLD8ZSU0BMTY" localSheetId="14" hidden="1">#REF!</definedName>
    <definedName name="BExZUXC66MK2SXPXCLD8ZSU0BMTY" localSheetId="15" hidden="1">#REF!</definedName>
    <definedName name="BExZUXC66MK2SXPXCLD8ZSU0BMTY" localSheetId="18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7" hidden="1">#REF!</definedName>
    <definedName name="BExZUYDULCX65H9OZ9JHPBNKF3MI" localSheetId="11" hidden="1">#REF!</definedName>
    <definedName name="BExZUYDULCX65H9OZ9JHPBNKF3MI" localSheetId="21" hidden="1">#REF!</definedName>
    <definedName name="BExZUYDULCX65H9OZ9JHPBNKF3MI" localSheetId="22" hidden="1">#REF!</definedName>
    <definedName name="BExZUYDULCX65H9OZ9JHPBNKF3MI" localSheetId="23" hidden="1">#REF!</definedName>
    <definedName name="BExZUYDULCX65H9OZ9JHPBNKF3MI" localSheetId="24" hidden="1">#REF!</definedName>
    <definedName name="BExZUYDULCX65H9OZ9JHPBNKF3MI" localSheetId="14" hidden="1">#REF!</definedName>
    <definedName name="BExZUYDULCX65H9OZ9JHPBNKF3MI" localSheetId="15" hidden="1">#REF!</definedName>
    <definedName name="BExZUYDULCX65H9OZ9JHPBNKF3MI" localSheetId="18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7" hidden="1">#REF!</definedName>
    <definedName name="BExZV2QD5ZDK3AGDRULLA7JB46C3" localSheetId="11" hidden="1">#REF!</definedName>
    <definedName name="BExZV2QD5ZDK3AGDRULLA7JB46C3" localSheetId="21" hidden="1">#REF!</definedName>
    <definedName name="BExZV2QD5ZDK3AGDRULLA7JB46C3" localSheetId="22" hidden="1">#REF!</definedName>
    <definedName name="BExZV2QD5ZDK3AGDRULLA7JB46C3" localSheetId="23" hidden="1">#REF!</definedName>
    <definedName name="BExZV2QD5ZDK3AGDRULLA7JB46C3" localSheetId="24" hidden="1">#REF!</definedName>
    <definedName name="BExZV2QD5ZDK3AGDRULLA7JB46C3" localSheetId="14" hidden="1">#REF!</definedName>
    <definedName name="BExZV2QD5ZDK3AGDRULLA7JB46C3" localSheetId="15" hidden="1">#REF!</definedName>
    <definedName name="BExZV2QD5ZDK3AGDRULLA7JB46C3" localSheetId="18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7" hidden="1">#REF!</definedName>
    <definedName name="BExZVBQ29OM0V8XAL3HL0JIM0MMU" localSheetId="11" hidden="1">#REF!</definedName>
    <definedName name="BExZVBQ29OM0V8XAL3HL0JIM0MMU" localSheetId="21" hidden="1">#REF!</definedName>
    <definedName name="BExZVBQ29OM0V8XAL3HL0JIM0MMU" localSheetId="22" hidden="1">#REF!</definedName>
    <definedName name="BExZVBQ29OM0V8XAL3HL0JIM0MMU" localSheetId="23" hidden="1">#REF!</definedName>
    <definedName name="BExZVBQ29OM0V8XAL3HL0JIM0MMU" localSheetId="24" hidden="1">#REF!</definedName>
    <definedName name="BExZVBQ29OM0V8XAL3HL0JIM0MMU" localSheetId="14" hidden="1">#REF!</definedName>
    <definedName name="BExZVBQ29OM0V8XAL3HL0JIM0MMU" localSheetId="15" hidden="1">#REF!</definedName>
    <definedName name="BExZVBQ29OM0V8XAL3HL0JIM0MMU" localSheetId="18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7" hidden="1">#REF!</definedName>
    <definedName name="BExZVKV2XCPCINW1KP8Q1FI6KDNG" localSheetId="11" hidden="1">#REF!</definedName>
    <definedName name="BExZVKV2XCPCINW1KP8Q1FI6KDNG" localSheetId="21" hidden="1">#REF!</definedName>
    <definedName name="BExZVKV2XCPCINW1KP8Q1FI6KDNG" localSheetId="22" hidden="1">#REF!</definedName>
    <definedName name="BExZVKV2XCPCINW1KP8Q1FI6KDNG" localSheetId="23" hidden="1">#REF!</definedName>
    <definedName name="BExZVKV2XCPCINW1KP8Q1FI6KDNG" localSheetId="24" hidden="1">#REF!</definedName>
    <definedName name="BExZVKV2XCPCINW1KP8Q1FI6KDNG" localSheetId="14" hidden="1">#REF!</definedName>
    <definedName name="BExZVKV2XCPCINW1KP8Q1FI6KDNG" localSheetId="15" hidden="1">#REF!</definedName>
    <definedName name="BExZVKV2XCPCINW1KP8Q1FI6KDNG" localSheetId="18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7" hidden="1">#REF!</definedName>
    <definedName name="BExZVLM4T9ORS4ZWHME46U4Q103C" localSheetId="11" hidden="1">#REF!</definedName>
    <definedName name="BExZVLM4T9ORS4ZWHME46U4Q103C" localSheetId="21" hidden="1">#REF!</definedName>
    <definedName name="BExZVLM4T9ORS4ZWHME46U4Q103C" localSheetId="22" hidden="1">#REF!</definedName>
    <definedName name="BExZVLM4T9ORS4ZWHME46U4Q103C" localSheetId="23" hidden="1">#REF!</definedName>
    <definedName name="BExZVLM4T9ORS4ZWHME46U4Q103C" localSheetId="24" hidden="1">#REF!</definedName>
    <definedName name="BExZVLM4T9ORS4ZWHME46U4Q103C" localSheetId="14" hidden="1">#REF!</definedName>
    <definedName name="BExZVLM4T9ORS4ZWHME46U4Q103C" localSheetId="15" hidden="1">#REF!</definedName>
    <definedName name="BExZVLM4T9ORS4ZWHME46U4Q103C" localSheetId="18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7" hidden="1">#REF!</definedName>
    <definedName name="BExZVM7OZWPPRH5YQW50EYMMIW1A" localSheetId="11" hidden="1">#REF!</definedName>
    <definedName name="BExZVM7OZWPPRH5YQW50EYMMIW1A" localSheetId="21" hidden="1">#REF!</definedName>
    <definedName name="BExZVM7OZWPPRH5YQW50EYMMIW1A" localSheetId="22" hidden="1">#REF!</definedName>
    <definedName name="BExZVM7OZWPPRH5YQW50EYMMIW1A" localSheetId="23" hidden="1">#REF!</definedName>
    <definedName name="BExZVM7OZWPPRH5YQW50EYMMIW1A" localSheetId="24" hidden="1">#REF!</definedName>
    <definedName name="BExZVM7OZWPPRH5YQW50EYMMIW1A" localSheetId="14" hidden="1">#REF!</definedName>
    <definedName name="BExZVM7OZWPPRH5YQW50EYMMIW1A" localSheetId="15" hidden="1">#REF!</definedName>
    <definedName name="BExZVM7OZWPPRH5YQW50EYMMIW1A" localSheetId="18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7" hidden="1">#REF!</definedName>
    <definedName name="BExZVMYK7BAH6AGIAEXBE1NXDZ5Z" localSheetId="11" hidden="1">#REF!</definedName>
    <definedName name="BExZVMYK7BAH6AGIAEXBE1NXDZ5Z" localSheetId="21" hidden="1">#REF!</definedName>
    <definedName name="BExZVMYK7BAH6AGIAEXBE1NXDZ5Z" localSheetId="22" hidden="1">#REF!</definedName>
    <definedName name="BExZVMYK7BAH6AGIAEXBE1NXDZ5Z" localSheetId="23" hidden="1">#REF!</definedName>
    <definedName name="BExZVMYK7BAH6AGIAEXBE1NXDZ5Z" localSheetId="24" hidden="1">#REF!</definedName>
    <definedName name="BExZVMYK7BAH6AGIAEXBE1NXDZ5Z" localSheetId="14" hidden="1">#REF!</definedName>
    <definedName name="BExZVMYK7BAH6AGIAEXBE1NXDZ5Z" localSheetId="15" hidden="1">#REF!</definedName>
    <definedName name="BExZVMYK7BAH6AGIAEXBE1NXDZ5Z" localSheetId="18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7" hidden="1">#REF!</definedName>
    <definedName name="BExZVPYGX2C5OSHMZ6F0KBKZ6B1S" localSheetId="11" hidden="1">#REF!</definedName>
    <definedName name="BExZVPYGX2C5OSHMZ6F0KBKZ6B1S" localSheetId="21" hidden="1">#REF!</definedName>
    <definedName name="BExZVPYGX2C5OSHMZ6F0KBKZ6B1S" localSheetId="22" hidden="1">#REF!</definedName>
    <definedName name="BExZVPYGX2C5OSHMZ6F0KBKZ6B1S" localSheetId="23" hidden="1">#REF!</definedName>
    <definedName name="BExZVPYGX2C5OSHMZ6F0KBKZ6B1S" localSheetId="24" hidden="1">#REF!</definedName>
    <definedName name="BExZVPYGX2C5OSHMZ6F0KBKZ6B1S" localSheetId="14" hidden="1">#REF!</definedName>
    <definedName name="BExZVPYGX2C5OSHMZ6F0KBKZ6B1S" localSheetId="15" hidden="1">#REF!</definedName>
    <definedName name="BExZVPYGX2C5OSHMZ6F0KBKZ6B1S" localSheetId="18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7" hidden="1">#REF!</definedName>
    <definedName name="BExZW3LHTS7PFBNTYM95N8J5AFYQ" localSheetId="11" hidden="1">#REF!</definedName>
    <definedName name="BExZW3LHTS7PFBNTYM95N8J5AFYQ" localSheetId="21" hidden="1">#REF!</definedName>
    <definedName name="BExZW3LHTS7PFBNTYM95N8J5AFYQ" localSheetId="22" hidden="1">#REF!</definedName>
    <definedName name="BExZW3LHTS7PFBNTYM95N8J5AFYQ" localSheetId="23" hidden="1">#REF!</definedName>
    <definedName name="BExZW3LHTS7PFBNTYM95N8J5AFYQ" localSheetId="24" hidden="1">#REF!</definedName>
    <definedName name="BExZW3LHTS7PFBNTYM95N8J5AFYQ" localSheetId="14" hidden="1">#REF!</definedName>
    <definedName name="BExZW3LHTS7PFBNTYM95N8J5AFYQ" localSheetId="15" hidden="1">#REF!</definedName>
    <definedName name="BExZW3LHTS7PFBNTYM95N8J5AFYQ" localSheetId="18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7" hidden="1">#REF!</definedName>
    <definedName name="BExZW472V5ADKCFHIKAJ6D4R8MU4" localSheetId="11" hidden="1">#REF!</definedName>
    <definedName name="BExZW472V5ADKCFHIKAJ6D4R8MU4" localSheetId="21" hidden="1">#REF!</definedName>
    <definedName name="BExZW472V5ADKCFHIKAJ6D4R8MU4" localSheetId="22" hidden="1">#REF!</definedName>
    <definedName name="BExZW472V5ADKCFHIKAJ6D4R8MU4" localSheetId="23" hidden="1">#REF!</definedName>
    <definedName name="BExZW472V5ADKCFHIKAJ6D4R8MU4" localSheetId="24" hidden="1">#REF!</definedName>
    <definedName name="BExZW472V5ADKCFHIKAJ6D4R8MU4" localSheetId="14" hidden="1">#REF!</definedName>
    <definedName name="BExZW472V5ADKCFHIKAJ6D4R8MU4" localSheetId="15" hidden="1">#REF!</definedName>
    <definedName name="BExZW472V5ADKCFHIKAJ6D4R8MU4" localSheetId="18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7" hidden="1">#REF!</definedName>
    <definedName name="BExZW5UARC8W9AQNLJX2I5WQWS5F" localSheetId="11" hidden="1">#REF!</definedName>
    <definedName name="BExZW5UARC8W9AQNLJX2I5WQWS5F" localSheetId="21" hidden="1">#REF!</definedName>
    <definedName name="BExZW5UARC8W9AQNLJX2I5WQWS5F" localSheetId="22" hidden="1">#REF!</definedName>
    <definedName name="BExZW5UARC8W9AQNLJX2I5WQWS5F" localSheetId="23" hidden="1">#REF!</definedName>
    <definedName name="BExZW5UARC8W9AQNLJX2I5WQWS5F" localSheetId="24" hidden="1">#REF!</definedName>
    <definedName name="BExZW5UARC8W9AQNLJX2I5WQWS5F" localSheetId="14" hidden="1">#REF!</definedName>
    <definedName name="BExZW5UARC8W9AQNLJX2I5WQWS5F" localSheetId="15" hidden="1">#REF!</definedName>
    <definedName name="BExZW5UARC8W9AQNLJX2I5WQWS5F" localSheetId="18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7" hidden="1">#REF!</definedName>
    <definedName name="BExZW7HRGN6A9YS41KI2B2UUMJ7X" localSheetId="11" hidden="1">#REF!</definedName>
    <definedName name="BExZW7HRGN6A9YS41KI2B2UUMJ7X" localSheetId="21" hidden="1">#REF!</definedName>
    <definedName name="BExZW7HRGN6A9YS41KI2B2UUMJ7X" localSheetId="22" hidden="1">#REF!</definedName>
    <definedName name="BExZW7HRGN6A9YS41KI2B2UUMJ7X" localSheetId="23" hidden="1">#REF!</definedName>
    <definedName name="BExZW7HRGN6A9YS41KI2B2UUMJ7X" localSheetId="24" hidden="1">#REF!</definedName>
    <definedName name="BExZW7HRGN6A9YS41KI2B2UUMJ7X" localSheetId="14" hidden="1">#REF!</definedName>
    <definedName name="BExZW7HRGN6A9YS41KI2B2UUMJ7X" localSheetId="15" hidden="1">#REF!</definedName>
    <definedName name="BExZW7HRGN6A9YS41KI2B2UUMJ7X" localSheetId="18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7" hidden="1">#REF!</definedName>
    <definedName name="BExZW8ZPNV43UXGOT98FDNIBQHZY" localSheetId="11" hidden="1">#REF!</definedName>
    <definedName name="BExZW8ZPNV43UXGOT98FDNIBQHZY" localSheetId="21" hidden="1">#REF!</definedName>
    <definedName name="BExZW8ZPNV43UXGOT98FDNIBQHZY" localSheetId="22" hidden="1">#REF!</definedName>
    <definedName name="BExZW8ZPNV43UXGOT98FDNIBQHZY" localSheetId="23" hidden="1">#REF!</definedName>
    <definedName name="BExZW8ZPNV43UXGOT98FDNIBQHZY" localSheetId="24" hidden="1">#REF!</definedName>
    <definedName name="BExZW8ZPNV43UXGOT98FDNIBQHZY" localSheetId="14" hidden="1">#REF!</definedName>
    <definedName name="BExZW8ZPNV43UXGOT98FDNIBQHZY" localSheetId="15" hidden="1">#REF!</definedName>
    <definedName name="BExZW8ZPNV43UXGOT98FDNIBQHZY" localSheetId="18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7" hidden="1">#REF!</definedName>
    <definedName name="BExZWKZ5N3RDXU8MZ8HQVYYD8O0F" localSheetId="11" hidden="1">#REF!</definedName>
    <definedName name="BExZWKZ5N3RDXU8MZ8HQVYYD8O0F" localSheetId="21" hidden="1">#REF!</definedName>
    <definedName name="BExZWKZ5N3RDXU8MZ8HQVYYD8O0F" localSheetId="22" hidden="1">#REF!</definedName>
    <definedName name="BExZWKZ5N3RDXU8MZ8HQVYYD8O0F" localSheetId="23" hidden="1">#REF!</definedName>
    <definedName name="BExZWKZ5N3RDXU8MZ8HQVYYD8O0F" localSheetId="24" hidden="1">#REF!</definedName>
    <definedName name="BExZWKZ5N3RDXU8MZ8HQVYYD8O0F" localSheetId="14" hidden="1">#REF!</definedName>
    <definedName name="BExZWKZ5N3RDXU8MZ8HQVYYD8O0F" localSheetId="15" hidden="1">#REF!</definedName>
    <definedName name="BExZWKZ5N3RDXU8MZ8HQVYYD8O0F" localSheetId="18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7" hidden="1">#REF!</definedName>
    <definedName name="BExZWMBRUCPO6F4QT5FNX8JRFL7V" localSheetId="11" hidden="1">#REF!</definedName>
    <definedName name="BExZWMBRUCPO6F4QT5FNX8JRFL7V" localSheetId="21" hidden="1">#REF!</definedName>
    <definedName name="BExZWMBRUCPO6F4QT5FNX8JRFL7V" localSheetId="22" hidden="1">#REF!</definedName>
    <definedName name="BExZWMBRUCPO6F4QT5FNX8JRFL7V" localSheetId="23" hidden="1">#REF!</definedName>
    <definedName name="BExZWMBRUCPO6F4QT5FNX8JRFL7V" localSheetId="24" hidden="1">#REF!</definedName>
    <definedName name="BExZWMBRUCPO6F4QT5FNX8JRFL7V" localSheetId="14" hidden="1">#REF!</definedName>
    <definedName name="BExZWMBRUCPO6F4QT5FNX8JRFL7V" localSheetId="15" hidden="1">#REF!</definedName>
    <definedName name="BExZWMBRUCPO6F4QT5FNX8JRFL7V" localSheetId="18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7" hidden="1">#REF!</definedName>
    <definedName name="BExZWQO5171HT1OZ6D6JZBHEW4JG" localSheetId="11" hidden="1">#REF!</definedName>
    <definedName name="BExZWQO5171HT1OZ6D6JZBHEW4JG" localSheetId="21" hidden="1">#REF!</definedName>
    <definedName name="BExZWQO5171HT1OZ6D6JZBHEW4JG" localSheetId="22" hidden="1">#REF!</definedName>
    <definedName name="BExZWQO5171HT1OZ6D6JZBHEW4JG" localSheetId="23" hidden="1">#REF!</definedName>
    <definedName name="BExZWQO5171HT1OZ6D6JZBHEW4JG" localSheetId="24" hidden="1">#REF!</definedName>
    <definedName name="BExZWQO5171HT1OZ6D6JZBHEW4JG" localSheetId="14" hidden="1">#REF!</definedName>
    <definedName name="BExZWQO5171HT1OZ6D6JZBHEW4JG" localSheetId="15" hidden="1">#REF!</definedName>
    <definedName name="BExZWQO5171HT1OZ6D6JZBHEW4JG" localSheetId="18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7" hidden="1">#REF!</definedName>
    <definedName name="BExZWSMC9T48W74GFGQCIUJ8ZPP3" localSheetId="11" hidden="1">#REF!</definedName>
    <definedName name="BExZWSMC9T48W74GFGQCIUJ8ZPP3" localSheetId="21" hidden="1">#REF!</definedName>
    <definedName name="BExZWSMC9T48W74GFGQCIUJ8ZPP3" localSheetId="22" hidden="1">#REF!</definedName>
    <definedName name="BExZWSMC9T48W74GFGQCIUJ8ZPP3" localSheetId="23" hidden="1">#REF!</definedName>
    <definedName name="BExZWSMC9T48W74GFGQCIUJ8ZPP3" localSheetId="24" hidden="1">#REF!</definedName>
    <definedName name="BExZWSMC9T48W74GFGQCIUJ8ZPP3" localSheetId="14" hidden="1">#REF!</definedName>
    <definedName name="BExZWSMC9T48W74GFGQCIUJ8ZPP3" localSheetId="15" hidden="1">#REF!</definedName>
    <definedName name="BExZWSMC9T48W74GFGQCIUJ8ZPP3" localSheetId="18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7" hidden="1">#REF!</definedName>
    <definedName name="BExZWUF2V4HY3HI8JN9ZVPRWK1H3" localSheetId="11" hidden="1">#REF!</definedName>
    <definedName name="BExZWUF2V4HY3HI8JN9ZVPRWK1H3" localSheetId="21" hidden="1">#REF!</definedName>
    <definedName name="BExZWUF2V4HY3HI8JN9ZVPRWK1H3" localSheetId="22" hidden="1">#REF!</definedName>
    <definedName name="BExZWUF2V4HY3HI8JN9ZVPRWK1H3" localSheetId="23" hidden="1">#REF!</definedName>
    <definedName name="BExZWUF2V4HY3HI8JN9ZVPRWK1H3" localSheetId="24" hidden="1">#REF!</definedName>
    <definedName name="BExZWUF2V4HY3HI8JN9ZVPRWK1H3" localSheetId="14" hidden="1">#REF!</definedName>
    <definedName name="BExZWUF2V4HY3HI8JN9ZVPRWK1H3" localSheetId="15" hidden="1">#REF!</definedName>
    <definedName name="BExZWUF2V4HY3HI8JN9ZVPRWK1H3" localSheetId="18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7" hidden="1">#REF!</definedName>
    <definedName name="BExZWX45URTK9KYDJHEXL1OTZ833" localSheetId="11" hidden="1">#REF!</definedName>
    <definedName name="BExZWX45URTK9KYDJHEXL1OTZ833" localSheetId="21" hidden="1">#REF!</definedName>
    <definedName name="BExZWX45URTK9KYDJHEXL1OTZ833" localSheetId="22" hidden="1">#REF!</definedName>
    <definedName name="BExZWX45URTK9KYDJHEXL1OTZ833" localSheetId="23" hidden="1">#REF!</definedName>
    <definedName name="BExZWX45URTK9KYDJHEXL1OTZ833" localSheetId="24" hidden="1">#REF!</definedName>
    <definedName name="BExZWX45URTK9KYDJHEXL1OTZ833" localSheetId="14" hidden="1">#REF!</definedName>
    <definedName name="BExZWX45URTK9KYDJHEXL1OTZ833" localSheetId="15" hidden="1">#REF!</definedName>
    <definedName name="BExZWX45URTK9KYDJHEXL1OTZ833" localSheetId="18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7" hidden="1">#REF!</definedName>
    <definedName name="BExZX0EWQEZO86WDAD9A4EAEZ012" localSheetId="11" hidden="1">#REF!</definedName>
    <definedName name="BExZX0EWQEZO86WDAD9A4EAEZ012" localSheetId="21" hidden="1">#REF!</definedName>
    <definedName name="BExZX0EWQEZO86WDAD9A4EAEZ012" localSheetId="22" hidden="1">#REF!</definedName>
    <definedName name="BExZX0EWQEZO86WDAD9A4EAEZ012" localSheetId="23" hidden="1">#REF!</definedName>
    <definedName name="BExZX0EWQEZO86WDAD9A4EAEZ012" localSheetId="24" hidden="1">#REF!</definedName>
    <definedName name="BExZX0EWQEZO86WDAD9A4EAEZ012" localSheetId="14" hidden="1">#REF!</definedName>
    <definedName name="BExZX0EWQEZO86WDAD9A4EAEZ012" localSheetId="15" hidden="1">#REF!</definedName>
    <definedName name="BExZX0EWQEZO86WDAD9A4EAEZ012" localSheetId="18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7" hidden="1">#REF!</definedName>
    <definedName name="BExZX2T6ZT2DZLYSDJJBPVIT5OK2" localSheetId="11" hidden="1">#REF!</definedName>
    <definedName name="BExZX2T6ZT2DZLYSDJJBPVIT5OK2" localSheetId="21" hidden="1">#REF!</definedName>
    <definedName name="BExZX2T6ZT2DZLYSDJJBPVIT5OK2" localSheetId="22" hidden="1">#REF!</definedName>
    <definedName name="BExZX2T6ZT2DZLYSDJJBPVIT5OK2" localSheetId="23" hidden="1">#REF!</definedName>
    <definedName name="BExZX2T6ZT2DZLYSDJJBPVIT5OK2" localSheetId="24" hidden="1">#REF!</definedName>
    <definedName name="BExZX2T6ZT2DZLYSDJJBPVIT5OK2" localSheetId="14" hidden="1">#REF!</definedName>
    <definedName name="BExZX2T6ZT2DZLYSDJJBPVIT5OK2" localSheetId="15" hidden="1">#REF!</definedName>
    <definedName name="BExZX2T6ZT2DZLYSDJJBPVIT5OK2" localSheetId="18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7" hidden="1">#REF!</definedName>
    <definedName name="BExZXOJDELULNLEH7WG0OYJT0NJ4" localSheetId="11" hidden="1">#REF!</definedName>
    <definedName name="BExZXOJDELULNLEH7WG0OYJT0NJ4" localSheetId="21" hidden="1">#REF!</definedName>
    <definedName name="BExZXOJDELULNLEH7WG0OYJT0NJ4" localSheetId="22" hidden="1">#REF!</definedName>
    <definedName name="BExZXOJDELULNLEH7WG0OYJT0NJ4" localSheetId="23" hidden="1">#REF!</definedName>
    <definedName name="BExZXOJDELULNLEH7WG0OYJT0NJ4" localSheetId="24" hidden="1">#REF!</definedName>
    <definedName name="BExZXOJDELULNLEH7WG0OYJT0NJ4" localSheetId="14" hidden="1">#REF!</definedName>
    <definedName name="BExZXOJDELULNLEH7WG0OYJT0NJ4" localSheetId="15" hidden="1">#REF!</definedName>
    <definedName name="BExZXOJDELULNLEH7WG0OYJT0NJ4" localSheetId="18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7" hidden="1">#REF!</definedName>
    <definedName name="BExZXOOTRNUK8LGEAZ8ZCFW9KXQ1" localSheetId="11" hidden="1">#REF!</definedName>
    <definedName name="BExZXOOTRNUK8LGEAZ8ZCFW9KXQ1" localSheetId="21" hidden="1">#REF!</definedName>
    <definedName name="BExZXOOTRNUK8LGEAZ8ZCFW9KXQ1" localSheetId="22" hidden="1">#REF!</definedName>
    <definedName name="BExZXOOTRNUK8LGEAZ8ZCFW9KXQ1" localSheetId="23" hidden="1">#REF!</definedName>
    <definedName name="BExZXOOTRNUK8LGEAZ8ZCFW9KXQ1" localSheetId="24" hidden="1">#REF!</definedName>
    <definedName name="BExZXOOTRNUK8LGEAZ8ZCFW9KXQ1" localSheetId="14" hidden="1">#REF!</definedName>
    <definedName name="BExZXOOTRNUK8LGEAZ8ZCFW9KXQ1" localSheetId="15" hidden="1">#REF!</definedName>
    <definedName name="BExZXOOTRNUK8LGEAZ8ZCFW9KXQ1" localSheetId="18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7" hidden="1">#REF!</definedName>
    <definedName name="BExZXT6JOXNKEDU23DKL8XZAJZIH" localSheetId="11" hidden="1">#REF!</definedName>
    <definedName name="BExZXT6JOXNKEDU23DKL8XZAJZIH" localSheetId="21" hidden="1">#REF!</definedName>
    <definedName name="BExZXT6JOXNKEDU23DKL8XZAJZIH" localSheetId="22" hidden="1">#REF!</definedName>
    <definedName name="BExZXT6JOXNKEDU23DKL8XZAJZIH" localSheetId="23" hidden="1">#REF!</definedName>
    <definedName name="BExZXT6JOXNKEDU23DKL8XZAJZIH" localSheetId="24" hidden="1">#REF!</definedName>
    <definedName name="BExZXT6JOXNKEDU23DKL8XZAJZIH" localSheetId="14" hidden="1">#REF!</definedName>
    <definedName name="BExZXT6JOXNKEDU23DKL8XZAJZIH" localSheetId="15" hidden="1">#REF!</definedName>
    <definedName name="BExZXT6JOXNKEDU23DKL8XZAJZIH" localSheetId="18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7" hidden="1">#REF!</definedName>
    <definedName name="BExZXUTYW1HWEEZ1LIX4OQWC7HL1" localSheetId="11" hidden="1">#REF!</definedName>
    <definedName name="BExZXUTYW1HWEEZ1LIX4OQWC7HL1" localSheetId="21" hidden="1">#REF!</definedName>
    <definedName name="BExZXUTYW1HWEEZ1LIX4OQWC7HL1" localSheetId="22" hidden="1">#REF!</definedName>
    <definedName name="BExZXUTYW1HWEEZ1LIX4OQWC7HL1" localSheetId="23" hidden="1">#REF!</definedName>
    <definedName name="BExZXUTYW1HWEEZ1LIX4OQWC7HL1" localSheetId="24" hidden="1">#REF!</definedName>
    <definedName name="BExZXUTYW1HWEEZ1LIX4OQWC7HL1" localSheetId="14" hidden="1">#REF!</definedName>
    <definedName name="BExZXUTYW1HWEEZ1LIX4OQWC7HL1" localSheetId="15" hidden="1">#REF!</definedName>
    <definedName name="BExZXUTYW1HWEEZ1LIX4OQWC7HL1" localSheetId="18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7" hidden="1">#REF!</definedName>
    <definedName name="BExZXY4NKQL9QD76YMQJ15U1C2G8" localSheetId="11" hidden="1">#REF!</definedName>
    <definedName name="BExZXY4NKQL9QD76YMQJ15U1C2G8" localSheetId="21" hidden="1">#REF!</definedName>
    <definedName name="BExZXY4NKQL9QD76YMQJ15U1C2G8" localSheetId="22" hidden="1">#REF!</definedName>
    <definedName name="BExZXY4NKQL9QD76YMQJ15U1C2G8" localSheetId="23" hidden="1">#REF!</definedName>
    <definedName name="BExZXY4NKQL9QD76YMQJ15U1C2G8" localSheetId="24" hidden="1">#REF!</definedName>
    <definedName name="BExZXY4NKQL9QD76YMQJ15U1C2G8" localSheetId="14" hidden="1">#REF!</definedName>
    <definedName name="BExZXY4NKQL9QD76YMQJ15U1C2G8" localSheetId="15" hidden="1">#REF!</definedName>
    <definedName name="BExZXY4NKQL9QD76YMQJ15U1C2G8" localSheetId="18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7" hidden="1">#REF!</definedName>
    <definedName name="BExZXYQ7U5G08FQGUIGYT14QCBOF" localSheetId="11" hidden="1">#REF!</definedName>
    <definedName name="BExZXYQ7U5G08FQGUIGYT14QCBOF" localSheetId="21" hidden="1">#REF!</definedName>
    <definedName name="BExZXYQ7U5G08FQGUIGYT14QCBOF" localSheetId="22" hidden="1">#REF!</definedName>
    <definedName name="BExZXYQ7U5G08FQGUIGYT14QCBOF" localSheetId="23" hidden="1">#REF!</definedName>
    <definedName name="BExZXYQ7U5G08FQGUIGYT14QCBOF" localSheetId="24" hidden="1">#REF!</definedName>
    <definedName name="BExZXYQ7U5G08FQGUIGYT14QCBOF" localSheetId="14" hidden="1">#REF!</definedName>
    <definedName name="BExZXYQ7U5G08FQGUIGYT14QCBOF" localSheetId="15" hidden="1">#REF!</definedName>
    <definedName name="BExZXYQ7U5G08FQGUIGYT14QCBOF" localSheetId="1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7" hidden="1">#REF!</definedName>
    <definedName name="BExZY02V77YJBMODJSWZOYCMPS5X" localSheetId="11" hidden="1">#REF!</definedName>
    <definedName name="BExZY02V77YJBMODJSWZOYCMPS5X" localSheetId="21" hidden="1">#REF!</definedName>
    <definedName name="BExZY02V77YJBMODJSWZOYCMPS5X" localSheetId="22" hidden="1">#REF!</definedName>
    <definedName name="BExZY02V77YJBMODJSWZOYCMPS5X" localSheetId="23" hidden="1">#REF!</definedName>
    <definedName name="BExZY02V77YJBMODJSWZOYCMPS5X" localSheetId="24" hidden="1">#REF!</definedName>
    <definedName name="BExZY02V77YJBMODJSWZOYCMPS5X" localSheetId="14" hidden="1">#REF!</definedName>
    <definedName name="BExZY02V77YJBMODJSWZOYCMPS5X" localSheetId="15" hidden="1">#REF!</definedName>
    <definedName name="BExZY02V77YJBMODJSWZOYCMPS5X" localSheetId="18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7" hidden="1">#REF!</definedName>
    <definedName name="BExZY3DEOYNIHRV56IY5LJXZK8RU" localSheetId="11" hidden="1">#REF!</definedName>
    <definedName name="BExZY3DEOYNIHRV56IY5LJXZK8RU" localSheetId="21" hidden="1">#REF!</definedName>
    <definedName name="BExZY3DEOYNIHRV56IY5LJXZK8RU" localSheetId="22" hidden="1">#REF!</definedName>
    <definedName name="BExZY3DEOYNIHRV56IY5LJXZK8RU" localSheetId="23" hidden="1">#REF!</definedName>
    <definedName name="BExZY3DEOYNIHRV56IY5LJXZK8RU" localSheetId="24" hidden="1">#REF!</definedName>
    <definedName name="BExZY3DEOYNIHRV56IY5LJXZK8RU" localSheetId="14" hidden="1">#REF!</definedName>
    <definedName name="BExZY3DEOYNIHRV56IY5LJXZK8RU" localSheetId="15" hidden="1">#REF!</definedName>
    <definedName name="BExZY3DEOYNIHRV56IY5LJXZK8RU" localSheetId="18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7" hidden="1">#REF!</definedName>
    <definedName name="BExZY49QRZIR6CA41LFA9LM6EULU" localSheetId="11" hidden="1">#REF!</definedName>
    <definedName name="BExZY49QRZIR6CA41LFA9LM6EULU" localSheetId="21" hidden="1">#REF!</definedName>
    <definedName name="BExZY49QRZIR6CA41LFA9LM6EULU" localSheetId="22" hidden="1">#REF!</definedName>
    <definedName name="BExZY49QRZIR6CA41LFA9LM6EULU" localSheetId="23" hidden="1">#REF!</definedName>
    <definedName name="BExZY49QRZIR6CA41LFA9LM6EULU" localSheetId="24" hidden="1">#REF!</definedName>
    <definedName name="BExZY49QRZIR6CA41LFA9LM6EULU" localSheetId="14" hidden="1">#REF!</definedName>
    <definedName name="BExZY49QRZIR6CA41LFA9LM6EULU" localSheetId="15" hidden="1">#REF!</definedName>
    <definedName name="BExZY49QRZIR6CA41LFA9LM6EULU" localSheetId="18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7" hidden="1">#REF!</definedName>
    <definedName name="BExZYTG2G7W27YATTETFDDCZ0C4U" localSheetId="11" hidden="1">#REF!</definedName>
    <definedName name="BExZYTG2G7W27YATTETFDDCZ0C4U" localSheetId="21" hidden="1">#REF!</definedName>
    <definedName name="BExZYTG2G7W27YATTETFDDCZ0C4U" localSheetId="22" hidden="1">#REF!</definedName>
    <definedName name="BExZYTG2G7W27YATTETFDDCZ0C4U" localSheetId="23" hidden="1">#REF!</definedName>
    <definedName name="BExZYTG2G7W27YATTETFDDCZ0C4U" localSheetId="24" hidden="1">#REF!</definedName>
    <definedName name="BExZYTG2G7W27YATTETFDDCZ0C4U" localSheetId="14" hidden="1">#REF!</definedName>
    <definedName name="BExZYTG2G7W27YATTETFDDCZ0C4U" localSheetId="15" hidden="1">#REF!</definedName>
    <definedName name="BExZYTG2G7W27YATTETFDDCZ0C4U" localSheetId="18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7" hidden="1">#REF!</definedName>
    <definedName name="BExZYYOZMC36ROQDWLR5Z17WKHCR" localSheetId="11" hidden="1">#REF!</definedName>
    <definedName name="BExZYYOZMC36ROQDWLR5Z17WKHCR" localSheetId="21" hidden="1">#REF!</definedName>
    <definedName name="BExZYYOZMC36ROQDWLR5Z17WKHCR" localSheetId="22" hidden="1">#REF!</definedName>
    <definedName name="BExZYYOZMC36ROQDWLR5Z17WKHCR" localSheetId="23" hidden="1">#REF!</definedName>
    <definedName name="BExZYYOZMC36ROQDWLR5Z17WKHCR" localSheetId="24" hidden="1">#REF!</definedName>
    <definedName name="BExZYYOZMC36ROQDWLR5Z17WKHCR" localSheetId="14" hidden="1">#REF!</definedName>
    <definedName name="BExZYYOZMC36ROQDWLR5Z17WKHCR" localSheetId="15" hidden="1">#REF!</definedName>
    <definedName name="BExZYYOZMC36ROQDWLR5Z17WKHCR" localSheetId="18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7" hidden="1">#REF!</definedName>
    <definedName name="BExZZ2FQA9A8C7CJKMEFQ9VPSLCE" localSheetId="11" hidden="1">#REF!</definedName>
    <definedName name="BExZZ2FQA9A8C7CJKMEFQ9VPSLCE" localSheetId="21" hidden="1">#REF!</definedName>
    <definedName name="BExZZ2FQA9A8C7CJKMEFQ9VPSLCE" localSheetId="22" hidden="1">#REF!</definedName>
    <definedName name="BExZZ2FQA9A8C7CJKMEFQ9VPSLCE" localSheetId="23" hidden="1">#REF!</definedName>
    <definedName name="BExZZ2FQA9A8C7CJKMEFQ9VPSLCE" localSheetId="24" hidden="1">#REF!</definedName>
    <definedName name="BExZZ2FQA9A8C7CJKMEFQ9VPSLCE" localSheetId="14" hidden="1">#REF!</definedName>
    <definedName name="BExZZ2FQA9A8C7CJKMEFQ9VPSLCE" localSheetId="15" hidden="1">#REF!</definedName>
    <definedName name="BExZZ2FQA9A8C7CJKMEFQ9VPSLCE" localSheetId="18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7" hidden="1">#REF!</definedName>
    <definedName name="BExZZ7ZGXIMA3OVYAWY3YQSK64LF" localSheetId="11" hidden="1">#REF!</definedName>
    <definedName name="BExZZ7ZGXIMA3OVYAWY3YQSK64LF" localSheetId="21" hidden="1">#REF!</definedName>
    <definedName name="BExZZ7ZGXIMA3OVYAWY3YQSK64LF" localSheetId="22" hidden="1">#REF!</definedName>
    <definedName name="BExZZ7ZGXIMA3OVYAWY3YQSK64LF" localSheetId="23" hidden="1">#REF!</definedName>
    <definedName name="BExZZ7ZGXIMA3OVYAWY3YQSK64LF" localSheetId="24" hidden="1">#REF!</definedName>
    <definedName name="BExZZ7ZGXIMA3OVYAWY3YQSK64LF" localSheetId="14" hidden="1">#REF!</definedName>
    <definedName name="BExZZ7ZGXIMA3OVYAWY3YQSK64LF" localSheetId="15" hidden="1">#REF!</definedName>
    <definedName name="BExZZ7ZGXIMA3OVYAWY3YQSK64LF" localSheetId="18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7" hidden="1">#REF!</definedName>
    <definedName name="BExZZ8FKEIFG203MU6SEJ69MINCD" localSheetId="11" hidden="1">#REF!</definedName>
    <definedName name="BExZZ8FKEIFG203MU6SEJ69MINCD" localSheetId="21" hidden="1">#REF!</definedName>
    <definedName name="BExZZ8FKEIFG203MU6SEJ69MINCD" localSheetId="22" hidden="1">#REF!</definedName>
    <definedName name="BExZZ8FKEIFG203MU6SEJ69MINCD" localSheetId="23" hidden="1">#REF!</definedName>
    <definedName name="BExZZ8FKEIFG203MU6SEJ69MINCD" localSheetId="24" hidden="1">#REF!</definedName>
    <definedName name="BExZZ8FKEIFG203MU6SEJ69MINCD" localSheetId="14" hidden="1">#REF!</definedName>
    <definedName name="BExZZ8FKEIFG203MU6SEJ69MINCD" localSheetId="15" hidden="1">#REF!</definedName>
    <definedName name="BExZZ8FKEIFG203MU6SEJ69MINCD" localSheetId="18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7" hidden="1">#REF!</definedName>
    <definedName name="BExZZCHAVHW8C2H649KRGVQ0WVRT" localSheetId="11" hidden="1">#REF!</definedName>
    <definedName name="BExZZCHAVHW8C2H649KRGVQ0WVRT" localSheetId="21" hidden="1">#REF!</definedName>
    <definedName name="BExZZCHAVHW8C2H649KRGVQ0WVRT" localSheetId="22" hidden="1">#REF!</definedName>
    <definedName name="BExZZCHAVHW8C2H649KRGVQ0WVRT" localSheetId="23" hidden="1">#REF!</definedName>
    <definedName name="BExZZCHAVHW8C2H649KRGVQ0WVRT" localSheetId="24" hidden="1">#REF!</definedName>
    <definedName name="BExZZCHAVHW8C2H649KRGVQ0WVRT" localSheetId="14" hidden="1">#REF!</definedName>
    <definedName name="BExZZCHAVHW8C2H649KRGVQ0WVRT" localSheetId="15" hidden="1">#REF!</definedName>
    <definedName name="BExZZCHAVHW8C2H649KRGVQ0WVRT" localSheetId="18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7" hidden="1">#REF!</definedName>
    <definedName name="BExZZTK54OTLF2YB68BHGOS27GEN" localSheetId="11" hidden="1">#REF!</definedName>
    <definedName name="BExZZTK54OTLF2YB68BHGOS27GEN" localSheetId="21" hidden="1">#REF!</definedName>
    <definedName name="BExZZTK54OTLF2YB68BHGOS27GEN" localSheetId="22" hidden="1">#REF!</definedName>
    <definedName name="BExZZTK54OTLF2YB68BHGOS27GEN" localSheetId="23" hidden="1">#REF!</definedName>
    <definedName name="BExZZTK54OTLF2YB68BHGOS27GEN" localSheetId="24" hidden="1">#REF!</definedName>
    <definedName name="BExZZTK54OTLF2YB68BHGOS27GEN" localSheetId="14" hidden="1">#REF!</definedName>
    <definedName name="BExZZTK54OTLF2YB68BHGOS27GEN" localSheetId="15" hidden="1">#REF!</definedName>
    <definedName name="BExZZTK54OTLF2YB68BHGOS27GEN" localSheetId="18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7" hidden="1">#REF!</definedName>
    <definedName name="BExZZXB3JQQG4SIZS4MRU6NNW7HI" localSheetId="11" hidden="1">#REF!</definedName>
    <definedName name="BExZZXB3JQQG4SIZS4MRU6NNW7HI" localSheetId="21" hidden="1">#REF!</definedName>
    <definedName name="BExZZXB3JQQG4SIZS4MRU6NNW7HI" localSheetId="22" hidden="1">#REF!</definedName>
    <definedName name="BExZZXB3JQQG4SIZS4MRU6NNW7HI" localSheetId="23" hidden="1">#REF!</definedName>
    <definedName name="BExZZXB3JQQG4SIZS4MRU6NNW7HI" localSheetId="24" hidden="1">#REF!</definedName>
    <definedName name="BExZZXB3JQQG4SIZS4MRU6NNW7HI" localSheetId="14" hidden="1">#REF!</definedName>
    <definedName name="BExZZXB3JQQG4SIZS4MRU6NNW7HI" localSheetId="15" hidden="1">#REF!</definedName>
    <definedName name="BExZZXB3JQQG4SIZS4MRU6NNW7HI" localSheetId="18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7" hidden="1">#REF!</definedName>
    <definedName name="BExZZZEMIIFKMLLV4DJKX5TB9R5V" localSheetId="11" hidden="1">#REF!</definedName>
    <definedName name="BExZZZEMIIFKMLLV4DJKX5TB9R5V" localSheetId="21" hidden="1">#REF!</definedName>
    <definedName name="BExZZZEMIIFKMLLV4DJKX5TB9R5V" localSheetId="22" hidden="1">#REF!</definedName>
    <definedName name="BExZZZEMIIFKMLLV4DJKX5TB9R5V" localSheetId="23" hidden="1">#REF!</definedName>
    <definedName name="BExZZZEMIIFKMLLV4DJKX5TB9R5V" localSheetId="24" hidden="1">#REF!</definedName>
    <definedName name="BExZZZEMIIFKMLLV4DJKX5TB9R5V" localSheetId="14" hidden="1">#REF!</definedName>
    <definedName name="BExZZZEMIIFKMLLV4DJKX5TB9R5V" localSheetId="15" hidden="1">#REF!</definedName>
    <definedName name="BExZZZEMIIFKMLLV4DJKX5TB9R5V" localSheetId="18" hidden="1">#REF!</definedName>
    <definedName name="BExZZZEMIIFKMLLV4DJKX5TB9R5V" localSheetId="0" hidden="1">#REF!</definedName>
    <definedName name="BExZZZEMIIFKMLLV4DJKX5TB9R5V" hidden="1">#REF!</definedName>
    <definedName name="BOOK_LIFE" localSheetId="11">'[41]Lvl FCR'!$G$10</definedName>
    <definedName name="BOOK_LIFE" localSheetId="21">'[41]Lvl FCR'!$G$10</definedName>
    <definedName name="BOOK_LIFE" localSheetId="22">'[41]Lvl FCR'!$G$10</definedName>
    <definedName name="BOOK_LIFE" localSheetId="23">'[41]Lvl FCR'!$G$10</definedName>
    <definedName name="BOOK_LIFE" localSheetId="24">'[41]Lvl FCR'!$G$10</definedName>
    <definedName name="BOOK_LIFE" localSheetId="18">'[41]Lvl FCR'!$G$10</definedName>
    <definedName name="BOOK_LIFE">'[42]Lvl FCR'!$G$10</definedName>
    <definedName name="BOOKADJ" localSheetId="0">#REF!</definedName>
    <definedName name="BOOKADJ">#REF!</definedName>
    <definedName name="BottomRight" localSheetId="6">#REF!</definedName>
    <definedName name="BottomRight" localSheetId="10">#REF!</definedName>
    <definedName name="BottomRight" localSheetId="11">#REF!</definedName>
    <definedName name="BottomRight" localSheetId="0">#REF!</definedName>
    <definedName name="BottomRight">#REF!</definedName>
    <definedName name="bpatoggle" localSheetId="6">#REF!</definedName>
    <definedName name="bpatoggle" localSheetId="10">#REF!</definedName>
    <definedName name="bpatoggle" localSheetId="11">#REF!</definedName>
    <definedName name="bpatoggle" localSheetId="0">#REF!</definedName>
    <definedName name="bpatoggle">#REF!</definedName>
    <definedName name="BPAX">[10]EXTERNAL!$A$121:$IV$123</definedName>
    <definedName name="BRI" localSheetId="6">#REF!</definedName>
    <definedName name="BRI" localSheetId="10">#REF!</definedName>
    <definedName name="BRI" localSheetId="11">#REF!</definedName>
    <definedName name="BRI" localSheetId="0">#REF!</definedName>
    <definedName name="BRI">#REF!</definedName>
    <definedName name="BS_Accounts" localSheetId="6">#REF!</definedName>
    <definedName name="BS_Accounts" localSheetId="10">#REF!</definedName>
    <definedName name="BS_Accounts" localSheetId="11">#REF!</definedName>
    <definedName name="BS_Accounts" localSheetId="0">#REF!</definedName>
    <definedName name="BS_Accounts">#REF!</definedName>
    <definedName name="Bum" localSheetId="6" hidden="1">#REF!</definedName>
    <definedName name="Bum" localSheetId="10" hidden="1">#REF!</definedName>
    <definedName name="Bum" localSheetId="7" hidden="1">#REF!</definedName>
    <definedName name="Bum" localSheetId="11" hidden="1">#REF!</definedName>
    <definedName name="Bum" localSheetId="21" hidden="1">#REF!</definedName>
    <definedName name="Bum" localSheetId="22" hidden="1">#REF!</definedName>
    <definedName name="Bum" localSheetId="23" hidden="1">#REF!</definedName>
    <definedName name="Bum" localSheetId="24" hidden="1">#REF!</definedName>
    <definedName name="Bum" localSheetId="18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6">'[2]Sched 46'!#REF!</definedName>
    <definedName name="C_" localSheetId="10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6">#REF!</definedName>
    <definedName name="Capacity" localSheetId="10">#REF!</definedName>
    <definedName name="Capacity" localSheetId="11">#REF!</definedName>
    <definedName name="Capacity" localSheetId="0">#REF!</definedName>
    <definedName name="Capacity">#REF!</definedName>
    <definedName name="capfact" localSheetId="6">#REF!</definedName>
    <definedName name="capfact" localSheetId="10">#REF!</definedName>
    <definedName name="capfact" localSheetId="11">#REF!</definedName>
    <definedName name="capfact" localSheetId="0">#REF!</definedName>
    <definedName name="capfact">#REF!</definedName>
    <definedName name="Capital_Inflation">'[33]Assumptions (Input)'!$B$11</definedName>
    <definedName name="CASE" localSheetId="11">[44]INPUTS!$C$8</definedName>
    <definedName name="CASE" localSheetId="21">[45]INPUTS!$C$11</definedName>
    <definedName name="CASE" localSheetId="22">[45]INPUTS!$C$11</definedName>
    <definedName name="CASE" localSheetId="23">[45]INPUTS!$C$11</definedName>
    <definedName name="CASE" localSheetId="24">[45]INPUTS!$C$11</definedName>
    <definedName name="CASE" localSheetId="18">[45]INPUTS!$C$11</definedName>
    <definedName name="CASE">[46]INPUTS!$C$8</definedName>
    <definedName name="Case_Name" localSheetId="21">'[47]KJB-6,13 Cmn Adj'!$B$8</definedName>
    <definedName name="Case_Name" localSheetId="22">'[47]KJB-6,13 Cmn Adj'!$B$8</definedName>
    <definedName name="Case_Name" localSheetId="23">'[47]KJB-6,13 Cmn Adj'!$B$8</definedName>
    <definedName name="Case_Name" localSheetId="24">'[47]KJB-6,13 Cmn Adj'!$B$8</definedName>
    <definedName name="Case_Name" localSheetId="18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6">'[49]External Allocators'!#REF!</definedName>
    <definedName name="cep_test" localSheetId="10">'[49]External Allocators'!#REF!</definedName>
    <definedName name="cep_test" localSheetId="0">'[49]External Allocators'!#REF!</definedName>
    <definedName name="cep_test">'[49]External Allocators'!#REF!</definedName>
    <definedName name="cerarvm" localSheetId="6">#REF!</definedName>
    <definedName name="cerarvm" localSheetId="10">#REF!</definedName>
    <definedName name="cerarvm" localSheetId="11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6">#REF!</definedName>
    <definedName name="CL_RT" localSheetId="10">#REF!</definedName>
    <definedName name="CL_RT" localSheetId="11">#REF!</definedName>
    <definedName name="CL_RT" localSheetId="0">#REF!</definedName>
    <definedName name="CL_RT">#REF!</definedName>
    <definedName name="CL_RT2">'[50]Transp Data'!$A$6:$C$81</definedName>
    <definedName name="Classification" localSheetId="6">'[51]Unbundled Costs'!#REF!</definedName>
    <definedName name="Classification" localSheetId="10">'[51]Unbundled Costs'!#REF!</definedName>
    <definedName name="Classification" localSheetId="11">#REF!</definedName>
    <definedName name="Classification" localSheetId="0">'[51]Unbundled Costs'!#REF!</definedName>
    <definedName name="Classification">'[51]Unbundled Costs'!#REF!</definedName>
    <definedName name="clawback" localSheetId="6">#REF!</definedName>
    <definedName name="clawback" localSheetId="10">#REF!</definedName>
    <definedName name="clawback" localSheetId="11">#REF!</definedName>
    <definedName name="clawback" localSheetId="0">#REF!</definedName>
    <definedName name="clawback">#REF!</definedName>
    <definedName name="close" localSheetId="6">#REF!</definedName>
    <definedName name="close" localSheetId="10">#REF!</definedName>
    <definedName name="close" localSheetId="11">#REF!</definedName>
    <definedName name="close" localSheetId="0">#REF!</definedName>
    <definedName name="close">#REF!</definedName>
    <definedName name="Close_Date">'[33]Capital Projects(Input)'!$D$7:$D$53</definedName>
    <definedName name="cod" localSheetId="6">#REF!</definedName>
    <definedName name="cod" localSheetId="10">#REF!</definedName>
    <definedName name="cod" localSheetId="11">#REF!</definedName>
    <definedName name="cod" localSheetId="0">#REF!</definedName>
    <definedName name="cod">#REF!</definedName>
    <definedName name="COLHOUSE" localSheetId="10">[19]model!#REF!</definedName>
    <definedName name="COLHOUSE" localSheetId="11">#REF!</definedName>
    <definedName name="COLHOUSE" localSheetId="0">[19]model!#REF!</definedName>
    <definedName name="COLHOUSE">[19]model!#REF!</definedName>
    <definedName name="COLXFER" localSheetId="10">[19]model!#REF!</definedName>
    <definedName name="COLXFER" localSheetId="11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6">#REF!</definedName>
    <definedName name="CombWC_LineItem" localSheetId="10">#REF!</definedName>
    <definedName name="CombWC_LineItem" localSheetId="11">#REF!</definedName>
    <definedName name="CombWC_LineItem" localSheetId="0">#REF!</definedName>
    <definedName name="CombWC_LineItem">#REF!</definedName>
    <definedName name="COMMON_ADMIN_ALLOCATED" localSheetId="6">#REF!</definedName>
    <definedName name="COMMON_ADMIN_ALLOCATED" localSheetId="10">#REF!</definedName>
    <definedName name="COMMON_ADMIN_ALLOCATED" localSheetId="11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6">#REF!</definedName>
    <definedName name="COMPINSR" localSheetId="10">#REF!</definedName>
    <definedName name="COMPINSR" localSheetId="11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6">#REF!</definedName>
    <definedName name="CONSERV" localSheetId="10">#REF!</definedName>
    <definedName name="CONSERV" localSheetId="11">#REF!</definedName>
    <definedName name="CONSERV" localSheetId="0">#REF!</definedName>
    <definedName name="CONSERV">#REF!</definedName>
    <definedName name="constructcont" localSheetId="6">#REF!</definedName>
    <definedName name="constructcont" localSheetId="10">#REF!</definedName>
    <definedName name="constructcont" localSheetId="11">#REF!</definedName>
    <definedName name="constructcont" localSheetId="0">#REF!</definedName>
    <definedName name="constructcont">#REF!</definedName>
    <definedName name="Construction_OH" localSheetId="11">'[52]Virtual 49 Back-Up'!$E$54</definedName>
    <definedName name="Construction_OH" localSheetId="21">'[52]Virtual 49 Back-Up'!$E$54</definedName>
    <definedName name="Construction_OH" localSheetId="22">'[52]Virtual 49 Back-Up'!$E$54</definedName>
    <definedName name="Construction_OH" localSheetId="23">'[52]Virtual 49 Back-Up'!$E$54</definedName>
    <definedName name="Construction_OH" localSheetId="24">'[52]Virtual 49 Back-Up'!$E$54</definedName>
    <definedName name="Construction_OH" localSheetId="18">'[52]Virtual 49 Back-Up'!$E$54</definedName>
    <definedName name="Construction_OH">'[53]Virtual 49 Back-Up'!$E$54</definedName>
    <definedName name="Consv_Rdr_Rt" localSheetId="6">[54]Sch_120!#REF!</definedName>
    <definedName name="Consv_Rdr_Rt" localSheetId="10">[54]Sch_120!#REF!</definedName>
    <definedName name="Consv_Rdr_Rt" localSheetId="11">[54]Sch_120!#REF!</definedName>
    <definedName name="Consv_Rdr_Rt" localSheetId="0">[54]Sch_120!#REF!</definedName>
    <definedName name="Consv_Rdr_Rt">[54]Sch_120!#REF!</definedName>
    <definedName name="cont" localSheetId="10">[23]Sheet2!#REF!</definedName>
    <definedName name="cont" localSheetId="0">[23]Sheet2!#REF!</definedName>
    <definedName name="cont">[23]Sheet2!#REF!</definedName>
    <definedName name="ContractDate" localSheetId="10">'[55]Dispatch Cases'!#REF!</definedName>
    <definedName name="ContractDate" localSheetId="11">'[56]Dispatch Cases'!#REF!</definedName>
    <definedName name="ContractDate" localSheetId="0">'[55]Dispatch Cases'!#REF!</definedName>
    <definedName name="ContractDate">'[55]Dispatch Cases'!#REF!</definedName>
    <definedName name="Conv_Factor" localSheetId="10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6">[19]model!#REF!</definedName>
    <definedName name="CONVFACT" localSheetId="10">[19]model!#REF!</definedName>
    <definedName name="CONVFACT" localSheetId="11">#REF!</definedName>
    <definedName name="CONVFACT" localSheetId="0">[19]model!#REF!</definedName>
    <definedName name="CONVFACT">[19]model!#REF!</definedName>
    <definedName name="COSFacVal">[26]Inputs!$R$5</definedName>
    <definedName name="costofequit" localSheetId="6">#REF!</definedName>
    <definedName name="costofequit" localSheetId="10">#REF!</definedName>
    <definedName name="costofequit" localSheetId="11">#REF!</definedName>
    <definedName name="costofequit" localSheetId="0">#REF!</definedName>
    <definedName name="costofequit">#REF!</definedName>
    <definedName name="CPI" localSheetId="6">#REF!</definedName>
    <definedName name="CPI" localSheetId="10">#REF!</definedName>
    <definedName name="CPI" localSheetId="11">#REF!</definedName>
    <definedName name="CPI" localSheetId="0">#REF!</definedName>
    <definedName name="CPI">#REF!</definedName>
    <definedName name="cspe_wkly_vect_input" localSheetId="6">#REF!</definedName>
    <definedName name="cspe_wkly_vect_input" localSheetId="10">#REF!</definedName>
    <definedName name="cspe_wkly_vect_input" localSheetId="11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6">#REF!</definedName>
    <definedName name="cust" localSheetId="10">#REF!</definedName>
    <definedName name="cust" localSheetId="11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6">#REF!</definedName>
    <definedName name="CUSTDEP" localSheetId="10">#REF!</definedName>
    <definedName name="CUSTDEP" localSheetId="11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6">#REF!</definedName>
    <definedName name="Data" localSheetId="10">#REF!</definedName>
    <definedName name="Data" localSheetId="11">#REF!</definedName>
    <definedName name="Data" localSheetId="21">'[58]Mix Variance'!$B$1:$N$31</definedName>
    <definedName name="Data" localSheetId="22">'[58]Mix Variance'!$B$1:$N$31</definedName>
    <definedName name="Data" localSheetId="23">'[58]Mix Variance'!$B$1:$N$31</definedName>
    <definedName name="Data" localSheetId="24">'[58]Mix Variance'!$B$1:$N$31</definedName>
    <definedName name="Data" localSheetId="18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6">#REF!</definedName>
    <definedName name="DATA1" localSheetId="10">#REF!</definedName>
    <definedName name="data1" localSheetId="11">#REF!</definedName>
    <definedName name="data1" localSheetId="21">'[59]Mix Variance'!$O$5:$T$25</definedName>
    <definedName name="data1" localSheetId="22">'[59]Mix Variance'!$O$5:$T$25</definedName>
    <definedName name="data1" localSheetId="23">'[59]Mix Variance'!$O$5:$T$25</definedName>
    <definedName name="data1" localSheetId="24">'[59]Mix Variance'!$O$5:$T$25</definedName>
    <definedName name="data1" localSheetId="18">'[59]Mix Variance'!$O$5:$T$25</definedName>
    <definedName name="DATA1" localSheetId="0">#REF!</definedName>
    <definedName name="DATA1">#REF!</definedName>
    <definedName name="DATA2" localSheetId="6">#REF!</definedName>
    <definedName name="DATA2" localSheetId="10">#REF!</definedName>
    <definedName name="DATA2" localSheetId="0">#REF!</definedName>
    <definedName name="DATA2">#REF!</definedName>
    <definedName name="DATA3" localSheetId="6">#REF!</definedName>
    <definedName name="DATA3" localSheetId="10">#REF!</definedName>
    <definedName name="DATA3" localSheetId="0">#REF!</definedName>
    <definedName name="DATA3">#REF!</definedName>
    <definedName name="DATA4" localSheetId="6">#REF!</definedName>
    <definedName name="DATA4" localSheetId="10">#REF!</definedName>
    <definedName name="DATA4" localSheetId="0">#REF!</definedName>
    <definedName name="DATA4">#REF!</definedName>
    <definedName name="DATA5" localSheetId="6">#REF!</definedName>
    <definedName name="DATA5" localSheetId="10">#REF!</definedName>
    <definedName name="DATA5" localSheetId="0">#REF!</definedName>
    <definedName name="DATA5">#REF!</definedName>
    <definedName name="DATA6" localSheetId="6">#REF!</definedName>
    <definedName name="DATA6" localSheetId="10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6">#REF!</definedName>
    <definedName name="daveisroyescal" localSheetId="10">#REF!</definedName>
    <definedName name="daveisroyescal" localSheetId="11">#REF!</definedName>
    <definedName name="daveisroyescal" localSheetId="0">#REF!</definedName>
    <definedName name="daveisroyescal">#REF!</definedName>
    <definedName name="daviesroyprice" localSheetId="6">#REF!</definedName>
    <definedName name="daviesroyprice" localSheetId="10">#REF!</definedName>
    <definedName name="daviesroyprice" localSheetId="11">#REF!</definedName>
    <definedName name="daviesroyprice" localSheetId="0">#REF!</definedName>
    <definedName name="daviesroyprice">#REF!</definedName>
    <definedName name="dc_461" localSheetId="6">'[2]Sched 46'!#REF!</definedName>
    <definedName name="dc_461" localSheetId="10">'[2]Sched 46'!#REF!</definedName>
    <definedName name="dc_461" localSheetId="0">'[2]Sched 46'!#REF!</definedName>
    <definedName name="dc_461">'[2]Sched 46'!#REF!</definedName>
    <definedName name="dc_462" localSheetId="6">'[2]Sched 46'!#REF!</definedName>
    <definedName name="dc_462" localSheetId="10">'[2]Sched 46'!#REF!</definedName>
    <definedName name="dc_462" localSheetId="0">'[2]Sched 46'!#REF!</definedName>
    <definedName name="dc_462">'[2]Sched 46'!#REF!</definedName>
    <definedName name="dc_49" localSheetId="10">'[2]Sched 46'!#REF!</definedName>
    <definedName name="dc_49" localSheetId="0">'[2]Sched 46'!#REF!</definedName>
    <definedName name="dc_49">'[2]Sched 46'!#REF!</definedName>
    <definedName name="dc_491" localSheetId="10">'[2]Sched 46'!#REF!</definedName>
    <definedName name="dc_491" localSheetId="0">'[2]Sched 46'!#REF!</definedName>
    <definedName name="dc_491">'[2]Sched 46'!#REF!</definedName>
    <definedName name="dc_492" localSheetId="10">'[2]Sched 46'!#REF!</definedName>
    <definedName name="dc_492" localSheetId="0">'[2]Sched 46'!#REF!</definedName>
    <definedName name="dc_492">'[2]Sched 46'!#REF!</definedName>
    <definedName name="debtforce" localSheetId="6">#REF!</definedName>
    <definedName name="debtforce" localSheetId="10">#REF!</definedName>
    <definedName name="debtforce" localSheetId="11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6">[62]BS!#REF!</definedName>
    <definedName name="Dec02AMA" localSheetId="10">[62]BS!#REF!</definedName>
    <definedName name="Dec02AMA" localSheetId="11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6">#REF!</definedName>
    <definedName name="Dec05AMA" localSheetId="10">#REF!</definedName>
    <definedName name="Dec05AMA" localSheetId="11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6">#REF!</definedName>
    <definedName name="Degree_Days" localSheetId="10">#REF!</definedName>
    <definedName name="Degree_Days" localSheetId="11">#REF!</definedName>
    <definedName name="Degree_Days" localSheetId="0">#REF!</definedName>
    <definedName name="Degree_Days">#REF!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7" hidden="1">{#N/A,#N/A,FALSE,"Coversheet";#N/A,#N/A,FALSE,"QA"}</definedName>
    <definedName name="DELETE01" localSheetId="11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23" hidden="1">{#N/A,#N/A,FALSE,"Coversheet";#N/A,#N/A,FALSE,"QA"}</definedName>
    <definedName name="DELETE01" localSheetId="24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hidden="1">{#N/A,#N/A,FALSE,"Coversheet";#N/A,#N/A,FALSE,"QA"}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7" hidden="1">{#N/A,#N/A,FALSE,"Schedule F";#N/A,#N/A,FALSE,"Schedule G"}</definedName>
    <definedName name="DELETE02" localSheetId="11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23" hidden="1">{#N/A,#N/A,FALSE,"Schedule F";#N/A,#N/A,FALSE,"Schedule G"}</definedName>
    <definedName name="DELETE02" localSheetId="24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hidden="1">{#N/A,#N/A,FALSE,"Schedule F";#N/A,#N/A,FALSE,"Schedule G"}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7" hidden="1">{#N/A,#N/A,FALSE,"Coversheet";#N/A,#N/A,FALSE,"QA"}</definedName>
    <definedName name="Delete06" localSheetId="11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23" hidden="1">{#N/A,#N/A,FALSE,"Coversheet";#N/A,#N/A,FALSE,"QA"}</definedName>
    <definedName name="Delete06" localSheetId="24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7" hidden="1">{#N/A,#N/A,FALSE,"Coversheet";#N/A,#N/A,FALSE,"QA"}</definedName>
    <definedName name="Delete09" localSheetId="11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23" hidden="1">{#N/A,#N/A,FALSE,"Coversheet";#N/A,#N/A,FALSE,"QA"}</definedName>
    <definedName name="Delete09" localSheetId="24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7" hidden="1">{#N/A,#N/A,FALSE,"Coversheet";#N/A,#N/A,FALSE,"QA"}</definedName>
    <definedName name="Delete1" localSheetId="11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23" hidden="1">{#N/A,#N/A,FALSE,"Coversheet";#N/A,#N/A,FALSE,"QA"}</definedName>
    <definedName name="Delete1" localSheetId="24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hidden="1">{#N/A,#N/A,FALSE,"Coversheet";#N/A,#N/A,FALSE,"QA"}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7" hidden="1">{#N/A,#N/A,FALSE,"Schedule F";#N/A,#N/A,FALSE,"Schedule G"}</definedName>
    <definedName name="Delete10" localSheetId="11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23" hidden="1">{#N/A,#N/A,FALSE,"Schedule F";#N/A,#N/A,FALSE,"Schedule G"}</definedName>
    <definedName name="Delete10" localSheetId="24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hidden="1">{#N/A,#N/A,FALSE,"Schedule F";#N/A,#N/A,FALSE,"Schedule G"}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7" hidden="1">{#N/A,#N/A,FALSE,"Coversheet";#N/A,#N/A,FALSE,"QA"}</definedName>
    <definedName name="Delete21" localSheetId="11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23" hidden="1">{#N/A,#N/A,FALSE,"Coversheet";#N/A,#N/A,FALSE,"QA"}</definedName>
    <definedName name="Delete21" localSheetId="24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6">'[2]Sched 46'!#REF!</definedName>
    <definedName name="DEMAND" localSheetId="10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6">#REF!</definedName>
    <definedName name="Demands" localSheetId="10">#REF!</definedName>
    <definedName name="Demands" localSheetId="0">#REF!</definedName>
    <definedName name="Demands">#REF!</definedName>
    <definedName name="DEPRECIATION" localSheetId="6">#REF!</definedName>
    <definedName name="DEPRECIATION" localSheetId="10">#REF!</definedName>
    <definedName name="DEPRECIATION" localSheetId="11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6">#REF!</definedName>
    <definedName name="devfee" localSheetId="10">#REF!</definedName>
    <definedName name="devfee" localSheetId="11">#REF!</definedName>
    <definedName name="devfee" localSheetId="0">#REF!</definedName>
    <definedName name="devfee">#REF!</definedName>
    <definedName name="DF_HeatRate">[30]Assumptions!$L$23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7" hidden="1">{#N/A,#N/A,FALSE,"Coversheet";#N/A,#N/A,FALSE,"QA"}</definedName>
    <definedName name="DFIT" localSheetId="11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23" hidden="1">{#N/A,#N/A,FALSE,"Coversheet";#N/A,#N/A,FALSE,"QA"}</definedName>
    <definedName name="DFIT" localSheetId="24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6">'[55]Debt Amortization'!#REF!</definedName>
    <definedName name="Disc" localSheetId="10">'[55]Debt Amortization'!#REF!</definedName>
    <definedName name="Disc" localSheetId="11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6">#REF!</definedName>
    <definedName name="DOCKET" localSheetId="10">#REF!</definedName>
    <definedName name="DOCKET" localSheetId="11">#REF!</definedName>
    <definedName name="DOCKET" localSheetId="0">#REF!</definedName>
    <definedName name="DOCKET">#REF!</definedName>
    <definedName name="DocketNumber" localSheetId="11">'[65]JHS-4'!$AP$2</definedName>
    <definedName name="DocketNumber" localSheetId="21">'[65]JHS-4'!$AP$2</definedName>
    <definedName name="DocketNumber" localSheetId="22">'[65]JHS-4'!$AP$2</definedName>
    <definedName name="DocketNumber" localSheetId="23">'[65]JHS-4'!$AP$2</definedName>
    <definedName name="DocketNumber" localSheetId="24">'[65]JHS-4'!$AP$2</definedName>
    <definedName name="DocketNumber" localSheetId="18">'[65]JHS-4'!$AP$2</definedName>
    <definedName name="DocketNumber">'[66]JHS-19'!$AR$2</definedName>
    <definedName name="DP.T">[10]INTERNAL!$A$46:$IV$48</definedName>
    <definedName name="DUDE" localSheetId="21" hidden="1">#REF!</definedName>
    <definedName name="DUDE" localSheetId="22" hidden="1">#REF!</definedName>
    <definedName name="DUDE" localSheetId="23" hidden="1">#REF!</definedName>
    <definedName name="DUDE" localSheetId="24" hidden="1">#REF!</definedName>
    <definedName name="DUDE" localSheetId="18" hidden="1">#REF!</definedName>
    <definedName name="DUDE" localSheetId="0" hidden="1">#REF!</definedName>
    <definedName name="DUDE" hidden="1">#REF!</definedName>
    <definedName name="DurPTC" localSheetId="6">#REF!</definedName>
    <definedName name="DurPTC" localSheetId="10">#REF!</definedName>
    <definedName name="DurPTC" localSheetId="11">#REF!</definedName>
    <definedName name="DurPTC" localSheetId="0">#REF!</definedName>
    <definedName name="DurPTC">#REF!</definedName>
    <definedName name="EBFIT.T">[10]INTERNAL!$A$88:$IV$90</definedName>
    <definedName name="ec_46s1" localSheetId="6">'[2]Sched 46'!#REF!</definedName>
    <definedName name="ec_46s1" localSheetId="10">'[2]Sched 46'!#REF!</definedName>
    <definedName name="ec_46s1" localSheetId="0">'[2]Sched 46'!#REF!</definedName>
    <definedName name="ec_46s1">'[2]Sched 46'!#REF!</definedName>
    <definedName name="ec_46s2" localSheetId="6">'[2]Sched 46'!#REF!</definedName>
    <definedName name="ec_46s2" localSheetId="10">'[2]Sched 46'!#REF!</definedName>
    <definedName name="ec_46s2" localSheetId="0">'[2]Sched 46'!#REF!</definedName>
    <definedName name="ec_46s2">'[2]Sched 46'!#REF!</definedName>
    <definedName name="ec_46w1" localSheetId="10">'[2]Sched 46'!#REF!</definedName>
    <definedName name="ec_46w1" localSheetId="0">'[2]Sched 46'!#REF!</definedName>
    <definedName name="ec_46w1">'[2]Sched 46'!#REF!</definedName>
    <definedName name="ec_46w2" localSheetId="10">'[2]Sched 46'!#REF!</definedName>
    <definedName name="ec_46w2" localSheetId="0">'[2]Sched 46'!#REF!</definedName>
    <definedName name="ec_46w2">'[2]Sched 46'!#REF!</definedName>
    <definedName name="ec_49s1" localSheetId="10">'[2]Sched 46'!#REF!</definedName>
    <definedName name="ec_49s1" localSheetId="0">'[2]Sched 46'!#REF!</definedName>
    <definedName name="ec_49s1">'[2]Sched 46'!#REF!</definedName>
    <definedName name="ec_49s2" localSheetId="10">'[2]Sched 46'!#REF!</definedName>
    <definedName name="ec_49s2" localSheetId="0">'[2]Sched 46'!#REF!</definedName>
    <definedName name="ec_49s2">'[2]Sched 46'!#REF!</definedName>
    <definedName name="ec_49w1" localSheetId="10">'[2]Sched 46'!#REF!</definedName>
    <definedName name="ec_49w1" localSheetId="0">'[2]Sched 46'!#REF!</definedName>
    <definedName name="ec_49w1">'[2]Sched 46'!#REF!</definedName>
    <definedName name="ec_49w2" localSheetId="10">'[2]Sched 46'!#REF!</definedName>
    <definedName name="ec_49w2" localSheetId="0">'[2]Sched 46'!#REF!</definedName>
    <definedName name="ec_49w2">'[2]Sched 46'!#REF!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22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24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1">[45]INPUTS!$F$36</definedName>
    <definedName name="EffTax" localSheetId="22">[45]INPUTS!$F$36</definedName>
    <definedName name="EffTax" localSheetId="23">[45]INPUTS!$F$36</definedName>
    <definedName name="EffTax" localSheetId="24">[45]INPUTS!$F$36</definedName>
    <definedName name="EffTax" localSheetId="18">[45]INPUTS!$F$36</definedName>
    <definedName name="EffTax">[10]INPUTS!$F$31</definedName>
    <definedName name="Electp1" localSheetId="6">#REF!</definedName>
    <definedName name="Electp1" localSheetId="10">#REF!</definedName>
    <definedName name="Electp1" localSheetId="11">#REF!</definedName>
    <definedName name="Electp1" localSheetId="0">#REF!</definedName>
    <definedName name="Electp1">#REF!</definedName>
    <definedName name="Electp2" localSheetId="6">#REF!</definedName>
    <definedName name="Electp2" localSheetId="10">#REF!</definedName>
    <definedName name="Electp2" localSheetId="11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1">#REF!</definedName>
    <definedName name="ElecWC_LineItems">[20]BS!$AO$7:$AO$3420</definedName>
    <definedName name="ElRBLine" localSheetId="11">[4]BS!$AQ$7:$AQ$3303</definedName>
    <definedName name="ElRBLine" localSheetId="21">[4]BS!$AQ$7:$AQ$3303</definedName>
    <definedName name="ElRBLine" localSheetId="22">[4]BS!$AQ$7:$AQ$3303</definedName>
    <definedName name="ElRBLine" localSheetId="23">[4]BS!$AQ$7:$AQ$3303</definedName>
    <definedName name="ElRBLine" localSheetId="24">[4]BS!$AQ$7:$AQ$3303</definedName>
    <definedName name="ElRBLine" localSheetId="18">[4]BS!$AQ$7:$AQ$3303</definedName>
    <definedName name="ElRBLine">[20]BS!$AP$7:$AP$3141</definedName>
    <definedName name="EMPLBENE" localSheetId="6">#REF!</definedName>
    <definedName name="EMPLBENE" localSheetId="10">#REF!</definedName>
    <definedName name="EMPLBENE" localSheetId="11">#REF!</definedName>
    <definedName name="EMPLBENE" localSheetId="0">#REF!</definedName>
    <definedName name="EMPLBENE">#REF!</definedName>
    <definedName name="EndDate">[30]Assumptions!$C$11</definedName>
    <definedName name="endptcyr" localSheetId="6">#REF!</definedName>
    <definedName name="endptcyr" localSheetId="10">#REF!</definedName>
    <definedName name="endptcyr" localSheetId="11">#REF!</definedName>
    <definedName name="endptcyr" localSheetId="0">#REF!</definedName>
    <definedName name="endptcyr">#REF!</definedName>
    <definedName name="energy" localSheetId="6">'[2]Sched 46'!#REF!</definedName>
    <definedName name="energy" localSheetId="10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6">#REF!</definedName>
    <definedName name="enxco2005" localSheetId="10">#REF!</definedName>
    <definedName name="enxco2005" localSheetId="11">#REF!</definedName>
    <definedName name="enxco2005" localSheetId="0">#REF!</definedName>
    <definedName name="enxco2005">#REF!</definedName>
    <definedName name="enxcoescal" localSheetId="6">#REF!</definedName>
    <definedName name="enxcoescal" localSheetId="10">#REF!</definedName>
    <definedName name="enxcoescal" localSheetId="11">#REF!</definedName>
    <definedName name="enxcoescal" localSheetId="0">#REF!</definedName>
    <definedName name="enxcoescal">#REF!</definedName>
    <definedName name="enxcoownperc" localSheetId="6">#REF!</definedName>
    <definedName name="enxcoownperc" localSheetId="10">#REF!</definedName>
    <definedName name="enxcoownperc" localSheetId="11">#REF!</definedName>
    <definedName name="enxcoownperc" localSheetId="0">#REF!</definedName>
    <definedName name="enxcoownperc">#REF!</definedName>
    <definedName name="epcfee" localSheetId="6">#REF!</definedName>
    <definedName name="epcfee" localSheetId="10">#REF!</definedName>
    <definedName name="epcfee" localSheetId="11">#REF!</definedName>
    <definedName name="epcfee" localSheetId="0">#REF!</definedName>
    <definedName name="epcfee">#REF!</definedName>
    <definedName name="EPIS.T">[10]INTERNAL!$A$49:$IV$51</definedName>
    <definedName name="equitperc" localSheetId="6">#REF!</definedName>
    <definedName name="equitperc" localSheetId="10">#REF!</definedName>
    <definedName name="equitperc" localSheetId="11">#REF!</definedName>
    <definedName name="equitperc" localSheetId="0">#REF!</definedName>
    <definedName name="equitperc">#REF!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7" hidden="1">{#N/A,#N/A,FALSE,"Coversheet";#N/A,#N/A,FALSE,"QA"}</definedName>
    <definedName name="error" localSheetId="11" hidden="1">{#N/A,#N/A,FALSE,"Coversheet";#N/A,#N/A,FALSE,"QA"}</definedName>
    <definedName name="error" localSheetId="21" hidden="1">{#N/A,#N/A,FALSE,"Coversheet";#N/A,#N/A,FALSE,"QA"}</definedName>
    <definedName name="error" localSheetId="22" hidden="1">{#N/A,#N/A,FALSE,"Coversheet";#N/A,#N/A,FALSE,"QA"}</definedName>
    <definedName name="error" localSheetId="23" hidden="1">{#N/A,#N/A,FALSE,"Coversheet";#N/A,#N/A,FALSE,"QA"}</definedName>
    <definedName name="error" localSheetId="24" hidden="1">{#N/A,#N/A,FALSE,"Coversheet";#N/A,#N/A,FALSE,"QA"}</definedName>
    <definedName name="error" localSheetId="18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7" hidden="1">{#N/A,#N/A,FALSE,"Summ";#N/A,#N/A,FALSE,"General"}</definedName>
    <definedName name="Estimate" localSheetId="11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23" hidden="1">{#N/A,#N/A,FALSE,"Summ";#N/A,#N/A,FALSE,"General"}</definedName>
    <definedName name="Estimate" localSheetId="24" hidden="1">{#N/A,#N/A,FALSE,"Summ";#N/A,#N/A,FALSE,"General"}</definedName>
    <definedName name="Estimate" localSheetId="18" hidden="1">{#N/A,#N/A,FALSE,"Summ";#N/A,#N/A,FALSE,"General"}</definedName>
    <definedName name="Estimate" hidden="1">{#N/A,#N/A,FALSE,"Summ";#N/A,#N/A,FALSE,"General"}</definedName>
    <definedName name="estrateRES" localSheetId="6">#REF!</definedName>
    <definedName name="estrateRES" localSheetId="10">#REF!</definedName>
    <definedName name="estrateRES" localSheetId="11">#REF!</definedName>
    <definedName name="estrateRES" localSheetId="0">#REF!</definedName>
    <definedName name="estrateRES">#REF!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7" hidden="1">{#N/A,#N/A,FALSE,"Summ";#N/A,#N/A,FALSE,"General"}</definedName>
    <definedName name="ex" localSheetId="11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23" hidden="1">{#N/A,#N/A,FALSE,"Summ";#N/A,#N/A,FALSE,"General"}</definedName>
    <definedName name="ex" localSheetId="24" hidden="1">{#N/A,#N/A,FALSE,"Summ";#N/A,#N/A,FALSE,"General"}</definedName>
    <definedName name="ex" localSheetId="18" hidden="1">{#N/A,#N/A,FALSE,"Summ";#N/A,#N/A,FALSE,"General"}</definedName>
    <definedName name="ex" hidden="1">{#N/A,#N/A,FALSE,"Summ";#N/A,#N/A,FALSE,"General"}</definedName>
    <definedName name="Exhibit_No.______MJS_4" localSheetId="21">'[17]MJS-4'!$O$3</definedName>
    <definedName name="Exhibit_No.______MJS_4" localSheetId="22">'[17]MJS-4'!$O$3</definedName>
    <definedName name="Exhibit_No.______MJS_4" localSheetId="23">'[17]MJS-4'!$O$3</definedName>
    <definedName name="Exhibit_No.______MJS_4" localSheetId="24">'[17]MJS-4'!$O$3</definedName>
    <definedName name="Exhibit_No.______MJS_4" localSheetId="18">'[17]MJS-4'!$O$3</definedName>
    <definedName name="Exhibit_No.______MJS_4">'[18]MJS-4'!$O$3</definedName>
    <definedName name="Exhibit_No.______MJS_5" localSheetId="21">'[17]MJS-5'!$E$3</definedName>
    <definedName name="Exhibit_No.______MJS_5" localSheetId="22">'[17]MJS-5'!$E$3</definedName>
    <definedName name="Exhibit_No.______MJS_5" localSheetId="23">'[17]MJS-5'!$E$3</definedName>
    <definedName name="Exhibit_No.______MJS_5" localSheetId="24">'[17]MJS-5'!$E$3</definedName>
    <definedName name="Exhibit_No.______MJS_5" localSheetId="18">'[17]MJS-5'!$E$3</definedName>
    <definedName name="Exhibit_No.______MJS_5">'[18]MJS-5'!$E$3</definedName>
    <definedName name="Exhibit_No.______MJS_6" localSheetId="21">'[17]MJS-6'!$F$3</definedName>
    <definedName name="Exhibit_No.______MJS_6" localSheetId="22">'[17]MJS-6'!$F$3</definedName>
    <definedName name="Exhibit_No.______MJS_6" localSheetId="23">'[17]MJS-6'!$F$3</definedName>
    <definedName name="Exhibit_No.______MJS_6" localSheetId="24">'[17]MJS-6'!$F$3</definedName>
    <definedName name="Exhibit_No.______MJS_6" localSheetId="18">'[17]MJS-6'!$F$3</definedName>
    <definedName name="Exhibit_No.______MJS_6">'[18]MJS-6'!$F$3</definedName>
    <definedName name="Expected_Life" localSheetId="6">#REF!</definedName>
    <definedName name="Expected_Life" localSheetId="10">#REF!</definedName>
    <definedName name="Expected_Life" localSheetId="11">#REF!</definedName>
    <definedName name="Expected_Life" localSheetId="0">#REF!</definedName>
    <definedName name="Expected_Life">#REF!</definedName>
    <definedName name="F" localSheetId="6" hidden="1">#REF!</definedName>
    <definedName name="F" localSheetId="10" hidden="1">#REF!</definedName>
    <definedName name="F" localSheetId="7" hidden="1">#REF!</definedName>
    <definedName name="F" localSheetId="11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24" hidden="1">#REF!</definedName>
    <definedName name="F" localSheetId="18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6">#REF!</definedName>
    <definedName name="FACTORS" localSheetId="10">#REF!</definedName>
    <definedName name="FACTORS" localSheetId="11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1">'[52]Virtual 49 Back-Up'!$B$20</definedName>
    <definedName name="FCR" localSheetId="21">'[52]Virtual 49 Back-Up'!$B$20</definedName>
    <definedName name="FCR" localSheetId="22">'[52]Virtual 49 Back-Up'!$B$20</definedName>
    <definedName name="FCR" localSheetId="23">'[52]Virtual 49 Back-Up'!$B$20</definedName>
    <definedName name="FCR" localSheetId="24">'[52]Virtual 49 Back-Up'!$B$20</definedName>
    <definedName name="FCR" localSheetId="18">'[52]Virtual 49 Back-Up'!$B$20</definedName>
    <definedName name="FCR">'[53]Virtual 49 Back-Up'!$B$20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22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24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10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6">#REF!</definedName>
    <definedName name="Feb05AMA" localSheetId="10">#REF!</definedName>
    <definedName name="Feb05AMA" localSheetId="11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6">#REF!</definedName>
    <definedName name="FEDERAL_INCOME_TAX" localSheetId="10">#REF!</definedName>
    <definedName name="FEDERAL_INCOME_TAX" localSheetId="11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6">#REF!</definedName>
    <definedName name="FERCRATE" localSheetId="10">#REF!</definedName>
    <definedName name="FERCRATE" localSheetId="11">#REF!</definedName>
    <definedName name="FERCRATE" localSheetId="0">#REF!</definedName>
    <definedName name="FERCRATE">#REF!</definedName>
    <definedName name="FF" localSheetId="6">#REF!</definedName>
    <definedName name="FF" localSheetId="10">#REF!</definedName>
    <definedName name="FF" localSheetId="11">#REF!</definedName>
    <definedName name="FF" localSheetId="0">#REF!</definedName>
    <definedName name="FF">#REF!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7" hidden="1">{#N/A,#N/A,FALSE,"Coversheet";#N/A,#N/A,FALSE,"QA"}</definedName>
    <definedName name="ffff" localSheetId="11" hidden="1">{#N/A,#N/A,FALSE,"Coversheet";#N/A,#N/A,FALSE,"QA"}</definedName>
    <definedName name="ffff" localSheetId="21" hidden="1">{#N/A,#N/A,FALSE,"Coversheet";#N/A,#N/A,FALSE,"QA"}</definedName>
    <definedName name="ffff" localSheetId="22" hidden="1">{#N/A,#N/A,FALSE,"Coversheet";#N/A,#N/A,FALSE,"QA"}</definedName>
    <definedName name="ffff" localSheetId="23" hidden="1">{#N/A,#N/A,FALSE,"Coversheet";#N/A,#N/A,FALSE,"QA"}</definedName>
    <definedName name="ffff" localSheetId="24" hidden="1">{#N/A,#N/A,FALSE,"Coversheet";#N/A,#N/A,FALSE,"QA"}</definedName>
    <definedName name="ffff" localSheetId="18" hidden="1">{#N/A,#N/A,FALSE,"Coversheet";#N/A,#N/A,FALSE,"QA"}</definedName>
    <definedName name="ffff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7" hidden="1">{#N/A,#N/A,FALSE,"Coversheet";#N/A,#N/A,FALSE,"QA"}</definedName>
    <definedName name="fffgf" localSheetId="11" hidden="1">{#N/A,#N/A,FALSE,"Coversheet";#N/A,#N/A,FALSE,"QA"}</definedName>
    <definedName name="fffgf" localSheetId="21" hidden="1">{#N/A,#N/A,FALSE,"Coversheet";#N/A,#N/A,FALSE,"QA"}</definedName>
    <definedName name="fffgf" localSheetId="22" hidden="1">{#N/A,#N/A,FALSE,"Coversheet";#N/A,#N/A,FALSE,"QA"}</definedName>
    <definedName name="fffgf" localSheetId="23" hidden="1">{#N/A,#N/A,FALSE,"Coversheet";#N/A,#N/A,FALSE,"QA"}</definedName>
    <definedName name="fffgf" localSheetId="24" hidden="1">{#N/A,#N/A,FALSE,"Coversheet";#N/A,#N/A,FALSE,"QA"}</definedName>
    <definedName name="fffgf" localSheetId="18" hidden="1">{#N/A,#N/A,FALSE,"Coversheet";#N/A,#N/A,FALSE,"QA"}</definedName>
    <definedName name="fffgf" hidden="1">{#N/A,#N/A,FALSE,"Coversheet";#N/A,#N/A,FALSE,"QA"}</definedName>
    <definedName name="FIELDCHRG" localSheetId="10">[19]model!#REF!</definedName>
    <definedName name="FIELDCHRG" localSheetId="11">[38]model!#REF!</definedName>
    <definedName name="FIELDCHRG" localSheetId="0">[19]model!#REF!</definedName>
    <definedName name="FIELDCHRG">[19]model!#REF!</definedName>
    <definedName name="Final" localSheetId="6">#REF!</definedName>
    <definedName name="Final" localSheetId="10">#REF!</definedName>
    <definedName name="Final" localSheetId="11">#REF!</definedName>
    <definedName name="Final" localSheetId="0">#REF!</definedName>
    <definedName name="Final">#REF!</definedName>
    <definedName name="firstptcyr" localSheetId="6">#REF!</definedName>
    <definedName name="firstptcyr" localSheetId="10">#REF!</definedName>
    <definedName name="firstptcyr" localSheetId="11">#REF!</definedName>
    <definedName name="firstptcyr" localSheetId="0">#REF!</definedName>
    <definedName name="firstptcyr">#REF!</definedName>
    <definedName name="firstyearmonths" localSheetId="6">#REF!</definedName>
    <definedName name="firstyearmonths" localSheetId="10">#REF!</definedName>
    <definedName name="firstyearmonths" localSheetId="11">#REF!</definedName>
    <definedName name="firstyearmonths" localSheetId="0">#REF!</definedName>
    <definedName name="firstyearmonths">#REF!</definedName>
    <definedName name="FIT" localSheetId="6">#REF!</definedName>
    <definedName name="FIT" localSheetId="10">#REF!</definedName>
    <definedName name="FIT" localSheetId="11">#REF!</definedName>
    <definedName name="FIT" localSheetId="21">'[70]ROR &amp; CONV FACTOR'!$J$20</definedName>
    <definedName name="FIT" localSheetId="22">'[70]ROR &amp; CONV FACTOR'!$J$20</definedName>
    <definedName name="FIT" localSheetId="23">'[70]ROR &amp; CONV FACTOR'!$J$20</definedName>
    <definedName name="FIT" localSheetId="24">'[70]ROR &amp; CONV FACTOR'!$J$20</definedName>
    <definedName name="FIT" localSheetId="18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6">#REF!</definedName>
    <definedName name="fixedtrans" localSheetId="10">#REF!</definedName>
    <definedName name="fixedtrans" localSheetId="11">#REF!</definedName>
    <definedName name="fixedtrans" localSheetId="0">#REF!</definedName>
    <definedName name="fixedtrans">#REF!</definedName>
    <definedName name="fpldebt" localSheetId="6">#REF!</definedName>
    <definedName name="fpldebt" localSheetId="10">#REF!</definedName>
    <definedName name="fpldebt" localSheetId="11">#REF!</definedName>
    <definedName name="fpldebt" localSheetId="0">#REF!</definedName>
    <definedName name="fpldebt">#REF!</definedName>
    <definedName name="FPLequit" localSheetId="6">#REF!</definedName>
    <definedName name="FPLequit" localSheetId="10">#REF!</definedName>
    <definedName name="FPLequit" localSheetId="11">#REF!</definedName>
    <definedName name="FPLequit" localSheetId="0">#REF!</definedName>
    <definedName name="FPLequit">#REF!</definedName>
    <definedName name="FranchiseTax">[32]Variables!$D$26</definedName>
    <definedName name="FTAX" localSheetId="21">[45]INPUTS!$F$35</definedName>
    <definedName name="FTAX" localSheetId="22">[45]INPUTS!$F$35</definedName>
    <definedName name="FTAX" localSheetId="23">[45]INPUTS!$F$35</definedName>
    <definedName name="FTAX" localSheetId="24">[45]INPUTS!$F$35</definedName>
    <definedName name="FTAX" localSheetId="18">[45]INPUTS!$F$35</definedName>
    <definedName name="FTAX">[10]INPUTS!$F$30</definedName>
    <definedName name="Fuel" localSheetId="6">#REF!</definedName>
    <definedName name="Fuel" localSheetId="10">#REF!</definedName>
    <definedName name="Fuel" localSheetId="11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6">#REF!</definedName>
    <definedName name="GDPIP" localSheetId="10">#REF!</definedName>
    <definedName name="GDPIP" localSheetId="11">#REF!</definedName>
    <definedName name="GDPIP" localSheetId="0">#REF!</definedName>
    <definedName name="GDPIP">#REF!</definedName>
    <definedName name="GeoDate" localSheetId="6">'[55]Dispatch Cases'!#REF!</definedName>
    <definedName name="GeoDate" localSheetId="10">'[55]Dispatch Cases'!#REF!</definedName>
    <definedName name="GeoDate" localSheetId="11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6">#REF!</definedName>
    <definedName name="gpdip" localSheetId="10">#REF!</definedName>
    <definedName name="gpdip" localSheetId="11">#REF!</definedName>
    <definedName name="gpdip" localSheetId="0">#REF!</definedName>
    <definedName name="gpdip">#REF!</definedName>
    <definedName name="graph" localSheetId="6">#REF!</definedName>
    <definedName name="graph" localSheetId="10">#REF!</definedName>
    <definedName name="graph" localSheetId="11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localSheetId="11" hidden="1">{#N/A,#N/A,FALSE,"Pg 6b CustCount_Gas";#N/A,#N/A,FALSE,"QA";#N/A,#N/A,FALSE,"Report";#N/A,#N/A,FALSE,"forecast"}</definedName>
    <definedName name="helllo" localSheetId="21" hidden="1">{#N/A,#N/A,FALSE,"Pg 6b CustCount_Gas";#N/A,#N/A,FALSE,"QA";#N/A,#N/A,FALSE,"Report";#N/A,#N/A,FALSE,"forecast"}</definedName>
    <definedName name="helllo" localSheetId="22" hidden="1">{#N/A,#N/A,FALSE,"Pg 6b CustCount_Gas";#N/A,#N/A,FALSE,"QA";#N/A,#N/A,FALSE,"Report";#N/A,#N/A,FALSE,"forecast"}</definedName>
    <definedName name="helllo" localSheetId="23" hidden="1">{#N/A,#N/A,FALSE,"Pg 6b CustCount_Gas";#N/A,#N/A,FALSE,"QA";#N/A,#N/A,FALSE,"Report";#N/A,#N/A,FALSE,"forecast"}</definedName>
    <definedName name="helllo" localSheetId="24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7" hidden="1">{#N/A,#N/A,FALSE,"Coversheet";#N/A,#N/A,FALSE,"QA"}</definedName>
    <definedName name="HELP" localSheetId="11" hidden="1">{#N/A,#N/A,FALSE,"Coversheet";#N/A,#N/A,FALSE,"QA"}</definedName>
    <definedName name="HELP" localSheetId="21" hidden="1">{#N/A,#N/A,FALSE,"Coversheet";#N/A,#N/A,FALSE,"QA"}</definedName>
    <definedName name="HELP" localSheetId="22" hidden="1">{#N/A,#N/A,FALSE,"Coversheet";#N/A,#N/A,FALSE,"QA"}</definedName>
    <definedName name="HELP" localSheetId="23" hidden="1">{#N/A,#N/A,FALSE,"Coversheet";#N/A,#N/A,FALSE,"QA"}</definedName>
    <definedName name="HELP" localSheetId="24" hidden="1">{#N/A,#N/A,FALSE,"Coversheet";#N/A,#N/A,FALSE,"QA"}</definedName>
    <definedName name="HELP" localSheetId="18" hidden="1">{#N/A,#N/A,FALSE,"Coversheet";#N/A,#N/A,FALSE,"QA"}</definedName>
    <definedName name="HELP" hidden="1">{#N/A,#N/A,FALSE,"Coversheet";#N/A,#N/A,FALSE,"QA"}</definedName>
    <definedName name="howToChange" localSheetId="6">#REF!</definedName>
    <definedName name="howToChange" localSheetId="10">#REF!</definedName>
    <definedName name="howToChange" localSheetId="11">#REF!</definedName>
    <definedName name="howToChange" localSheetId="0">#REF!</definedName>
    <definedName name="howToChange">#REF!</definedName>
    <definedName name="howToCheck" localSheetId="6">#REF!</definedName>
    <definedName name="howToCheck" localSheetId="10">#REF!</definedName>
    <definedName name="howToCheck" localSheetId="11">#REF!</definedName>
    <definedName name="howToCheck" localSheetId="0">#REF!</definedName>
    <definedName name="howToCheck">#REF!</definedName>
    <definedName name="HRAccumDep" localSheetId="6">'[71]JHS-10 Adjstmts'!#REF!</definedName>
    <definedName name="HRAccumDep" localSheetId="10">'[71]JHS-10 Adjstmts'!#REF!</definedName>
    <definedName name="HRAccumDep" localSheetId="11">'[71]JHS-10 Adjstmts'!#REF!</definedName>
    <definedName name="HRAccumDep" localSheetId="0">'[71]JHS-10 Adjstmts'!#REF!</definedName>
    <definedName name="HRAccumDep">'[71]JHS-10 Adjstmts'!#REF!</definedName>
    <definedName name="HRDepExp" localSheetId="10">'[71]JHS-10 Adjstmts'!#REF!</definedName>
    <definedName name="HRDepExp" localSheetId="0">'[71]JHS-10 Adjstmts'!#REF!</definedName>
    <definedName name="HRDepExp">'[71]JHS-10 Adjstmts'!#REF!</definedName>
    <definedName name="HRDFIT" localSheetId="10">'[71]JHS-10 Adjstmts'!#REF!</definedName>
    <definedName name="HRDFIT" localSheetId="0">'[71]JHS-10 Adjstmts'!#REF!</definedName>
    <definedName name="HRDFIT">'[71]JHS-10 Adjstmts'!#REF!</definedName>
    <definedName name="HRGrossPlant" localSheetId="10">'[71]JHS-10 Adjstmts'!#REF!</definedName>
    <definedName name="HRGrossPlant" localSheetId="0">'[71]JHS-10 Adjstmts'!#REF!</definedName>
    <definedName name="HRGrossPlant">'[71]JHS-10 Adjstmts'!#REF!</definedName>
    <definedName name="HRPrdctnOM" localSheetId="10">'[71]JHS-10 Adjstmts'!#REF!</definedName>
    <definedName name="HRPrdctnOM" localSheetId="0">'[71]JHS-10 Adjstmts'!#REF!</definedName>
    <definedName name="HRPrdctnOM">'[71]JHS-10 Adjstmts'!#REF!</definedName>
    <definedName name="HRPropIns" localSheetId="10">'[71]JHS-10 Adjstmts'!#REF!</definedName>
    <definedName name="HRPropIns" localSheetId="0">'[71]JHS-10 Adjstmts'!#REF!</definedName>
    <definedName name="HRPropIns">'[71]JHS-10 Adjstmts'!#REF!</definedName>
    <definedName name="HRPropTax" localSheetId="10">'[71]JHS-10 Adjstmts'!#REF!</definedName>
    <definedName name="HRPropTax" localSheetId="0">'[71]JHS-10 Adjstmts'!#REF!</definedName>
    <definedName name="HRPropTax">'[71]JHS-10 Adjstmts'!#REF!</definedName>
    <definedName name="HRPwrCsts" localSheetId="10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6">{"'Sheet1'!$A$1:$J$121"}</definedName>
    <definedName name="HTML_Control" localSheetId="10">{"'Sheet1'!$A$1:$J$121"}</definedName>
    <definedName name="HTML_Control" localSheetId="7" hidden="1">{"'Sheet1'!$A$1:$J$121"}</definedName>
    <definedName name="HTML_Control" localSheetId="11" hidden="1">{"'Sheet1'!$A$1:$J$121"}</definedName>
    <definedName name="HTML_Control" localSheetId="21">{"'Sheet1'!$A$1:$J$121"}</definedName>
    <definedName name="HTML_Control" localSheetId="22">{"'Sheet1'!$A$1:$J$121"}</definedName>
    <definedName name="HTML_Control" localSheetId="23">{"'Sheet1'!$A$1:$J$121"}</definedName>
    <definedName name="HTML_Control" localSheetId="24">{"'Sheet1'!$A$1:$J$121"}</definedName>
    <definedName name="HTML_Control" localSheetId="1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6">#REF!</definedName>
    <definedName name="HydroCap" localSheetId="10">#REF!</definedName>
    <definedName name="HydroCap" localSheetId="11">#REF!</definedName>
    <definedName name="HydroCap" localSheetId="0">#REF!</definedName>
    <definedName name="HydroCap">#REF!</definedName>
    <definedName name="HydroGen" localSheetId="6">[55]Dispatch!#REF!</definedName>
    <definedName name="HydroGen" localSheetId="10">[55]Dispatch!#REF!</definedName>
    <definedName name="HydroGen" localSheetId="11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6">#REF!</definedName>
    <definedName name="IDCRATE" localSheetId="10">#REF!</definedName>
    <definedName name="IDCRATE" localSheetId="11">#REF!</definedName>
    <definedName name="IDCRATE" localSheetId="0">#REF!</definedName>
    <definedName name="IDCRATE">#REF!</definedName>
    <definedName name="inact" localSheetId="6">#REF!</definedName>
    <definedName name="inact" localSheetId="10">#REF!</definedName>
    <definedName name="inact" localSheetId="11">#REF!</definedName>
    <definedName name="inact" localSheetId="0">#REF!</definedName>
    <definedName name="inact">#REF!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6">#REF!</definedName>
    <definedName name="INCSTMNT" localSheetId="10">#REF!</definedName>
    <definedName name="INCSTMNT" localSheetId="11">#REF!</definedName>
    <definedName name="INCSTMNT" localSheetId="0">#REF!</definedName>
    <definedName name="INCSTMNT">#REF!</definedName>
    <definedName name="INCSTMT" localSheetId="6">#REF!</definedName>
    <definedName name="INCSTMT" localSheetId="10">#REF!</definedName>
    <definedName name="INCSTMT" localSheetId="11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6">#REF!</definedName>
    <definedName name="inflat" localSheetId="10">#REF!</definedName>
    <definedName name="inflat" localSheetId="11">#REF!</definedName>
    <definedName name="inflat" localSheetId="0">#REF!</definedName>
    <definedName name="inflat">#REF!</definedName>
    <definedName name="inflatCERA" localSheetId="6">#REF!</definedName>
    <definedName name="inflatCERA" localSheetId="10">#REF!</definedName>
    <definedName name="inflatCERA" localSheetId="11">#REF!</definedName>
    <definedName name="inflatCERA" localSheetId="0">#REF!</definedName>
    <definedName name="inflatCERA">#REF!</definedName>
    <definedName name="InfoPane" localSheetId="6">#REF!</definedName>
    <definedName name="InfoPane" localSheetId="10">#REF!</definedName>
    <definedName name="InfoPane" localSheetId="11">#REF!</definedName>
    <definedName name="InfoPane" localSheetId="0">#REF!</definedName>
    <definedName name="InfoPane">#REF!</definedName>
    <definedName name="InformationPane" localSheetId="6">#REF!</definedName>
    <definedName name="InformationPane" localSheetId="10">#REF!</definedName>
    <definedName name="InformationPane" localSheetId="11">#REF!</definedName>
    <definedName name="InformationPane" localSheetId="0">#REF!</definedName>
    <definedName name="InformationPane">#REF!</definedName>
    <definedName name="InfpPane" localSheetId="6">#REF!</definedName>
    <definedName name="InfpPane" localSheetId="10">#REF!</definedName>
    <definedName name="InfpPane" localSheetId="11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6">'[73]Daily Calc'!#REF!</definedName>
    <definedName name="Inputs" localSheetId="10">'[73]Daily Calc'!#REF!</definedName>
    <definedName name="Inputs" localSheetId="11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1">#REF!</definedName>
    <definedName name="INTRESEXCH">[74]Sheet1!$AG$1</definedName>
    <definedName name="INVPLAN" localSheetId="6">#REF!</definedName>
    <definedName name="INVPLAN" localSheetId="10">#REF!</definedName>
    <definedName name="INVPLAN" localSheetId="11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10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6">#REF!</definedName>
    <definedName name="Jan05AMA" localSheetId="10">#REF!</definedName>
    <definedName name="Jan05AMA" localSheetId="11">#REF!</definedName>
    <definedName name="Jan05AMA" localSheetId="0">#REF!</definedName>
    <definedName name="Jan05AMA">#REF!</definedName>
    <definedName name="Jan06AMA" localSheetId="6">[9]BS!#REF!</definedName>
    <definedName name="Jan06AMA" localSheetId="10">[9]BS!#REF!</definedName>
    <definedName name="Jan06AMA" localSheetId="11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7" hidden="1">{#N/A,#N/A,FALSE,"Summ";#N/A,#N/A,FALSE,"General"}</definedName>
    <definedName name="jfkljsdkljiejgr" localSheetId="11" hidden="1">{#N/A,#N/A,FALSE,"Summ";#N/A,#N/A,FALSE,"General"}</definedName>
    <definedName name="jfkljsdkljiejgr" localSheetId="21" hidden="1">{#N/A,#N/A,FALSE,"Summ";#N/A,#N/A,FALSE,"General"}</definedName>
    <definedName name="jfkljsdkljiejgr" localSheetId="22" hidden="1">{#N/A,#N/A,FALSE,"Summ";#N/A,#N/A,FALSE,"General"}</definedName>
    <definedName name="jfkljsdkljiejgr" localSheetId="23" hidden="1">{#N/A,#N/A,FALSE,"Summ";#N/A,#N/A,FALSE,"General"}</definedName>
    <definedName name="jfkljsdkljiejgr" localSheetId="24" hidden="1">{#N/A,#N/A,FALSE,"Summ";#N/A,#N/A,FALSE,"General"}</definedName>
    <definedName name="jfkljsdkljiejgr" localSheetId="18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21">[76]ACCOUNTS!$AG$31</definedName>
    <definedName name="JP_Bal" localSheetId="22">[76]ACCOUNTS!$AG$31</definedName>
    <definedName name="JP_Bal" localSheetId="23">[76]ACCOUNTS!$AG$31</definedName>
    <definedName name="JP_Bal" localSheetId="24">[76]ACCOUNTS!$AG$31</definedName>
    <definedName name="JP_Bal" localSheetId="18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10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6">#REF!</definedName>
    <definedName name="Jul05AMA" localSheetId="10">#REF!</definedName>
    <definedName name="Jul05AMA" localSheetId="11">#REF!</definedName>
    <definedName name="Jul05AMA" localSheetId="0">#REF!</definedName>
    <definedName name="Jul05AMA">#REF!</definedName>
    <definedName name="Jul09AMA">[6]BS!$AQ$7:$AQ$1726</definedName>
    <definedName name="julcf" localSheetId="6">#REF!</definedName>
    <definedName name="julcf" localSheetId="10">#REF!</definedName>
    <definedName name="julcf" localSheetId="11">#REF!</definedName>
    <definedName name="julcf" localSheetId="0">#REF!</definedName>
    <definedName name="julcf">#REF!</definedName>
    <definedName name="julcost" localSheetId="6">#REF!</definedName>
    <definedName name="julcost" localSheetId="10">#REF!</definedName>
    <definedName name="julcost" localSheetId="11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6">'[35]BS C&amp;L'!#REF!</definedName>
    <definedName name="Jun03AMA" localSheetId="10">'[35]BS C&amp;L'!#REF!</definedName>
    <definedName name="Jun03AMA" localSheetId="11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6">#REF!</definedName>
    <definedName name="Jun05AMA" localSheetId="10">#REF!</definedName>
    <definedName name="Jun05AMA" localSheetId="11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21">'[47]KJB-12 Sum'!$AS$2</definedName>
    <definedName name="k_Docket_Number" localSheetId="22">'[47]KJB-12 Sum'!$AS$2</definedName>
    <definedName name="k_Docket_Number" localSheetId="23">'[47]KJB-12 Sum'!$AS$2</definedName>
    <definedName name="k_Docket_Number" localSheetId="24">'[47]KJB-12 Sum'!$AS$2</definedName>
    <definedName name="k_Docket_Number" localSheetId="18">'[47]KJB-12 Sum'!$AS$2</definedName>
    <definedName name="k_Docket_Number">'[48]KJB-12 Sum'!$AS$2</definedName>
    <definedName name="k_FITrate" localSheetId="21">'[47]KJB-3,11 Def'!$L$20</definedName>
    <definedName name="k_FITrate" localSheetId="22">'[47]KJB-3,11 Def'!$L$20</definedName>
    <definedName name="k_FITrate" localSheetId="23">'[47]KJB-3,11 Def'!$L$20</definedName>
    <definedName name="k_FITrate" localSheetId="24">'[47]KJB-3,11 Def'!$L$20</definedName>
    <definedName name="k_FITrate" localSheetId="18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21">'[79]Gas Detail Pages'!$A$8</definedName>
    <definedName name="keep_TESTYEAR" localSheetId="22">'[79]Gas Detail Pages'!$A$8</definedName>
    <definedName name="keep_TESTYEAR" localSheetId="23">'[79]Gas Detail Pages'!$A$8</definedName>
    <definedName name="keep_TESTYEAR" localSheetId="24">'[79]Gas Detail Pages'!$A$8</definedName>
    <definedName name="keep_TESTYEAR" localSheetId="18">'[79]Gas Detail Pages'!$A$8</definedName>
    <definedName name="keep_TESTYEAR">'[78]KJB-5 Cmn Adj'!$B$7</definedName>
    <definedName name="kp_DOCKET">'[79]Gas Detail Pages'!$A$9</definedName>
    <definedName name="Kwh_grc06_tye0905" localSheetId="6">#REF!</definedName>
    <definedName name="Kwh_grc06_tye0905" localSheetId="10">#REF!</definedName>
    <definedName name="Kwh_grc06_tye0905" localSheetId="0">#REF!</definedName>
    <definedName name="Kwh_grc06_tye0905">#REF!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6">#N/A</definedName>
    <definedName name="Last_Row" localSheetId="10">#N/A</definedName>
    <definedName name="Last_Row" localSheetId="11">IF('2019 Gas Rates'!Values_Entered,Header_Row+'2019 Gas Rates'!Number_of_Payments,Header_Row)</definedName>
    <definedName name="Last_Row" localSheetId="21">IF('A - 2019 GRC Elec'!Values_Entered,Header_Row+'A - 2019 GRC Elec'!Number_of_Payments,Header_Row)</definedName>
    <definedName name="Last_Row" localSheetId="22">IF('A - 2019 GRC Gas'!Values_Entered,Header_Row+'A - 2019 GRC Gas'!Number_of_Payments,Header_Row)</definedName>
    <definedName name="Last_Row" localSheetId="23">IF('A1 - 2019 GRC Elec'!Values_Entered,Header_Row+'A1 - 2019 GRC Elec'!Number_of_Payments,Header_Row)</definedName>
    <definedName name="Last_Row" localSheetId="24">IF('A1 - 2019 GRC Gas'!Values_Entered,Header_Row+'A1 - 2019 GRC Gas'!Number_of_Payments,Header_Row)</definedName>
    <definedName name="Last_Row" localSheetId="18">IF('Gas Sch 142 5-2020'!Values_Entered,Header_Row+'Gas Sch 142 5-2020'!Number_of_Payments,Header_Row)</definedName>
    <definedName name="Last_Row" localSheetId="0">#N/A</definedName>
    <definedName name="Last_Row">IF('2018-2019 Collected Elec'!Values_Entered,Header_Row+'2018-2019 Collected Elec'!Number_of_Payments,Header_Row)</definedName>
    <definedName name="LATEPAY" localSheetId="11">#REF!</definedName>
    <definedName name="LATEPAY">[74]Sheet1!$E$3:$E$25</definedName>
    <definedName name="Lease_total" localSheetId="6">#REF!</definedName>
    <definedName name="Lease_total" localSheetId="10">#REF!</definedName>
    <definedName name="Lease_total" localSheetId="11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6">#REF!</definedName>
    <definedName name="Line_10" localSheetId="10">#REF!</definedName>
    <definedName name="Line_10" localSheetId="11">#REF!</definedName>
    <definedName name="Line_10" localSheetId="0">#REF!</definedName>
    <definedName name="Line_10">#REF!</definedName>
    <definedName name="Line_11" localSheetId="6">#REF!</definedName>
    <definedName name="Line_11" localSheetId="10">#REF!</definedName>
    <definedName name="Line_11" localSheetId="11">#REF!</definedName>
    <definedName name="Line_11" localSheetId="0">#REF!</definedName>
    <definedName name="Line_11">#REF!</definedName>
    <definedName name="Line_12" localSheetId="6">#REF!</definedName>
    <definedName name="Line_12" localSheetId="10">#REF!</definedName>
    <definedName name="Line_12" localSheetId="11">#REF!</definedName>
    <definedName name="Line_12" localSheetId="0">#REF!</definedName>
    <definedName name="Line_12">#REF!</definedName>
    <definedName name="line_14" localSheetId="6">#REF!</definedName>
    <definedName name="line_14" localSheetId="10">#REF!</definedName>
    <definedName name="line_14" localSheetId="11">#REF!</definedName>
    <definedName name="line_14" localSheetId="0">#REF!</definedName>
    <definedName name="line_14">#REF!</definedName>
    <definedName name="Line_15" localSheetId="6">#REF!</definedName>
    <definedName name="Line_15" localSheetId="10">#REF!</definedName>
    <definedName name="Line_15" localSheetId="11">#REF!</definedName>
    <definedName name="Line_15" localSheetId="0">#REF!</definedName>
    <definedName name="Line_15">#REF!</definedName>
    <definedName name="Line_19" localSheetId="6">#REF!</definedName>
    <definedName name="Line_19" localSheetId="10">#REF!</definedName>
    <definedName name="Line_19" localSheetId="11">#REF!</definedName>
    <definedName name="Line_19" localSheetId="0">#REF!</definedName>
    <definedName name="Line_19">#REF!</definedName>
    <definedName name="Line_22" localSheetId="6">#REF!</definedName>
    <definedName name="Line_22" localSheetId="10">#REF!</definedName>
    <definedName name="Line_22" localSheetId="11">#REF!</definedName>
    <definedName name="Line_22" localSheetId="0">#REF!</definedName>
    <definedName name="Line_22">#REF!</definedName>
    <definedName name="Line_23" localSheetId="6">#REF!</definedName>
    <definedName name="Line_23" localSheetId="10">#REF!</definedName>
    <definedName name="Line_23" localSheetId="11">#REF!</definedName>
    <definedName name="Line_23" localSheetId="0">#REF!</definedName>
    <definedName name="Line_23">#REF!</definedName>
    <definedName name="Line_25" localSheetId="6">#REF!</definedName>
    <definedName name="Line_25" localSheetId="10">#REF!</definedName>
    <definedName name="Line_25" localSheetId="11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6">#REF!</definedName>
    <definedName name="Line_OH" localSheetId="10">#REF!</definedName>
    <definedName name="Line_OH" localSheetId="11">#REF!</definedName>
    <definedName name="Line_OH" localSheetId="0">#REF!</definedName>
    <definedName name="Line_OH">#REF!</definedName>
    <definedName name="LinkCos">'[26]JAM Download'!$K$4</definedName>
    <definedName name="Load_Factor" localSheetId="21">[76]ACCOUNTS!$AG$167</definedName>
    <definedName name="Load_Factor" localSheetId="22">[76]ACCOUNTS!$AG$167</definedName>
    <definedName name="Load_Factor" localSheetId="23">[76]ACCOUNTS!$AG$167</definedName>
    <definedName name="Load_Factor" localSheetId="24">[76]ACCOUNTS!$AG$167</definedName>
    <definedName name="Load_Factor" localSheetId="18">[76]ACCOUNTS!$AG$167</definedName>
    <definedName name="Load_Factor">[80]ACCOUNTS!$AG$167</definedName>
    <definedName name="LoadArray">'[81]Load Source Data'!$C$78:$X$89</definedName>
    <definedName name="LoadGrowthAdder" localSheetId="6">#REF!</definedName>
    <definedName name="LoadGrowthAdder" localSheetId="10">#REF!</definedName>
    <definedName name="LoadGrowthAdder" localSheetId="11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7" hidden="1">{#N/A,#N/A,FALSE,"Coversheet";#N/A,#N/A,FALSE,"QA"}</definedName>
    <definedName name="lookup" localSheetId="11" hidden="1">{#N/A,#N/A,FALSE,"Coversheet";#N/A,#N/A,FALSE,"QA"}</definedName>
    <definedName name="lookup" localSheetId="21" hidden="1">{#N/A,#N/A,FALSE,"Coversheet";#N/A,#N/A,FALSE,"QA"}</definedName>
    <definedName name="lookup" localSheetId="22" hidden="1">{#N/A,#N/A,FALSE,"Coversheet";#N/A,#N/A,FALSE,"QA"}</definedName>
    <definedName name="lookup" localSheetId="23" hidden="1">{#N/A,#N/A,FALSE,"Coversheet";#N/A,#N/A,FALSE,"QA"}</definedName>
    <definedName name="lookup" localSheetId="24" hidden="1">{#N/A,#N/A,FALSE,"Coversheet";#N/A,#N/A,FALSE,"QA"}</definedName>
    <definedName name="lookup" localSheetId="18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10">'[2]Sched 46'!#REF!</definedName>
    <definedName name="M" localSheetId="0">'[2]Sched 46'!#REF!</definedName>
    <definedName name="M">'[2]Sched 46'!#REF!</definedName>
    <definedName name="M9100F4" localSheetId="6">#REF!</definedName>
    <definedName name="M9100F4" localSheetId="10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6">#REF!</definedName>
    <definedName name="manutaxfit" localSheetId="10">#REF!</definedName>
    <definedName name="manutaxfit" localSheetId="11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6">'[35]BS C&amp;L'!#REF!</definedName>
    <definedName name="Mar03AMA" localSheetId="10">'[35]BS C&amp;L'!#REF!</definedName>
    <definedName name="Mar03AMA" localSheetId="11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6">#REF!</definedName>
    <definedName name="Mar05AMA" localSheetId="10">#REF!</definedName>
    <definedName name="Mar05AMA" localSheetId="11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6">'[35]BS C&amp;L'!#REF!</definedName>
    <definedName name="May03AMA" localSheetId="10">'[35]BS C&amp;L'!#REF!</definedName>
    <definedName name="May03AMA" localSheetId="11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6">#REF!</definedName>
    <definedName name="May05AMA" localSheetId="10">#REF!</definedName>
    <definedName name="May05AMA" localSheetId="11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6">#REF!</definedName>
    <definedName name="mcnarycost" localSheetId="10">#REF!</definedName>
    <definedName name="mcnarycost" localSheetId="11">#REF!</definedName>
    <definedName name="mcnarycost" localSheetId="0">#REF!</definedName>
    <definedName name="mcnarycost">#REF!</definedName>
    <definedName name="mcnarytoggle" localSheetId="6">#REF!</definedName>
    <definedName name="mcnarytoggle" localSheetId="10">#REF!</definedName>
    <definedName name="mcnarytoggle" localSheetId="11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6">#REF!</definedName>
    <definedName name="median_energy" localSheetId="10">#REF!</definedName>
    <definedName name="median_energy" localSheetId="11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10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10">[83]!menu1_Button6_Click</definedName>
    <definedName name="menu1_Button6_Click" localSheetId="0">[83]!menu1_Button6_Click</definedName>
    <definedName name="menu1_Button6_Click">[83]!menu1_Button6_Click</definedName>
    <definedName name="MERGER_COST" localSheetId="21">[84]Sheet1!$AF$3:$AJ$28</definedName>
    <definedName name="MERGER_COST" localSheetId="22">[84]Sheet1!$AF$3:$AJ$28</definedName>
    <definedName name="MERGER_COST" localSheetId="23">[84]Sheet1!$AF$3:$AJ$28</definedName>
    <definedName name="MERGER_COST" localSheetId="24">[84]Sheet1!$AF$3:$AJ$28</definedName>
    <definedName name="MERGER_COST" localSheetId="18">[84]Sheet1!$AF$3:$AJ$28</definedName>
    <definedName name="MERGER_COST">[74]Sheet1!$AF$3:$AJ$28</definedName>
    <definedName name="MERGERCOSTS" localSheetId="6">[85]model!#REF!</definedName>
    <definedName name="MERGERCOSTS" localSheetId="10">[85]model!#REF!</definedName>
    <definedName name="MERGERCOSTS" localSheetId="11">[85]model!#REF!</definedName>
    <definedName name="MERGERCOSTS" localSheetId="0">[85]model!#REF!</definedName>
    <definedName name="MERGERCOSTS">[85]model!#REF!</definedName>
    <definedName name="METER" localSheetId="10">'[2]Sched 46'!#REF!</definedName>
    <definedName name="METER" localSheetId="11">[10]EXTERNAL!$A$34:$IV$36</definedName>
    <definedName name="METER" localSheetId="21">[10]EXTERNAL!$A$34:$IV$36</definedName>
    <definedName name="METER" localSheetId="22">[10]EXTERNAL!$A$34:$IV$36</definedName>
    <definedName name="METER" localSheetId="23">[10]EXTERNAL!$A$34:$IV$36</definedName>
    <definedName name="METER" localSheetId="24">[10]EXTERNAL!$A$34:$IV$36</definedName>
    <definedName name="METER" localSheetId="18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24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6">#REF!</definedName>
    <definedName name="MISCELLANEOUS" localSheetId="10">#REF!</definedName>
    <definedName name="MISCELLANEOUS" localSheetId="11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6">[55]Dispatch!#REF!</definedName>
    <definedName name="MonTotalDispatch" localSheetId="10">[55]Dispatch!#REF!</definedName>
    <definedName name="MonTotalDispatch" localSheetId="11">[56]Dispatch!#REF!</definedName>
    <definedName name="MonTotalDispatch" localSheetId="0">[55]Dispatch!#REF!</definedName>
    <definedName name="MonTotalDispatch">[55]Dispatch!#REF!</definedName>
    <definedName name="MT" localSheetId="6">#REF!</definedName>
    <definedName name="MT" localSheetId="10">#REF!</definedName>
    <definedName name="MT" localSheetId="11">#REF!</definedName>
    <definedName name="MT" localSheetId="0">#REF!</definedName>
    <definedName name="MT">#REF!</definedName>
    <definedName name="MTD_Format" localSheetId="11">[87]Mthly!$B$11:$D$11,[87]Mthly!$B$35:$D$35</definedName>
    <definedName name="MTD_Format" localSheetId="21">[88]Mthly!$B$11:$D$11,[88]Mthly!$B$32:$D$32</definedName>
    <definedName name="MTD_Format" localSheetId="22">[88]Mthly!$B$11:$D$11,[88]Mthly!$B$32:$D$32</definedName>
    <definedName name="MTD_Format" localSheetId="23">[88]Mthly!$B$11:$D$11,[88]Mthly!$B$32:$D$32</definedName>
    <definedName name="MTD_Format" localSheetId="24">[88]Mthly!$B$11:$D$11,[88]Mthly!$B$32:$D$32</definedName>
    <definedName name="MTD_Format" localSheetId="18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6">[55]Dispatch!#REF!</definedName>
    <definedName name="MustRunGen" localSheetId="10">[55]Dispatch!#REF!</definedName>
    <definedName name="MustRunGen" localSheetId="11">[56]Dispatch!#REF!</definedName>
    <definedName name="MustRunGen" localSheetId="0">[55]Dispatch!#REF!</definedName>
    <definedName name="MustRunGen">[55]Dispatch!#REF!</definedName>
    <definedName name="Mwh" localSheetId="6">#REF!</definedName>
    <definedName name="Mwh" localSheetId="10">#REF!</definedName>
    <definedName name="Mwh" localSheetId="11">#REF!</definedName>
    <definedName name="Mwh" localSheetId="0">#REF!</definedName>
    <definedName name="Mwh">#REF!</definedName>
    <definedName name="name" localSheetId="6">[13]DT_A_DOL93!#REF!</definedName>
    <definedName name="name" localSheetId="10">[13]DT_A_DOL93!#REF!</definedName>
    <definedName name="name" localSheetId="11">[13]DT_A_DOL93!#REF!</definedName>
    <definedName name="name" localSheetId="0">[13]DT_A_DOL93!#REF!</definedName>
    <definedName name="name">[13]DT_A_DOL93!#REF!</definedName>
    <definedName name="nameplate" localSheetId="6">#REF!</definedName>
    <definedName name="nameplate" localSheetId="10">#REF!</definedName>
    <definedName name="nameplate" localSheetId="11">#REF!</definedName>
    <definedName name="nameplate" localSheetId="0">#REF!</definedName>
    <definedName name="nameplate">#REF!</definedName>
    <definedName name="NavPane" localSheetId="6">#REF!</definedName>
    <definedName name="NavPane" localSheetId="10">#REF!</definedName>
    <definedName name="NavPane" localSheetId="11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7" hidden="1">{#N/A,#N/A,FALSE,"Summ";#N/A,#N/A,FALSE,"General"}</definedName>
    <definedName name="new" localSheetId="11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23" hidden="1">{#N/A,#N/A,FALSE,"Summ";#N/A,#N/A,FALSE,"General"}</definedName>
    <definedName name="new" localSheetId="24" hidden="1">{#N/A,#N/A,FALSE,"Summ";#N/A,#N/A,FALSE,"General"}</definedName>
    <definedName name="new" localSheetId="18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10">[13]DT_A_DOL93!#REF!</definedName>
    <definedName name="newname" localSheetId="0">[13]DT_A_DOL93!#REF!</definedName>
    <definedName name="newname">[13]DT_A_DOL93!#REF!</definedName>
    <definedName name="non_AURORA_lookup" localSheetId="6">#REF!</definedName>
    <definedName name="non_AURORA_lookup" localSheetId="10">#REF!</definedName>
    <definedName name="non_AURORA_lookup" localSheetId="11">#REF!</definedName>
    <definedName name="non_AURORA_lookup" localSheetId="0">#REF!</definedName>
    <definedName name="non_AURORA_lookup">#REF!</definedName>
    <definedName name="non_core_lookup" localSheetId="6">#REF!</definedName>
    <definedName name="non_core_lookup" localSheetId="10">#REF!</definedName>
    <definedName name="non_core_lookup" localSheetId="11">#REF!</definedName>
    <definedName name="non_core_lookup" localSheetId="0">#REF!</definedName>
    <definedName name="non_core_lookup">#REF!</definedName>
    <definedName name="nonrefundtrans" localSheetId="6">#REF!</definedName>
    <definedName name="nonrefundtrans" localSheetId="10">#REF!</definedName>
    <definedName name="nonrefundtrans" localSheetId="11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6">#REF!</definedName>
    <definedName name="Nov05AMA" localSheetId="10">#REF!</definedName>
    <definedName name="Nov05AMA" localSheetId="11">#REF!</definedName>
    <definedName name="Nov05AMA" localSheetId="0">#REF!</definedName>
    <definedName name="Nov05AMA">#REF!</definedName>
    <definedName name="Nov09AMA">[6]BS!$AU$7:$AU$1726</definedName>
    <definedName name="novcf" localSheetId="6">#REF!</definedName>
    <definedName name="novcf" localSheetId="10">#REF!</definedName>
    <definedName name="novcf" localSheetId="11">#REF!</definedName>
    <definedName name="novcf" localSheetId="0">#REF!</definedName>
    <definedName name="novcf">#REF!</definedName>
    <definedName name="novcost" localSheetId="6">#REF!</definedName>
    <definedName name="novcost" localSheetId="10">#REF!</definedName>
    <definedName name="novcost" localSheetId="11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6">MATCH(0.01,End_Bal,-1)+1</definedName>
    <definedName name="Number_of_Payments" localSheetId="10">MATCH(0.01,End_Bal,-1)+1</definedName>
    <definedName name="Number_of_Payments" localSheetId="11">MATCH(0.01,End_Bal,-1)+1</definedName>
    <definedName name="Number_of_Payments" localSheetId="21">MATCH(0.01,End_Bal,-1)+1</definedName>
    <definedName name="Number_of_Payments" localSheetId="22">MATCH(0.01,End_Bal,-1)+1</definedName>
    <definedName name="Number_of_Payments" localSheetId="23">MATCH(0.01,End_Bal,-1)+1</definedName>
    <definedName name="Number_of_Payments" localSheetId="24">MATCH(0.01,End_Bal,-1)+1</definedName>
    <definedName name="Number_of_Payments" localSheetId="18">MATCH(0.01,End_Bal,-1)+1</definedName>
    <definedName name="Number_of_Payments" localSheetId="0">MATCH(0.01,End_Bal,-1)+1</definedName>
    <definedName name="Number_of_Payments">MATCH(0.01,End_Bal,-1)+1</definedName>
    <definedName name="numturbines" localSheetId="6">#REF!</definedName>
    <definedName name="numturbines" localSheetId="10">#REF!</definedName>
    <definedName name="numturbines" localSheetId="11">#REF!</definedName>
    <definedName name="numturbines" localSheetId="0">#REF!</definedName>
    <definedName name="numturbines">#REF!</definedName>
    <definedName name="numturbptc" localSheetId="6">#REF!</definedName>
    <definedName name="numturbptc" localSheetId="10">#REF!</definedName>
    <definedName name="numturbptc" localSheetId="11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6">[13]DT_A_AMW93!#REF!</definedName>
    <definedName name="NWSales_MWH" localSheetId="10">[13]DT_A_AMW93!#REF!</definedName>
    <definedName name="NWSales_MWH" localSheetId="11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1">'[52]Virtual 49 Back-Up'!$B$21</definedName>
    <definedName name="O_M_Rate" localSheetId="21">'[52]Virtual 49 Back-Up'!$B$21</definedName>
    <definedName name="O_M_Rate" localSheetId="22">'[52]Virtual 49 Back-Up'!$B$21</definedName>
    <definedName name="O_M_Rate" localSheetId="23">'[52]Virtual 49 Back-Up'!$B$21</definedName>
    <definedName name="O_M_Rate" localSheetId="24">'[52]Virtual 49 Back-Up'!$B$21</definedName>
    <definedName name="O_M_Rate" localSheetId="18">'[52]Virtual 49 Back-Up'!$B$21</definedName>
    <definedName name="O_M_Rate">'[53]Virtual 49 Back-Up'!$B$21</definedName>
    <definedName name="OBCLEASE" localSheetId="11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6">#REF!</definedName>
    <definedName name="Oct05AMA" localSheetId="10">#REF!</definedName>
    <definedName name="Oct05AMA" localSheetId="11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6">#REF!</definedName>
    <definedName name="octcf" localSheetId="10">#REF!</definedName>
    <definedName name="octcf" localSheetId="11">#REF!</definedName>
    <definedName name="octcf" localSheetId="0">#REF!</definedName>
    <definedName name="octcf">#REF!</definedName>
    <definedName name="octcost" localSheetId="6">#REF!</definedName>
    <definedName name="octcost" localSheetId="10">#REF!</definedName>
    <definedName name="octcost" localSheetId="11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6">#REF!</definedName>
    <definedName name="OMtoggle" localSheetId="10">#REF!</definedName>
    <definedName name="OMtoggle" localSheetId="11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6">#REF!</definedName>
    <definedName name="OP_Mo_Year1" localSheetId="10">#REF!</definedName>
    <definedName name="OP_Mo_Year1" localSheetId="11">#REF!</definedName>
    <definedName name="OP_Mo_Year1" localSheetId="0">#REF!</definedName>
    <definedName name="OP_Mo_Year1">#REF!</definedName>
    <definedName name="OPCONT" localSheetId="6">#REF!</definedName>
    <definedName name="OPCONT" localSheetId="10">#REF!</definedName>
    <definedName name="OPCONT" localSheetId="11">#REF!</definedName>
    <definedName name="OPCONT" localSheetId="0">#REF!</definedName>
    <definedName name="OPCONT">#REF!</definedName>
    <definedName name="OPEXPPF" localSheetId="6">[91]model!#REF!</definedName>
    <definedName name="OPEXPPF" localSheetId="10">[91]model!#REF!</definedName>
    <definedName name="OPEXPPF" localSheetId="11">[38]model!#REF!</definedName>
    <definedName name="OPEXPPF" localSheetId="0">[91]model!#REF!</definedName>
    <definedName name="OPEXPPF">[91]model!#REF!</definedName>
    <definedName name="OPEXPRS" localSheetId="6">[19]model!#REF!</definedName>
    <definedName name="OPEXPRS" localSheetId="10">[19]model!#REF!</definedName>
    <definedName name="OPEXPRS" localSheetId="11">#REF!</definedName>
    <definedName name="OPEXPRS" localSheetId="0">[19]model!#REF!</definedName>
    <definedName name="OPEXPRS">[19]model!#REF!</definedName>
    <definedName name="option">'[92]Dist Misc'!$F$120</definedName>
    <definedName name="OthRCF" localSheetId="11">[44]INPUTS!$F$41</definedName>
    <definedName name="OthRCF" localSheetId="21">[44]INPUTS!$F$41</definedName>
    <definedName name="OthRCF" localSheetId="22">[44]INPUTS!$F$41</definedName>
    <definedName name="OthRCF" localSheetId="23">[44]INPUTS!$F$41</definedName>
    <definedName name="OthRCF" localSheetId="24">[44]INPUTS!$F$41</definedName>
    <definedName name="OthRCF" localSheetId="18">[44]INPUTS!$F$41</definedName>
    <definedName name="OthRCF">[46]INPUTS!$F$41</definedName>
    <definedName name="OthUnc">[10]INPUTS!$F$36</definedName>
    <definedName name="outlookdata">'[93]pivoted data'!$D$3:$Q$90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6">#REF!</definedName>
    <definedName name="Page1" localSheetId="10">#REF!</definedName>
    <definedName name="Page1" localSheetId="11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6">#REF!</definedName>
    <definedName name="Page2" localSheetId="10">#REF!</definedName>
    <definedName name="Page2" localSheetId="11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6">#REF!</definedName>
    <definedName name="parasitic" localSheetId="10">#REF!</definedName>
    <definedName name="parasitic" localSheetId="11">#REF!</definedName>
    <definedName name="parasitic" localSheetId="0">#REF!</definedName>
    <definedName name="parasitic">#REF!</definedName>
    <definedName name="parasiticprice" localSheetId="6">#REF!</definedName>
    <definedName name="parasiticprice" localSheetId="10">#REF!</definedName>
    <definedName name="parasiticprice" localSheetId="11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6">[19]model!#REF!</definedName>
    <definedName name="PEBBLE" localSheetId="10">[19]model!#REF!</definedName>
    <definedName name="PEBBLE" localSheetId="11">[38]model!#REF!</definedName>
    <definedName name="PEBBLE" localSheetId="0">[19]model!#REF!</definedName>
    <definedName name="PEBBLE">[19]model!#REF!</definedName>
    <definedName name="percdebtcov" localSheetId="6">#REF!</definedName>
    <definedName name="percdebtcov" localSheetId="10">#REF!</definedName>
    <definedName name="percdebtcov" localSheetId="11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6">#REF!</definedName>
    <definedName name="PERCENTAGES_CALCULATED" localSheetId="10">#REF!</definedName>
    <definedName name="PERCENTAGES_CALCULATED" localSheetId="11">#REF!</definedName>
    <definedName name="PERCENTAGES_CALCULATED" localSheetId="0">#REF!</definedName>
    <definedName name="PERCENTAGES_CALCULATED">#REF!</definedName>
    <definedName name="percpersonal" localSheetId="6">#REF!</definedName>
    <definedName name="percpersonal" localSheetId="10">#REF!</definedName>
    <definedName name="percpersonal" localSheetId="11">#REF!</definedName>
    <definedName name="percpersonal" localSheetId="0">#REF!</definedName>
    <definedName name="percpersonal">#REF!</definedName>
    <definedName name="percreal" localSheetId="6">#REF!</definedName>
    <definedName name="percreal" localSheetId="10">#REF!</definedName>
    <definedName name="percreal" localSheetId="11">#REF!</definedName>
    <definedName name="percreal" localSheetId="0">#REF!</definedName>
    <definedName name="percreal">#REF!</definedName>
    <definedName name="personalproptaxadjust" localSheetId="6">#REF!</definedName>
    <definedName name="personalproptaxadjust" localSheetId="10">#REF!</definedName>
    <definedName name="personalproptaxadjust" localSheetId="11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6">#REF!</definedName>
    <definedName name="postclawdev" localSheetId="10">#REF!</definedName>
    <definedName name="postclawdev" localSheetId="11">#REF!</definedName>
    <definedName name="postclawdev" localSheetId="0">#REF!</definedName>
    <definedName name="postclawdev">#REF!</definedName>
    <definedName name="postclawdevshar" localSheetId="6">#REF!</definedName>
    <definedName name="postclawdevshar" localSheetId="10">#REF!</definedName>
    <definedName name="postclawdevshar" localSheetId="11">#REF!</definedName>
    <definedName name="postclawdevshar" localSheetId="0">#REF!</definedName>
    <definedName name="postclawdevshar">#REF!</definedName>
    <definedName name="postclawtaxshar" localSheetId="6">#REF!</definedName>
    <definedName name="postclawtaxshar" localSheetId="10">#REF!</definedName>
    <definedName name="postclawtaxshar" localSheetId="11">#REF!</definedName>
    <definedName name="postclawtaxshar" localSheetId="0">#REF!</definedName>
    <definedName name="postclawtaxshar">#REF!</definedName>
    <definedName name="postclawtaxshare" localSheetId="6">#REF!</definedName>
    <definedName name="postclawtaxshare" localSheetId="10">#REF!</definedName>
    <definedName name="postclawtaxshare" localSheetId="11">#REF!</definedName>
    <definedName name="postclawtaxshare" localSheetId="0">#REF!</definedName>
    <definedName name="postclawtaxshare">#REF!</definedName>
    <definedName name="postpreftaxshar" localSheetId="6">#REF!</definedName>
    <definedName name="postpreftaxshar" localSheetId="10">#REF!</definedName>
    <definedName name="postpreftaxshar" localSheetId="11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6">#REF!</definedName>
    <definedName name="ppl_wkly_vect_input" localSheetId="10">#REF!</definedName>
    <definedName name="ppl_wkly_vect_input" localSheetId="11">#REF!</definedName>
    <definedName name="ppl_wkly_vect_input" localSheetId="0">#REF!</definedName>
    <definedName name="ppl_wkly_vect_input">#REF!</definedName>
    <definedName name="preferredreturn" localSheetId="6">#REF!</definedName>
    <definedName name="preferredreturn" localSheetId="10">#REF!</definedName>
    <definedName name="preferredreturn" localSheetId="11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6">#REF!</definedName>
    <definedName name="presentvaluedate" localSheetId="10">#REF!</definedName>
    <definedName name="presentvaluedate" localSheetId="11">#REF!</definedName>
    <definedName name="presentvaluedate" localSheetId="0">#REF!</definedName>
    <definedName name="presentvaluedate">#REF!</definedName>
    <definedName name="pretaxdebt" localSheetId="6">#REF!</definedName>
    <definedName name="pretaxdebt" localSheetId="10">#REF!</definedName>
    <definedName name="pretaxdebt" localSheetId="11">#REF!</definedName>
    <definedName name="pretaxdebt" localSheetId="0">#REF!</definedName>
    <definedName name="pretaxdebt">#REF!</definedName>
    <definedName name="PreTaxDebtCost">[30]Assumptions!$I$56</definedName>
    <definedName name="pretaxequit" localSheetId="6">#REF!</definedName>
    <definedName name="pretaxequit" localSheetId="10">#REF!</definedName>
    <definedName name="pretaxequit" localSheetId="11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6">#REF!</definedName>
    <definedName name="PriceCaseTable" localSheetId="10">#REF!</definedName>
    <definedName name="PriceCaseTable" localSheetId="11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6">'[2]Sched 46'!#REF!</definedName>
    <definedName name="PRINT" localSheetId="10">'[2]Sched 46'!#REF!</definedName>
    <definedName name="PRINT" localSheetId="0">'[2]Sched 46'!#REF!</definedName>
    <definedName name="PRINT">'[2]Sched 46'!#REF!</definedName>
    <definedName name="PRINT_ADJUSTMENTS" localSheetId="6">'[96]2009 GRC Elec Prop Tax'!#REF!</definedName>
    <definedName name="PRINT_ADJUSTMENTS" localSheetId="10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6">'2018-2019 Collected Elec'!$A$1:$L$45</definedName>
    <definedName name="_xlnm.Print_Area" localSheetId="10">'2018-2019 Collected Gas '!$A$1:$L$42</definedName>
    <definedName name="_xlnm.Print_Area" localSheetId="7">'2019 Elec Rates'!$A$1:$L$49</definedName>
    <definedName name="_xlnm.Print_Area" localSheetId="19">'LIHEAP Credit'!$A$1:$I$55</definedName>
    <definedName name="Print_Area_Reset">#N/A</definedName>
    <definedName name="Print_Area1" localSheetId="6">#REF!</definedName>
    <definedName name="Print_Area1" localSheetId="10">#REF!</definedName>
    <definedName name="Print_Area1" localSheetId="11">#REF!</definedName>
    <definedName name="Print_Area1" localSheetId="0">#REF!</definedName>
    <definedName name="Print_Area1">#REF!</definedName>
    <definedName name="_xlnm.Print_Titles" localSheetId="6">#REF!</definedName>
    <definedName name="_xlnm.Print_Titles" localSheetId="10">#REF!</definedName>
    <definedName name="_xlnm.Print_Titles" localSheetId="11">#REF!</definedName>
    <definedName name="_xlnm.Print_Titles">#REF!</definedName>
    <definedName name="Prior_Month" localSheetId="11">[97]Sch_120!$I$21</definedName>
    <definedName name="Prior_Month" localSheetId="21">[97]Sch_120!$I$21</definedName>
    <definedName name="Prior_Month" localSheetId="22">[97]Sch_120!$I$21</definedName>
    <definedName name="Prior_Month" localSheetId="23">[97]Sch_120!$I$21</definedName>
    <definedName name="Prior_Month" localSheetId="24">[97]Sch_120!$I$21</definedName>
    <definedName name="Prior_Month" localSheetId="18">[97]Sch_120!$I$21</definedName>
    <definedName name="Prior_Month">[39]Sch_120!$I$21</definedName>
    <definedName name="PRO_FORMA" localSheetId="6">#REF!</definedName>
    <definedName name="PRO_FORMA" localSheetId="10">#REF!</definedName>
    <definedName name="PRO_FORMA" localSheetId="11">#REF!</definedName>
    <definedName name="PRO_FORMA" localSheetId="0">#REF!</definedName>
    <definedName name="PRO_FORMA">#REF!</definedName>
    <definedName name="PRODADJ" localSheetId="6">[19]model!#REF!</definedName>
    <definedName name="PRODADJ" localSheetId="10">[19]model!#REF!</definedName>
    <definedName name="PRODADJ" localSheetId="11">[38]model!#REF!</definedName>
    <definedName name="PRODADJ" localSheetId="0">[19]model!#REF!</definedName>
    <definedName name="PRODADJ">[19]model!#REF!</definedName>
    <definedName name="Prodprop" localSheetId="6">#REF!</definedName>
    <definedName name="Prodprop" localSheetId="10">#REF!</definedName>
    <definedName name="Prodprop" localSheetId="11">#REF!</definedName>
    <definedName name="Prodprop" localSheetId="0">#REF!</definedName>
    <definedName name="Prodprop">#REF!</definedName>
    <definedName name="Production_Factor" localSheetId="6">#REF!</definedName>
    <definedName name="Production_Factor" localSheetId="10">#REF!</definedName>
    <definedName name="Production_Factor" localSheetId="11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6">[98]Bremerton!#REF!</definedName>
    <definedName name="ProformaPrint" localSheetId="10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6">[98]Bremerton!#REF!</definedName>
    <definedName name="ProposedPrint" localSheetId="10">[98]Bremerton!#REF!</definedName>
    <definedName name="ProposedPrint" localSheetId="0">[98]Bremerton!#REF!</definedName>
    <definedName name="ProposedPrint">[98]Bremerton!#REF!</definedName>
    <definedName name="PROPSALES" localSheetId="6">[19]model!#REF!</definedName>
    <definedName name="PROPSALES" localSheetId="10">[19]model!#REF!</definedName>
    <definedName name="PROPSALES" localSheetId="11">[38]model!#REF!</definedName>
    <definedName name="PROPSALES" localSheetId="0">[19]model!#REF!</definedName>
    <definedName name="PROPSALES">[19]model!#REF!</definedName>
    <definedName name="proptaxdiscfactor" localSheetId="6">#REF!</definedName>
    <definedName name="proptaxdiscfactor" localSheetId="10">#REF!</definedName>
    <definedName name="proptaxdiscfactor" localSheetId="11">#REF!</definedName>
    <definedName name="proptaxdiscfactor" localSheetId="0">#REF!</definedName>
    <definedName name="proptaxdiscfactor">#REF!</definedName>
    <definedName name="proptaxrate" localSheetId="6">#REF!</definedName>
    <definedName name="proptaxrate" localSheetId="10">#REF!</definedName>
    <definedName name="proptaxrate" localSheetId="11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6">#REF!</definedName>
    <definedName name="PSEBPAshare" localSheetId="10">#REF!</definedName>
    <definedName name="PSEBPAshare" localSheetId="11">#REF!</definedName>
    <definedName name="PSEBPAshare" localSheetId="0">#REF!</definedName>
    <definedName name="PSEBPAshare">#REF!</definedName>
    <definedName name="pseownperc" localSheetId="6">#REF!</definedName>
    <definedName name="pseownperc" localSheetId="10">#REF!</definedName>
    <definedName name="pseownperc" localSheetId="11">#REF!</definedName>
    <definedName name="pseownperc" localSheetId="0">#REF!</definedName>
    <definedName name="pseownperc">#REF!</definedName>
    <definedName name="PSEWACC" localSheetId="6">#REF!</definedName>
    <definedName name="PSEWACC" localSheetId="10">#REF!</definedName>
    <definedName name="PSEWACC" localSheetId="11">#REF!</definedName>
    <definedName name="PSEWACC" localSheetId="0">#REF!</definedName>
    <definedName name="PSEWACC">#REF!</definedName>
    <definedName name="PSPL" localSheetId="6">#REF!</definedName>
    <definedName name="PSPL" localSheetId="10">#REF!</definedName>
    <definedName name="PSPL" localSheetId="11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6">#REF!</definedName>
    <definedName name="PTC" localSheetId="10">#REF!</definedName>
    <definedName name="PTC" localSheetId="11">#REF!</definedName>
    <definedName name="PTC" localSheetId="0">#REF!</definedName>
    <definedName name="PTC">#REF!</definedName>
    <definedName name="ptceffective" localSheetId="6">#REF!</definedName>
    <definedName name="ptceffective" localSheetId="10">#REF!</definedName>
    <definedName name="ptceffective" localSheetId="11">#REF!</definedName>
    <definedName name="ptceffective" localSheetId="0">#REF!</definedName>
    <definedName name="ptceffective">#REF!</definedName>
    <definedName name="PTCescal" localSheetId="6">#REF!</definedName>
    <definedName name="PTCescal" localSheetId="10">#REF!</definedName>
    <definedName name="PTCescal" localSheetId="11">#REF!</definedName>
    <definedName name="PTCescal" localSheetId="0">#REF!</definedName>
    <definedName name="PTCescal">#REF!</definedName>
    <definedName name="ptcescalstart" localSheetId="6">#REF!</definedName>
    <definedName name="ptcescalstart" localSheetId="10">#REF!</definedName>
    <definedName name="ptcescalstart" localSheetId="11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6">[19]model!#REF!</definedName>
    <definedName name="PWRCSTPF" localSheetId="10">[19]model!#REF!</definedName>
    <definedName name="PWRCSTPF" localSheetId="11">[38]model!#REF!</definedName>
    <definedName name="PWRCSTPF" localSheetId="0">[19]model!#REF!</definedName>
    <definedName name="PWRCSTPF">[19]model!#REF!</definedName>
    <definedName name="PWRCSTRS" localSheetId="6">#REF!</definedName>
    <definedName name="PWRCSTRS" localSheetId="10">#REF!</definedName>
    <definedName name="PWRCSTRS" localSheetId="11">#REF!</definedName>
    <definedName name="PWRCSTRS" localSheetId="0">#REF!</definedName>
    <definedName name="PWRCSTRS">#REF!</definedName>
    <definedName name="PWRCSTWP" localSheetId="10">[91]model!#REF!</definedName>
    <definedName name="PWRCSTWP" localSheetId="11">#REF!</definedName>
    <definedName name="PWRCSTWP" localSheetId="0">[91]model!#REF!</definedName>
    <definedName name="PWRCSTWP">[91]model!#REF!</definedName>
    <definedName name="PWRCSTWR" localSheetId="6">[19]model!#REF!</definedName>
    <definedName name="PWRCSTWR" localSheetId="10">[19]model!#REF!</definedName>
    <definedName name="PWRCSTWR" localSheetId="11">#REF!</definedName>
    <definedName name="PWRCSTWR" localSheetId="0">[19]model!#REF!</definedName>
    <definedName name="PWRCSTWR">[19]model!#REF!</definedName>
    <definedName name="PXPACC1_ALL_MERGE" localSheetId="6">#REF!</definedName>
    <definedName name="PXPACC1_ALL_MERGE" localSheetId="10">#REF!</definedName>
    <definedName name="PXPACC1_ALL_MERGE" localSheetId="11">#REF!</definedName>
    <definedName name="PXPACC1_ALL_MERGE" localSheetId="0">#REF!</definedName>
    <definedName name="PXPACC1_ALL_MERGE">#REF!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7" hidden="1">{#N/A,#N/A,FALSE,"Coversheet";#N/A,#N/A,FALSE,"QA"}</definedName>
    <definedName name="q" localSheetId="11" hidden="1">{#N/A,#N/A,FALSE,"Coversheet";#N/A,#N/A,FALSE,"QA"}</definedName>
    <definedName name="q" localSheetId="21" hidden="1">{#N/A,#N/A,FALSE,"Coversheet";#N/A,#N/A,FALSE,"QA"}</definedName>
    <definedName name="q" localSheetId="22" hidden="1">{#N/A,#N/A,FALSE,"Coversheet";#N/A,#N/A,FALSE,"QA"}</definedName>
    <definedName name="q" localSheetId="23" hidden="1">{#N/A,#N/A,FALSE,"Coversheet";#N/A,#N/A,FALSE,"QA"}</definedName>
    <definedName name="q" localSheetId="24" hidden="1">{#N/A,#N/A,FALSE,"Coversheet";#N/A,#N/A,FALSE,"QA"}</definedName>
    <definedName name="q" localSheetId="18" hidden="1">{#N/A,#N/A,FALSE,"Coversheet";#N/A,#N/A,FALSE,"QA"}</definedName>
    <definedName name="q" hidden="1">{#N/A,#N/A,FALSE,"Coversheet";#N/A,#N/A,FALSE,"QA"}</definedName>
    <definedName name="QA" localSheetId="10">[101]IPOA2002!#REF!</definedName>
    <definedName name="QA" localSheetId="0">[101]IPOA2002!#REF!</definedName>
    <definedName name="QA">[101]IPOA2002!#REF!</definedName>
    <definedName name="qqq" localSheetId="6" hidden="1">{#N/A,#N/A,FALSE,"schA"}</definedName>
    <definedName name="qqq" localSheetId="10" hidden="1">{#N/A,#N/A,FALSE,"schA"}</definedName>
    <definedName name="qqq" localSheetId="7" hidden="1">{#N/A,#N/A,FALSE,"schA"}</definedName>
    <definedName name="qqq" localSheetId="11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23" hidden="1">{#N/A,#N/A,FALSE,"schA"}</definedName>
    <definedName name="qqq" localSheetId="24" hidden="1">{#N/A,#N/A,FALSE,"schA"}</definedName>
    <definedName name="qqq" localSheetId="18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6">#REF!</definedName>
    <definedName name="RATE" localSheetId="10">#REF!</definedName>
    <definedName name="RATE" localSheetId="11">#REF!</definedName>
    <definedName name="RATE" localSheetId="0">#REF!</definedName>
    <definedName name="RATE">#REF!</definedName>
    <definedName name="RATE2">'[50]Transp Data'!$A$8:$I$112</definedName>
    <definedName name="RATEBASE" localSheetId="6">#REF!</definedName>
    <definedName name="RATEBASE" localSheetId="10">#REF!</definedName>
    <definedName name="RATEBASE" localSheetId="11">#REF!</definedName>
    <definedName name="RATEBASE" localSheetId="0">#REF!</definedName>
    <definedName name="RATEBASE">#REF!</definedName>
    <definedName name="RATEBASE_U95" localSheetId="6">#REF!</definedName>
    <definedName name="RATEBASE_U95" localSheetId="10">#REF!</definedName>
    <definedName name="RATEBASE_U95" localSheetId="11">#REF!</definedName>
    <definedName name="RATEBASE_U95" localSheetId="0">#REF!</definedName>
    <definedName name="RATEBASE_U95">#REF!</definedName>
    <definedName name="RATECASE" localSheetId="6">[19]model!#REF!</definedName>
    <definedName name="RATECASE" localSheetId="10">[19]model!#REF!</definedName>
    <definedName name="RATECASE" localSheetId="11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21">[76]INPUTS!$F$48</definedName>
    <definedName name="RCF" localSheetId="22">[76]INPUTS!$F$48</definedName>
    <definedName name="RCF" localSheetId="23">[76]INPUTS!$F$48</definedName>
    <definedName name="RCF" localSheetId="24">[76]INPUTS!$F$48</definedName>
    <definedName name="RCF" localSheetId="18">[76]INPUTS!$F$48</definedName>
    <definedName name="RCF">[77]INPUTS!$F$48</definedName>
    <definedName name="RdSch_CY" localSheetId="6">'[103]INPUT TAB'!#REF!</definedName>
    <definedName name="RdSch_CY" localSheetId="10">'[103]INPUT TAB'!#REF!</definedName>
    <definedName name="RdSch_CY" localSheetId="11">'[103]INPUT TAB'!#REF!</definedName>
    <definedName name="RdSch_CY" localSheetId="0">'[103]INPUT TAB'!#REF!</definedName>
    <definedName name="RdSch_CY">'[103]INPUT TAB'!#REF!</definedName>
    <definedName name="RdSch_PY" localSheetId="10">'[103]INPUT TAB'!#REF!</definedName>
    <definedName name="RdSch_PY" localSheetId="0">'[103]INPUT TAB'!#REF!</definedName>
    <definedName name="RdSch_PY">'[103]INPUT TAB'!#REF!</definedName>
    <definedName name="RdSch_PY2" localSheetId="10">'[103]INPUT TAB'!#REF!</definedName>
    <definedName name="RdSch_PY2" localSheetId="0">'[103]INPUT TAB'!#REF!</definedName>
    <definedName name="RdSch_PY2">'[103]INPUT TAB'!#REF!</definedName>
    <definedName name="reaccrual" localSheetId="10">[23]Sheet2!#REF!</definedName>
    <definedName name="reaccrual" localSheetId="0">[23]Sheet2!#REF!</definedName>
    <definedName name="reaccrual">[23]Sheet2!#REF!</definedName>
    <definedName name="Realization" localSheetId="6">#REF!</definedName>
    <definedName name="Realization" localSheetId="10">#REF!</definedName>
    <definedName name="Realization" localSheetId="0">#REF!</definedName>
    <definedName name="Realization">#REF!</definedName>
    <definedName name="realproptaxadjust" localSheetId="6">#REF!</definedName>
    <definedName name="realproptaxadjust" localSheetId="10">#REF!</definedName>
    <definedName name="realproptaxadjust" localSheetId="11">#REF!</definedName>
    <definedName name="realproptaxadjust" localSheetId="0">#REF!</definedName>
    <definedName name="realproptaxadjust">#REF!</definedName>
    <definedName name="REC" localSheetId="6">#REF!</definedName>
    <definedName name="REC" localSheetId="10">#REF!</definedName>
    <definedName name="REC" localSheetId="11">#REF!</definedName>
    <definedName name="REC" localSheetId="0">#REF!</definedName>
    <definedName name="REC">#REF!</definedName>
    <definedName name="regasset" localSheetId="6">#REF!</definedName>
    <definedName name="regasset" localSheetId="10">#REF!</definedName>
    <definedName name="regasset" localSheetId="11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6">#REF!</definedName>
    <definedName name="resdebt" localSheetId="10">#REF!</definedName>
    <definedName name="resdebt" localSheetId="11">#REF!</definedName>
    <definedName name="resdebt" localSheetId="0">#REF!</definedName>
    <definedName name="resdebt">#REF!</definedName>
    <definedName name="resepcdevcost" localSheetId="6">#REF!</definedName>
    <definedName name="resepcdevcost" localSheetId="10">#REF!</definedName>
    <definedName name="resepcdevcost" localSheetId="11">#REF!</definedName>
    <definedName name="resepcdevcost" localSheetId="0">#REF!</definedName>
    <definedName name="resepcdevcost">#REF!</definedName>
    <definedName name="RESequit" localSheetId="6">#REF!</definedName>
    <definedName name="RESequit" localSheetId="10">#REF!</definedName>
    <definedName name="RESequit" localSheetId="11">#REF!</definedName>
    <definedName name="RESequit" localSheetId="0">#REF!</definedName>
    <definedName name="RESequit">#REF!</definedName>
    <definedName name="ResExchCrRate" localSheetId="11">[97]Sch_194!$M$31</definedName>
    <definedName name="ResExchCrRate" localSheetId="21">[104]Sch_194!$M$31</definedName>
    <definedName name="ResExchCrRate" localSheetId="22">[104]Sch_194!$M$31</definedName>
    <definedName name="ResExchCrRate" localSheetId="23">[104]Sch_194!$M$31</definedName>
    <definedName name="ResExchCrRate" localSheetId="24">[104]Sch_194!$M$31</definedName>
    <definedName name="ResExchCrRate" localSheetId="18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1">[44]INPUTS!$F$39</definedName>
    <definedName name="ResRCF" localSheetId="21">[45]INPUTS!$F$44</definedName>
    <definedName name="ResRCF" localSheetId="22">[45]INPUTS!$F$44</definedName>
    <definedName name="ResRCF" localSheetId="23">[45]INPUTS!$F$44</definedName>
    <definedName name="ResRCF" localSheetId="24">[45]INPUTS!$F$44</definedName>
    <definedName name="ResRCF" localSheetId="18">[45]INPUTS!$F$44</definedName>
    <definedName name="ResRCF">[46]INPUTS!$F$39</definedName>
    <definedName name="RESTATING" localSheetId="6">#REF!</definedName>
    <definedName name="RESTATING" localSheetId="10">#REF!</definedName>
    <definedName name="RESTATING" localSheetId="11">#REF!</definedName>
    <definedName name="RESTATING" localSheetId="0">#REF!</definedName>
    <definedName name="RESTATING">#REF!</definedName>
    <definedName name="Results" localSheetId="6">#REF!</definedName>
    <definedName name="Results" localSheetId="10">#REF!</definedName>
    <definedName name="Results" localSheetId="11">#REF!</definedName>
    <definedName name="Results" localSheetId="0">#REF!</definedName>
    <definedName name="Results">#REF!</definedName>
    <definedName name="ResUnc" localSheetId="21">[45]INPUTS!$F$39</definedName>
    <definedName name="ResUnc" localSheetId="22">[45]INPUTS!$F$39</definedName>
    <definedName name="ResUnc" localSheetId="23">[45]INPUTS!$F$39</definedName>
    <definedName name="ResUnc" localSheetId="24">[45]INPUTS!$F$39</definedName>
    <definedName name="ResUnc" localSheetId="18">[45]INPUTS!$F$39</definedName>
    <definedName name="ResUnc">[10]INPUTS!$F$34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22" hidden="1">{#N/A,#N/A,FALSE,"Loans";#N/A,#N/A,FALSE,"Program Costs";#N/A,#N/A,FALSE,"Measures";#N/A,#N/A,FALSE,"Net Lost Rev";#N/A,#N/A,FALSE,"Incentive"}</definedName>
    <definedName name="retail_CC" localSheetId="23" hidden="1">{#N/A,#N/A,FALSE,"Loans";#N/A,#N/A,FALSE,"Program Costs";#N/A,#N/A,FALSE,"Measures";#N/A,#N/A,FALSE,"Net Lost Rev";#N/A,#N/A,FALSE,"Incentive"}</definedName>
    <definedName name="retail_CC" localSheetId="24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22" hidden="1">{#N/A,#N/A,FALSE,"Loans";#N/A,#N/A,FALSE,"Program Costs";#N/A,#N/A,FALSE,"Measures";#N/A,#N/A,FALSE,"Net Lost Rev";#N/A,#N/A,FALSE,"Incentive"}</definedName>
    <definedName name="retail_CC1" localSheetId="23" hidden="1">{#N/A,#N/A,FALSE,"Loans";#N/A,#N/A,FALSE,"Program Costs";#N/A,#N/A,FALSE,"Measures";#N/A,#N/A,FALSE,"Net Lost Rev";#N/A,#N/A,FALSE,"Incentive"}</definedName>
    <definedName name="retail_CC1" localSheetId="24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6">#REF!</definedName>
    <definedName name="retain" localSheetId="10">#REF!</definedName>
    <definedName name="retain" localSheetId="11">#REF!</definedName>
    <definedName name="retain" localSheetId="0">#REF!</definedName>
    <definedName name="retain">#REF!</definedName>
    <definedName name="RETIREPLAN" localSheetId="6">[19]model!#REF!</definedName>
    <definedName name="RETIREPLAN" localSheetId="10">[19]model!#REF!</definedName>
    <definedName name="RETIREPLAN" localSheetId="11">[38]model!#REF!</definedName>
    <definedName name="RETIREPLAN" localSheetId="0">[19]model!#REF!</definedName>
    <definedName name="RETIREPLAN">[19]model!#REF!</definedName>
    <definedName name="REV" localSheetId="6">#REF!</definedName>
    <definedName name="REV" localSheetId="10">#REF!</definedName>
    <definedName name="REV" localSheetId="11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6">#REF!</definedName>
    <definedName name="REVADJ" localSheetId="10">#REF!</definedName>
    <definedName name="REVADJ" localSheetId="11">#REF!</definedName>
    <definedName name="REVADJ" localSheetId="0">#REF!</definedName>
    <definedName name="REVADJ">#REF!</definedName>
    <definedName name="RevClass">[102]Codes!$F$2:$G$10</definedName>
    <definedName name="Revenue" localSheetId="6">#REF!</definedName>
    <definedName name="Revenue" localSheetId="10">#REF!</definedName>
    <definedName name="Revenue" localSheetId="11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6">#REF!</definedName>
    <definedName name="REVREQ" localSheetId="10">#REF!</definedName>
    <definedName name="REVREQ" localSheetId="11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1">[106]INPUTS!$F$25</definedName>
    <definedName name="ROD" localSheetId="21">[45]INPUTS!$F$30</definedName>
    <definedName name="ROD" localSheetId="22">[45]INPUTS!$F$30</definedName>
    <definedName name="ROD" localSheetId="23">[45]INPUTS!$F$30</definedName>
    <definedName name="ROD" localSheetId="24">[45]INPUTS!$F$30</definedName>
    <definedName name="ROD" localSheetId="18">[45]INPUTS!$F$30</definedName>
    <definedName name="ROD">[10]INPUTS!$F$25</definedName>
    <definedName name="ROE" localSheetId="6">[19]model!#REF!</definedName>
    <definedName name="ROE" localSheetId="10">[19]model!#REF!</definedName>
    <definedName name="ROE" localSheetId="11">#REF!</definedName>
    <definedName name="ROE" localSheetId="0">[19]model!#REF!</definedName>
    <definedName name="ROE">[19]model!#REF!</definedName>
    <definedName name="ROR" localSheetId="11">#REF!</definedName>
    <definedName name="ROR" localSheetId="21">[45]INPUTS!$F$29</definedName>
    <definedName name="ROR" localSheetId="22">[45]INPUTS!$F$29</definedName>
    <definedName name="ROR" localSheetId="23">[45]INPUTS!$F$29</definedName>
    <definedName name="ROR" localSheetId="24">[45]INPUTS!$F$29</definedName>
    <definedName name="ROR" localSheetId="18">[45]INPUTS!$F$29</definedName>
    <definedName name="ROR">[46]INPUTS!$F$24</definedName>
    <definedName name="royalty" localSheetId="6">#REF!</definedName>
    <definedName name="royalty" localSheetId="10">#REF!</definedName>
    <definedName name="royalty" localSheetId="11">#REF!</definedName>
    <definedName name="royalty" localSheetId="0">#REF!</definedName>
    <definedName name="royalty">#REF!</definedName>
    <definedName name="royenergyprice" localSheetId="6">#REF!</definedName>
    <definedName name="royenergyprice" localSheetId="10">#REF!</definedName>
    <definedName name="royenergyprice" localSheetId="11">#REF!</definedName>
    <definedName name="royenergyprice" localSheetId="0">#REF!</definedName>
    <definedName name="royenergyprice">#REF!</definedName>
    <definedName name="royescal" localSheetId="6">#REF!</definedName>
    <definedName name="royescal" localSheetId="10">#REF!</definedName>
    <definedName name="royescal" localSheetId="11">#REF!</definedName>
    <definedName name="royescal" localSheetId="0">#REF!</definedName>
    <definedName name="royescal">#REF!</definedName>
    <definedName name="roysched1perc" localSheetId="6">#REF!</definedName>
    <definedName name="roysched1perc" localSheetId="10">#REF!</definedName>
    <definedName name="roysched1perc" localSheetId="11">#REF!</definedName>
    <definedName name="roysched1perc" localSheetId="0">#REF!</definedName>
    <definedName name="roysched1perc">#REF!</definedName>
    <definedName name="roysched2perc" localSheetId="6">#REF!</definedName>
    <definedName name="roysched2perc" localSheetId="10">#REF!</definedName>
    <definedName name="roysched2perc" localSheetId="11">#REF!</definedName>
    <definedName name="roysched2perc" localSheetId="0">#REF!</definedName>
    <definedName name="roysched2perc">#REF!</definedName>
    <definedName name="SALESRESALEP" localSheetId="10">[91]model!#REF!</definedName>
    <definedName name="SALESRESALEP" localSheetId="11">#REF!</definedName>
    <definedName name="SALESRESALEP" localSheetId="0">[91]model!#REF!</definedName>
    <definedName name="SALESRESALEP">[91]model!#REF!</definedName>
    <definedName name="SALESRESALER" localSheetId="6">[91]model!#REF!</definedName>
    <definedName name="SALESRESALER" localSheetId="10">[91]model!#REF!</definedName>
    <definedName name="SALESRESALER" localSheetId="11">#REF!</definedName>
    <definedName name="SALESRESALER" localSheetId="0">[91]model!#REF!</definedName>
    <definedName name="SALESRESALER">[91]model!#REF!</definedName>
    <definedName name="salestax" localSheetId="6">#REF!</definedName>
    <definedName name="salestax" localSheetId="10">#REF!</definedName>
    <definedName name="salestax" localSheetId="11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1">[44]INPUTS!$F$40</definedName>
    <definedName name="SBRCF" localSheetId="21">[44]INPUTS!$F$40</definedName>
    <definedName name="SBRCF" localSheetId="22">[44]INPUTS!$F$40</definedName>
    <definedName name="SBRCF" localSheetId="23">[44]INPUTS!$F$40</definedName>
    <definedName name="SBRCF" localSheetId="24">[44]INPUTS!$F$40</definedName>
    <definedName name="SBRCF" localSheetId="18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6">#REF!</definedName>
    <definedName name="schedtoggle" localSheetId="10">#REF!</definedName>
    <definedName name="schedtoggle" localSheetId="11">#REF!</definedName>
    <definedName name="schedtoggle" localSheetId="0">#REF!</definedName>
    <definedName name="schedtoggle">#REF!</definedName>
    <definedName name="Schedule">[28]Inputs!$N$14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7" hidden="1">{#N/A,#N/A,FALSE,"Summ";#N/A,#N/A,FALSE,"General"}</definedName>
    <definedName name="sdlfhsdlhfkl" localSheetId="11" hidden="1">{#N/A,#N/A,FALSE,"Summ";#N/A,#N/A,FALSE,"General"}</definedName>
    <definedName name="sdlfhsdlhfkl" localSheetId="21" hidden="1">{#N/A,#N/A,FALSE,"Summ";#N/A,#N/A,FALSE,"General"}</definedName>
    <definedName name="sdlfhsdlhfkl" localSheetId="22" hidden="1">{#N/A,#N/A,FALSE,"Summ";#N/A,#N/A,FALSE,"General"}</definedName>
    <definedName name="sdlfhsdlhfkl" localSheetId="23" hidden="1">{#N/A,#N/A,FALSE,"Summ";#N/A,#N/A,FALSE,"General"}</definedName>
    <definedName name="sdlfhsdlhfkl" localSheetId="24" hidden="1">{#N/A,#N/A,FALSE,"Summ";#N/A,#N/A,FALSE,"General"}</definedName>
    <definedName name="sdlfhsdlhfkl" localSheetId="18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6">#REF!</definedName>
    <definedName name="SEATAC_TEMP" localSheetId="10">#REF!</definedName>
    <definedName name="SEATAC_TEMP" localSheetId="0">#REF!</definedName>
    <definedName name="SEATAC_TEMP">#REF!</definedName>
    <definedName name="SeatacPrint" localSheetId="6">[98]Bremerton!#REF!</definedName>
    <definedName name="SeatacPrint" localSheetId="10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6">[13]DT_A_AMW93!#REF!</definedName>
    <definedName name="SecSSW_MWH" localSheetId="10">[13]DT_A_AMW93!#REF!</definedName>
    <definedName name="SecSSW_MWH" localSheetId="11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1">[8]BS!$AG$7:$AG$3582</definedName>
    <definedName name="Sep03AMA" localSheetId="21">[8]BS!$AG$7:$AG$3582</definedName>
    <definedName name="Sep03AMA" localSheetId="22">[8]BS!$AG$7:$AG$3582</definedName>
    <definedName name="Sep03AMA" localSheetId="23">[8]BS!$AG$7:$AG$3582</definedName>
    <definedName name="Sep03AMA" localSheetId="24">[8]BS!$AG$7:$AG$3582</definedName>
    <definedName name="Sep03AMA" localSheetId="18">[8]BS!$AG$7:$AG$3582</definedName>
    <definedName name="Sep03AMA">[20]BS!$AN$7:$AN$3420</definedName>
    <definedName name="Sep04AMA">[4]BS!$AL$7:$AL$3582</definedName>
    <definedName name="Sep05AMA" localSheetId="6">#REF!</definedName>
    <definedName name="Sep05AMA" localSheetId="10">#REF!</definedName>
    <definedName name="Sep05AMA" localSheetId="11">#REF!</definedName>
    <definedName name="Sep05AMA" localSheetId="0">#REF!</definedName>
    <definedName name="Sep05AMA">#REF!</definedName>
    <definedName name="Sep09AMA">[6]BS!$AS$7:$AS$1726</definedName>
    <definedName name="sepcf" localSheetId="6">#REF!</definedName>
    <definedName name="sepcf" localSheetId="10">#REF!</definedName>
    <definedName name="sepcf" localSheetId="11">#REF!</definedName>
    <definedName name="sepcf" localSheetId="0">#REF!</definedName>
    <definedName name="sepcf">#REF!</definedName>
    <definedName name="sepcost" localSheetId="6">#REF!</definedName>
    <definedName name="sepcost" localSheetId="10">#REF!</definedName>
    <definedName name="sepcost" localSheetId="11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11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22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24" hidden="1">{#N/A,#N/A,FALSE,"CRPT";#N/A,#N/A,FALSE,"TREND";#N/A,#N/A,FALSE,"%Curve"}</definedName>
    <definedName name="seven" localSheetId="18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4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10">[19]model!#REF!</definedName>
    <definedName name="SKAGIT" localSheetId="11">[38]model!#REF!</definedName>
    <definedName name="SKAGIT" localSheetId="0">[19]model!#REF!</definedName>
    <definedName name="SKAGIT">[19]model!#REF!</definedName>
    <definedName name="SLFINSURANCE" localSheetId="6">#REF!</definedName>
    <definedName name="SLFINSURANCE" localSheetId="10">#REF!</definedName>
    <definedName name="SLFINSURANCE" localSheetId="11">#REF!</definedName>
    <definedName name="SLFINSURANCE" localSheetId="0">#REF!</definedName>
    <definedName name="SLFINSURANCE">#REF!</definedName>
    <definedName name="SolarDate" localSheetId="6">'[55]Dispatch Cases'!#REF!</definedName>
    <definedName name="SolarDate" localSheetId="10">'[55]Dispatch Cases'!#REF!</definedName>
    <definedName name="SolarDate" localSheetId="11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6">#REF!</definedName>
    <definedName name="SPREAD" localSheetId="10">#REF!</definedName>
    <definedName name="SPREAD" localSheetId="11">#REF!</definedName>
    <definedName name="SPREAD" localSheetId="0">#REF!</definedName>
    <definedName name="SPREAD">#REF!</definedName>
    <definedName name="STAFFREDUC" localSheetId="10">[91]model!#REF!</definedName>
    <definedName name="STAFFREDUC" localSheetId="11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21">'[17]MJS-7'!$N$16</definedName>
    <definedName name="STATE_UTILITY_TAX" localSheetId="22">'[17]MJS-7'!$N$16</definedName>
    <definedName name="STATE_UTILITY_TAX" localSheetId="23">'[17]MJS-7'!$N$16</definedName>
    <definedName name="STATE_UTILITY_TAX" localSheetId="24">'[17]MJS-7'!$N$16</definedName>
    <definedName name="STATE_UTILITY_TAX" localSheetId="18">'[17]MJS-7'!$N$16</definedName>
    <definedName name="STATE_UTILITY_TAX">'[18]MJS-7'!$N$16</definedName>
    <definedName name="stationserv" localSheetId="6">#REF!</definedName>
    <definedName name="stationserv" localSheetId="10">#REF!</definedName>
    <definedName name="stationserv" localSheetId="11">#REF!</definedName>
    <definedName name="stationserv" localSheetId="0">#REF!</definedName>
    <definedName name="stationserv">#REF!</definedName>
    <definedName name="STAX" localSheetId="21">[45]INPUTS!$F$34</definedName>
    <definedName name="STAX" localSheetId="22">[45]INPUTS!$F$34</definedName>
    <definedName name="STAX" localSheetId="23">[45]INPUTS!$F$34</definedName>
    <definedName name="STAX" localSheetId="24">[45]INPUTS!$F$34</definedName>
    <definedName name="STAX" localSheetId="18">[45]INPUTS!$F$34</definedName>
    <definedName name="STAX">[10]INPUTS!$F$29</definedName>
    <definedName name="STORM" localSheetId="6">#REF!</definedName>
    <definedName name="STORM" localSheetId="10">#REF!</definedName>
    <definedName name="STORM" localSheetId="11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6">#REF!</definedName>
    <definedName name="SUMMARY" localSheetId="10">#REF!</definedName>
    <definedName name="SUMMARY" localSheetId="11">#REF!</definedName>
    <definedName name="SUMMARY" localSheetId="0">#REF!</definedName>
    <definedName name="SUMMARY">#REF!</definedName>
    <definedName name="SummaryPrint" localSheetId="6">[98]Bremerton!#REF!</definedName>
    <definedName name="SummaryPrint" localSheetId="10">[98]Bremerton!#REF!</definedName>
    <definedName name="SummaryPrint" localSheetId="0">[98]Bremerton!#REF!</definedName>
    <definedName name="SummaryPrint">[98]Bremerton!#REF!</definedName>
    <definedName name="SUMMER" localSheetId="6">[98]Bremerton!#REF!</definedName>
    <definedName name="SUMMER" localSheetId="10">[98]Bremerton!#REF!</definedName>
    <definedName name="SUMMER" localSheetId="0">[98]Bremerton!#REF!</definedName>
    <definedName name="SUMMER">[98]Bremerton!#REF!</definedName>
    <definedName name="supentit_in_wkly_vect_input" localSheetId="6">#REF!</definedName>
    <definedName name="supentit_in_wkly_vect_input" localSheetId="10">#REF!</definedName>
    <definedName name="supentit_in_wkly_vect_input" localSheetId="11">#REF!</definedName>
    <definedName name="supentit_in_wkly_vect_input" localSheetId="0">#REF!</definedName>
    <definedName name="supentit_in_wkly_vect_input">#REF!</definedName>
    <definedName name="supentit_out_wkly_vect_input" localSheetId="6">#REF!</definedName>
    <definedName name="supentit_out_wkly_vect_input" localSheetId="10">#REF!</definedName>
    <definedName name="supentit_out_wkly_vect_input" localSheetId="11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6">[13]DT_A_AMW93!#REF!</definedName>
    <definedName name="SWSales_MWH" localSheetId="10">[13]DT_A_AMW93!#REF!</definedName>
    <definedName name="SWSales_MWH" localSheetId="11">[13]DT_A_AMW93!#REF!</definedName>
    <definedName name="SWSales_MWH" localSheetId="0">[13]DT_A_AMW93!#REF!</definedName>
    <definedName name="SWSales_MWH">[13]DT_A_AMW93!#REF!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11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24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6">#REF!</definedName>
    <definedName name="TAXCORPLIC" localSheetId="10">#REF!</definedName>
    <definedName name="TAXCORPLIC" localSheetId="11">#REF!</definedName>
    <definedName name="TAXCORPLIC" localSheetId="0">#REF!</definedName>
    <definedName name="TAXCORPLIC">#REF!</definedName>
    <definedName name="TAXENERGYP" localSheetId="6">[19]model!#REF!</definedName>
    <definedName name="TAXENERGYP" localSheetId="10">[19]model!#REF!</definedName>
    <definedName name="TAXENERGYP" localSheetId="11">[38]model!#REF!</definedName>
    <definedName name="TAXENERGYP" localSheetId="0">[19]model!#REF!</definedName>
    <definedName name="TAXENERGYP">[19]model!#REF!</definedName>
    <definedName name="TAXENERGYR" localSheetId="6">[19]model!#REF!</definedName>
    <definedName name="TAXENERGYR" localSheetId="10">[19]model!#REF!</definedName>
    <definedName name="TAXENERGYR" localSheetId="11">#REF!</definedName>
    <definedName name="TAXENERGYR" localSheetId="0">[19]model!#REF!</definedName>
    <definedName name="TAXENERGYR">[19]model!#REF!</definedName>
    <definedName name="TAXEXCISE" localSheetId="6">#REF!</definedName>
    <definedName name="TAXEXCISE" localSheetId="10">#REF!</definedName>
    <definedName name="TAXEXCISE" localSheetId="11">#REF!</definedName>
    <definedName name="TAXEXCISE" localSheetId="0">#REF!</definedName>
    <definedName name="TAXEXCISE">#REF!</definedName>
    <definedName name="TAXFICA" localSheetId="10">[19]model!#REF!</definedName>
    <definedName name="TAXFICA" localSheetId="11">#REF!</definedName>
    <definedName name="TAXFICA" localSheetId="0">[19]model!#REF!</definedName>
    <definedName name="TAXFICA">[19]model!#REF!</definedName>
    <definedName name="TAXFUT" localSheetId="10">[19]model!#REF!</definedName>
    <definedName name="TAXFUT" localSheetId="11">[38]model!#REF!</definedName>
    <definedName name="TAXFUT" localSheetId="0">[19]model!#REF!</definedName>
    <definedName name="TAXFUT">[19]model!#REF!</definedName>
    <definedName name="TAXINCOME" localSheetId="6">#REF!</definedName>
    <definedName name="TAXINCOME" localSheetId="10">#REF!</definedName>
    <definedName name="TAXINCOME" localSheetId="11">#REF!</definedName>
    <definedName name="TAXINCOME" localSheetId="0">#REF!</definedName>
    <definedName name="TAXINCOME">#REF!</definedName>
    <definedName name="TAXMEDICARE" localSheetId="10">[19]model!#REF!</definedName>
    <definedName name="TAXMEDICARE" localSheetId="11">#REF!</definedName>
    <definedName name="TAXMEDICARE" localSheetId="0">[19]model!#REF!</definedName>
    <definedName name="TAXMEDICARE">[19]model!#REF!</definedName>
    <definedName name="taxown" localSheetId="6">#REF!</definedName>
    <definedName name="taxown" localSheetId="10">#REF!</definedName>
    <definedName name="taxown" localSheetId="11">#REF!</definedName>
    <definedName name="taxown" localSheetId="0">#REF!</definedName>
    <definedName name="taxown">#REF!</definedName>
    <definedName name="TAXPFINT" localSheetId="10">[19]model!#REF!</definedName>
    <definedName name="TAXPFINT" localSheetId="11">#REF!</definedName>
    <definedName name="TAXPFINT" localSheetId="0">[19]model!#REF!</definedName>
    <definedName name="TAXPFINT">[19]model!#REF!</definedName>
    <definedName name="TAXPROPERTY" localSheetId="6">#REF!</definedName>
    <definedName name="TAXPROPERTY" localSheetId="10">#REF!</definedName>
    <definedName name="TAXPROPERTY" localSheetId="11">#REF!</definedName>
    <definedName name="TAXPROPERTY" localSheetId="0">#REF!</definedName>
    <definedName name="TAXPROPERTY">#REF!</definedName>
    <definedName name="TAXSUT" localSheetId="6">[19]model!#REF!</definedName>
    <definedName name="TAXSUT" localSheetId="10">[19]model!#REF!</definedName>
    <definedName name="TAXSUT" localSheetId="11">[38]model!#REF!</definedName>
    <definedName name="TAXSUT" localSheetId="0">[19]model!#REF!</definedName>
    <definedName name="TAXSUT">[19]model!#REF!</definedName>
    <definedName name="tbl_Master" localSheetId="6">#REF!</definedName>
    <definedName name="tbl_Master" localSheetId="10">#REF!</definedName>
    <definedName name="tbl_Master" localSheetId="11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7" hidden="1">{#N/A,#N/A,FALSE,"Summ";#N/A,#N/A,FALSE,"General"}</definedName>
    <definedName name="tem" localSheetId="11" hidden="1">{#N/A,#N/A,FALSE,"Summ";#N/A,#N/A,FALSE,"General"}</definedName>
    <definedName name="tem" localSheetId="21" hidden="1">{#N/A,#N/A,FALSE,"Summ";#N/A,#N/A,FALSE,"General"}</definedName>
    <definedName name="tem" localSheetId="22" hidden="1">{#N/A,#N/A,FALSE,"Summ";#N/A,#N/A,FALSE,"General"}</definedName>
    <definedName name="tem" localSheetId="23" hidden="1">{#N/A,#N/A,FALSE,"Summ";#N/A,#N/A,FALSE,"General"}</definedName>
    <definedName name="tem" localSheetId="24" hidden="1">{#N/A,#N/A,FALSE,"Summ";#N/A,#N/A,FALSE,"General"}</definedName>
    <definedName name="tem" localSheetId="18" hidden="1">{#N/A,#N/A,FALSE,"Summ";#N/A,#N/A,FALSE,"General"}</definedName>
    <definedName name="tem" hidden="1">{#N/A,#N/A,FALSE,"Summ";#N/A,#N/A,FALSE,"General"}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1" hidden="1">{#N/A,#N/A,FALSE,"Summ";#N/A,#N/A,FALSE,"General"}</definedName>
    <definedName name="tem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24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22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24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1">#REF!</definedName>
    <definedName name="TEMPADJ">[74]Sheet1!$A$4:$E$40</definedName>
    <definedName name="TenaskaShare" localSheetId="6">[55]Dispatch!#REF!</definedName>
    <definedName name="TenaskaShare" localSheetId="10">[55]Dispatch!#REF!</definedName>
    <definedName name="TenaskaShare" localSheetId="11">[56]Dispatch!#REF!</definedName>
    <definedName name="TenaskaShare" localSheetId="0">[55]Dispatch!#REF!</definedName>
    <definedName name="TenaskaShare">[55]Dispatch!#REF!</definedName>
    <definedName name="Test" localSheetId="6">#REF!</definedName>
    <definedName name="Test" localSheetId="10">#REF!</definedName>
    <definedName name="Test" localSheetId="11">#REF!</definedName>
    <definedName name="Test" localSheetId="0">#REF!</definedName>
    <definedName name="Test">#REF!</definedName>
    <definedName name="TEST0" localSheetId="6">#REF!</definedName>
    <definedName name="TEST0" localSheetId="10">#REF!</definedName>
    <definedName name="TEST0" localSheetId="11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6">#REF!</definedName>
    <definedName name="TESTHKEY" localSheetId="10">#REF!</definedName>
    <definedName name="TESTHKEY" localSheetId="11">#REF!</definedName>
    <definedName name="TESTHKEY" localSheetId="0">#REF!</definedName>
    <definedName name="TESTHKEY">#REF!</definedName>
    <definedName name="TESTKEYS" localSheetId="6">#REF!</definedName>
    <definedName name="TESTKEYS" localSheetId="10">#REF!</definedName>
    <definedName name="TESTKEYS" localSheetId="11">#REF!</definedName>
    <definedName name="TESTKEYS" localSheetId="0">#REF!</definedName>
    <definedName name="TESTKEYS">#REF!</definedName>
    <definedName name="TestPeriod">[26]Inputs!$C$5</definedName>
    <definedName name="TESTVKEY" localSheetId="6">#REF!</definedName>
    <definedName name="TESTVKEY" localSheetId="10">#REF!</definedName>
    <definedName name="TESTVKEY" localSheetId="11">#REF!</definedName>
    <definedName name="TESTVKEY" localSheetId="0">#REF!</definedName>
    <definedName name="TESTVKEY">#REF!</definedName>
    <definedName name="TESTYEAR" localSheetId="6">#REF!</definedName>
    <definedName name="TESTYEAR" localSheetId="10">#REF!</definedName>
    <definedName name="TESTYEAR" localSheetId="11">#REF!</definedName>
    <definedName name="TESTYEAR" localSheetId="21">'[65]JHS-6'!$A$7</definedName>
    <definedName name="TESTYEAR" localSheetId="22">'[65]JHS-6'!$A$7</definedName>
    <definedName name="TESTYEAR" localSheetId="23">'[65]JHS-6'!$A$7</definedName>
    <definedName name="TESTYEAR" localSheetId="24">'[65]JHS-6'!$A$7</definedName>
    <definedName name="TESTYEAR" localSheetId="18">'[65]JHS-6'!$A$7</definedName>
    <definedName name="TESTYEAR" localSheetId="0">#REF!</definedName>
    <definedName name="TESTYEAR">#REF!</definedName>
    <definedName name="TFR">[10]CLASSIFIERS!$A$11:$IV$11</definedName>
    <definedName name="Therm_upload" localSheetId="6">#REF!</definedName>
    <definedName name="Therm_upload" localSheetId="10">#REF!</definedName>
    <definedName name="Therm_upload" localSheetId="11">#REF!</definedName>
    <definedName name="Therm_upload" localSheetId="0">#REF!</definedName>
    <definedName name="Therm_upload">#REF!</definedName>
    <definedName name="ThermalBookLife">[30]Assumptions!$C$25</definedName>
    <definedName name="therms" localSheetId="6">#REF!</definedName>
    <definedName name="therms" localSheetId="10">#REF!</definedName>
    <definedName name="therms" localSheetId="11">#REF!</definedName>
    <definedName name="therms" localSheetId="0">#REF!</definedName>
    <definedName name="therms">#REF!</definedName>
    <definedName name="thirdpartyIRR" localSheetId="6">#REF!</definedName>
    <definedName name="thirdpartyIRR" localSheetId="10">#REF!</definedName>
    <definedName name="thirdpartyIRR" localSheetId="11">#REF!</definedName>
    <definedName name="thirdpartyIRR" localSheetId="0">#REF!</definedName>
    <definedName name="thirdpartyIRR">#REF!</definedName>
    <definedName name="THM_ALL_YEARS" localSheetId="6">#REF!</definedName>
    <definedName name="THM_ALL_YEARS" localSheetId="10">#REF!</definedName>
    <definedName name="THM_ALL_YEARS" localSheetId="11">#REF!</definedName>
    <definedName name="THM_ALL_YEARS" localSheetId="0">#REF!</definedName>
    <definedName name="THM_ALL_YEARS">#REF!</definedName>
    <definedName name="Title">[30]Assumptions!$A$1</definedName>
    <definedName name="today" localSheetId="6">#REF!</definedName>
    <definedName name="today" localSheetId="10">#REF!</definedName>
    <definedName name="today" localSheetId="11">#REF!</definedName>
    <definedName name="today" localSheetId="0">#REF!</definedName>
    <definedName name="today">#REF!</definedName>
    <definedName name="TopLeft" localSheetId="6">#REF!</definedName>
    <definedName name="TopLeft" localSheetId="10">#REF!</definedName>
    <definedName name="TopLeft" localSheetId="11">#REF!</definedName>
    <definedName name="TopLeft" localSheetId="0">#REF!</definedName>
    <definedName name="TopLeft">#REF!</definedName>
    <definedName name="Total_Payment" localSheetId="21">Scheduled_Payment+Extra_Payment</definedName>
    <definedName name="Total_Payment" localSheetId="22">Scheduled_Payment+Extra_Payment</definedName>
    <definedName name="Total_Payment" localSheetId="23">Scheduled_Payment+Extra_Payment</definedName>
    <definedName name="Total_Payment" localSheetId="24">Scheduled_Payment+Extra_Payment</definedName>
    <definedName name="Total_Payment" localSheetId="18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6">#REF!</definedName>
    <definedName name="totaldebt" localSheetId="10">#REF!</definedName>
    <definedName name="totaldebt" localSheetId="11">#REF!</definedName>
    <definedName name="totaldebt" localSheetId="0">#REF!</definedName>
    <definedName name="totaldebt">#REF!</definedName>
    <definedName name="totalequit" localSheetId="6">#REF!</definedName>
    <definedName name="totalequit" localSheetId="10">#REF!</definedName>
    <definedName name="totalequit" localSheetId="11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11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22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24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10">[13]DT_A_DOL93!#REF!</definedName>
    <definedName name="TRADING_NET" localSheetId="0">[13]DT_A_DOL93!#REF!</definedName>
    <definedName name="TRADING_NET">[13]DT_A_DOL93!#REF!</definedName>
    <definedName name="tran_revenue" localSheetId="6">#REF!</definedName>
    <definedName name="tran_revenue" localSheetId="10">#REF!</definedName>
    <definedName name="tran_revenue" localSheetId="11">#REF!</definedName>
    <definedName name="tran_revenue" localSheetId="0">#REF!</definedName>
    <definedName name="tran_revenue">#REF!</definedName>
    <definedName name="trans_constraint_y_n" localSheetId="6">#REF!</definedName>
    <definedName name="trans_constraint_y_n" localSheetId="10">#REF!</definedName>
    <definedName name="trans_constraint_y_n" localSheetId="11">#REF!</definedName>
    <definedName name="trans_constraint_y_n" localSheetId="0">#REF!</definedName>
    <definedName name="trans_constraint_y_n">#REF!</definedName>
    <definedName name="transdb" localSheetId="6">#REF!</definedName>
    <definedName name="transdb" localSheetId="10">#REF!</definedName>
    <definedName name="transdb" localSheetId="11">#REF!</definedName>
    <definedName name="transdb" localSheetId="21">'[108]Transp Unbilled'!$A$8:$E$174</definedName>
    <definedName name="transdb" localSheetId="22">'[108]Transp Unbilled'!$A$8:$E$174</definedName>
    <definedName name="transdb" localSheetId="23">'[108]Transp Unbilled'!$A$8:$E$174</definedName>
    <definedName name="transdb" localSheetId="24">'[108]Transp Unbilled'!$A$8:$E$174</definedName>
    <definedName name="transdb" localSheetId="18">'[108]Transp Unbilled'!$A$8:$E$174</definedName>
    <definedName name="transdb" localSheetId="0">#REF!</definedName>
    <definedName name="transdb">#REF!</definedName>
    <definedName name="Transfer" localSheetId="6" hidden="1">#REF!</definedName>
    <definedName name="Transfer" localSheetId="10" hidden="1">#REF!</definedName>
    <definedName name="Transfer" localSheetId="7" hidden="1">#REF!</definedName>
    <definedName name="Transfer" localSheetId="11" hidden="1">#REF!</definedName>
    <definedName name="Transfer" localSheetId="21" hidden="1">#REF!</definedName>
    <definedName name="Transfer" localSheetId="22" hidden="1">#REF!</definedName>
    <definedName name="Transfer" localSheetId="23" hidden="1">#REF!</definedName>
    <definedName name="Transfer" localSheetId="24" hidden="1">#REF!</definedName>
    <definedName name="Transfer" localSheetId="14" hidden="1">#REF!</definedName>
    <definedName name="Transfer" localSheetId="15" hidden="1">#REF!</definedName>
    <definedName name="Transfer" localSheetId="18" hidden="1">#REF!</definedName>
    <definedName name="Transfer" localSheetId="0" hidden="1">#REF!</definedName>
    <definedName name="Transfer" hidden="1">#REF!</definedName>
    <definedName name="Transfers" localSheetId="6" hidden="1">#REF!</definedName>
    <definedName name="Transfers" localSheetId="10" hidden="1">#REF!</definedName>
    <definedName name="Transfers" localSheetId="7" hidden="1">#REF!</definedName>
    <definedName name="Transfers" localSheetId="11" hidden="1">#REF!</definedName>
    <definedName name="Transfers" localSheetId="21" hidden="1">#REF!</definedName>
    <definedName name="Transfers" localSheetId="22" hidden="1">#REF!</definedName>
    <definedName name="Transfers" localSheetId="23" hidden="1">#REF!</definedName>
    <definedName name="Transfers" localSheetId="24" hidden="1">#REF!</definedName>
    <definedName name="Transfers" localSheetId="14" hidden="1">#REF!</definedName>
    <definedName name="Transfers" localSheetId="15" hidden="1">#REF!</definedName>
    <definedName name="Transfers" localSheetId="18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6">#REF!</definedName>
    <definedName name="turbinesize" localSheetId="10">#REF!</definedName>
    <definedName name="turbinesize" localSheetId="11">#REF!</definedName>
    <definedName name="turbinesize" localSheetId="0">#REF!</definedName>
    <definedName name="turbinesize">#REF!</definedName>
    <definedName name="twoyrswarranty" localSheetId="6">#REF!</definedName>
    <definedName name="twoyrswarranty" localSheetId="10">#REF!</definedName>
    <definedName name="twoyrswarranty" localSheetId="11">#REF!</definedName>
    <definedName name="twoyrswarranty" localSheetId="0">#REF!</definedName>
    <definedName name="twoyrswarranty">#REF!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7" hidden="1">{#N/A,#N/A,FALSE,"Summ";#N/A,#N/A,FALSE,"General"}</definedName>
    <definedName name="u" localSheetId="11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23" hidden="1">{#N/A,#N/A,FALSE,"Summ";#N/A,#N/A,FALSE,"General"}</definedName>
    <definedName name="u" localSheetId="24" hidden="1">{#N/A,#N/A,FALSE,"Summ";#N/A,#N/A,FALSE,"General"}</definedName>
    <definedName name="u" localSheetId="18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6">#REF!</definedName>
    <definedName name="UBakerAvail" localSheetId="10">#REF!</definedName>
    <definedName name="UBakerAvail" localSheetId="11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6">#REF!</definedName>
    <definedName name="UNITCOMPARE" localSheetId="10">#REF!</definedName>
    <definedName name="UNITCOMPARE" localSheetId="11">#REF!</definedName>
    <definedName name="UNITCOMPARE" localSheetId="0">#REF!</definedName>
    <definedName name="UNITCOMPARE">#REF!</definedName>
    <definedName name="UNITCOSTS" localSheetId="6">#REF!</definedName>
    <definedName name="UNITCOSTS" localSheetId="10">#REF!</definedName>
    <definedName name="UNITCOSTS" localSheetId="11">#REF!</definedName>
    <definedName name="UNITCOSTS" localSheetId="0">#REF!</definedName>
    <definedName name="UNITCOSTS">#REF!</definedName>
    <definedName name="UTG" localSheetId="6">#REF!</definedName>
    <definedName name="UTG" localSheetId="10">#REF!</definedName>
    <definedName name="UTG" localSheetId="11">#REF!</definedName>
    <definedName name="UTG" localSheetId="0">#REF!</definedName>
    <definedName name="UTG">#REF!</definedName>
    <definedName name="UtGrossReceipts">[32]Variables!$D$29</definedName>
    <definedName name="UTN" localSheetId="6">#REF!</definedName>
    <definedName name="UTN" localSheetId="10">#REF!</definedName>
    <definedName name="UTN" localSheetId="11">#REF!</definedName>
    <definedName name="UTN" localSheetId="0">#REF!</definedName>
    <definedName name="UTN">#REF!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7" hidden="1">{#N/A,#N/A,FALSE,"Coversheet";#N/A,#N/A,FALSE,"QA"}</definedName>
    <definedName name="v" localSheetId="11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23" hidden="1">{#N/A,#N/A,FALSE,"Coversheet";#N/A,#N/A,FALSE,"QA"}</definedName>
    <definedName name="v" localSheetId="24" hidden="1">{#N/A,#N/A,FALSE,"Coversheet";#N/A,#N/A,FALSE,"QA"}</definedName>
    <definedName name="v" localSheetId="18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7" hidden="1">{#N/A,#N/A,FALSE,"Summ";#N/A,#N/A,FALSE,"General"}</definedName>
    <definedName name="Value" localSheetId="11" hidden="1">{#N/A,#N/A,FALSE,"Summ";#N/A,#N/A,FALSE,"General"}</definedName>
    <definedName name="Value" localSheetId="21" hidden="1">{#N/A,#N/A,FALSE,"Summ";#N/A,#N/A,FALSE,"General"}</definedName>
    <definedName name="Value" localSheetId="22" hidden="1">{#N/A,#N/A,FALSE,"Summ";#N/A,#N/A,FALSE,"General"}</definedName>
    <definedName name="Value" localSheetId="23" hidden="1">{#N/A,#N/A,FALSE,"Summ";#N/A,#N/A,FALSE,"General"}</definedName>
    <definedName name="Value" localSheetId="24" hidden="1">{#N/A,#N/A,FALSE,"Summ";#N/A,#N/A,FALSE,"General"}</definedName>
    <definedName name="Value" localSheetId="18" hidden="1">{#N/A,#N/A,FALSE,"Summ";#N/A,#N/A,FALSE,"General"}</definedName>
    <definedName name="Value" hidden="1">{#N/A,#N/A,FALSE,"Summ";#N/A,#N/A,FALSE,"General"}</definedName>
    <definedName name="Values_Entered" localSheetId="6">IF(Loan_Amount*Interest_Rate*Loan_Years*Loan_Start&gt;0,1,0)</definedName>
    <definedName name="Values_Entered" localSheetId="10">IF(Loan_Amount*Interest_Rate*Loan_Years*Loan_Start&gt;0,1,0)</definedName>
    <definedName name="Values_Entered" localSheetId="11">IF(Loan_Amount*Interest_Rate*Loan_Years*Loan_Start&gt;0,1,0)</definedName>
    <definedName name="Values_Entered" localSheetId="21">IF(Loan_Amount*Interest_Rate*Loan_Years*Loan_Start&gt;0,1,0)</definedName>
    <definedName name="Values_Entered" localSheetId="22">IF(Loan_Amount*Interest_Rate*Loan_Years*Loan_Start&gt;0,1,0)</definedName>
    <definedName name="Values_Entered" localSheetId="23">IF(Loan_Amount*Interest_Rate*Loan_Years*Loan_Start&gt;0,1,0)</definedName>
    <definedName name="Values_Entered" localSheetId="24">IF(Loan_Amount*Interest_Rate*Loan_Years*Loan_Start&gt;0,1,0)</definedName>
    <definedName name="Values_Entered" localSheetId="18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6">#REF!</definedName>
    <definedName name="vartrans" localSheetId="10">#REF!</definedName>
    <definedName name="vartrans" localSheetId="11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7" hidden="1">{#N/A,#N/A,FALSE,"Schedule F";#N/A,#N/A,FALSE,"Schedule G"}</definedName>
    <definedName name="w" localSheetId="11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23" hidden="1">{#N/A,#N/A,FALSE,"Schedule F";#N/A,#N/A,FALSE,"Schedule G"}</definedName>
    <definedName name="w" localSheetId="24" hidden="1">{#N/A,#N/A,FALSE,"Schedule F";#N/A,#N/A,FALSE,"Schedule G"}</definedName>
    <definedName name="w" localSheetId="18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6">[19]model!#REF!</definedName>
    <definedName name="WAGES" localSheetId="10">[19]model!#REF!</definedName>
    <definedName name="WAGES" localSheetId="11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6">#REF!</definedName>
    <definedName name="warrantyOM" localSheetId="10">#REF!</definedName>
    <definedName name="warrantyOM" localSheetId="11">#REF!</definedName>
    <definedName name="warrantyOM" localSheetId="0">#REF!</definedName>
    <definedName name="warrantyOM">#REF!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22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24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7" hidden="1">{#N/A,#N/A,FALSE,"Coversheet";#N/A,#N/A,FALSE,"QA"}</definedName>
    <definedName name="WH" localSheetId="11" hidden="1">{#N/A,#N/A,FALSE,"Coversheet";#N/A,#N/A,FALSE,"QA"}</definedName>
    <definedName name="WH" localSheetId="21" hidden="1">{#N/A,#N/A,FALSE,"Coversheet";#N/A,#N/A,FALSE,"QA"}</definedName>
    <definedName name="WH" localSheetId="22" hidden="1">{#N/A,#N/A,FALSE,"Coversheet";#N/A,#N/A,FALSE,"QA"}</definedName>
    <definedName name="WH" localSheetId="23" hidden="1">{#N/A,#N/A,FALSE,"Coversheet";#N/A,#N/A,FALSE,"QA"}</definedName>
    <definedName name="WH" localSheetId="24" hidden="1">{#N/A,#N/A,FALSE,"Coversheet";#N/A,#N/A,FALSE,"QA"}</definedName>
    <definedName name="WH" localSheetId="18" hidden="1">{#N/A,#N/A,FALSE,"Coversheet";#N/A,#N/A,FALSE,"QA"}</definedName>
    <definedName name="WH" hidden="1">{#N/A,#N/A,FALSE,"Coversheet";#N/A,#N/A,FALSE,"QA"}</definedName>
    <definedName name="whorn_db" localSheetId="6">#REF!</definedName>
    <definedName name="whorn_db" localSheetId="10">#REF!</definedName>
    <definedName name="whorn_db" localSheetId="11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6">'[55]Dispatch Cases'!#REF!</definedName>
    <definedName name="WindDate" localSheetId="10">'[55]Dispatch Cases'!#REF!</definedName>
    <definedName name="WindDate" localSheetId="11">'[56]Dispatch Cases'!#REF!</definedName>
    <definedName name="WindDate" localSheetId="0">'[55]Dispatch Cases'!#REF!</definedName>
    <definedName name="WindDate">'[55]Dispatch Cases'!#REF!</definedName>
    <definedName name="WINTER" localSheetId="6">[98]Bremerton!#REF!</definedName>
    <definedName name="WINTER" localSheetId="10">[98]Bremerton!#REF!</definedName>
    <definedName name="Winter" localSheetId="21">'[110]Input Tab'!$B$11</definedName>
    <definedName name="Winter" localSheetId="22">'[110]Input Tab'!$B$11</definedName>
    <definedName name="Winter" localSheetId="23">'[110]Input Tab'!$B$11</definedName>
    <definedName name="Winter" localSheetId="24">'[110]Input Tab'!$B$11</definedName>
    <definedName name="Winter" localSheetId="18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6">'[2]Sched 46'!#REF!</definedName>
    <definedName name="WORKSHTS" localSheetId="10">'[2]Sched 46'!#REF!</definedName>
    <definedName name="WORKSHTS" localSheetId="0">'[2]Sched 46'!#REF!</definedName>
    <definedName name="WORKSHTS">'[2]Sched 46'!#REF!</definedName>
    <definedName name="WRKCAP" localSheetId="10">[19]model!#REF!</definedName>
    <definedName name="WRKCAP" localSheetId="11">[38]model!#REF!</definedName>
    <definedName name="WRKCAP" localSheetId="0">[19]model!#REF!</definedName>
    <definedName name="WRKCAP">[19]model!#REF!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4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24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24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4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6" hidden="1">{#N/A,#N/A,FALSE,"schA"}</definedName>
    <definedName name="wrn.ECR." localSheetId="10" hidden="1">{#N/A,#N/A,FALSE,"schA"}</definedName>
    <definedName name="wrn.ECR." localSheetId="7" hidden="1">{#N/A,#N/A,FALSE,"schA"}</definedName>
    <definedName name="wrn.ECR." localSheetId="11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23" hidden="1">{#N/A,#N/A,FALSE,"schA"}</definedName>
    <definedName name="wrn.ECR." localSheetId="24" hidden="1">{#N/A,#N/A,FALSE,"schA"}</definedName>
    <definedName name="wrn.ECR." localSheetId="18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24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24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11" hidden="1">{#N/A,#N/A,TRUE,"CoverPage";#N/A,#N/A,TRUE,"Gas";#N/A,#N/A,TRUE,"Power";#N/A,#N/A,TRUE,"Historical DJ Mthly Prices"}</definedName>
    <definedName name="wrn.Fundamental2" localSheetId="21" hidden="1">{#N/A,#N/A,TRUE,"CoverPage";#N/A,#N/A,TRUE,"Gas";#N/A,#N/A,TRUE,"Power";#N/A,#N/A,TRUE,"Historical DJ Mthly Prices"}</definedName>
    <definedName name="wrn.Fundamental2" localSheetId="22" hidden="1">{#N/A,#N/A,TRUE,"CoverPage";#N/A,#N/A,TRUE,"Gas";#N/A,#N/A,TRUE,"Power";#N/A,#N/A,TRUE,"Historical DJ Mthly Prices"}</definedName>
    <definedName name="wrn.Fundamental2" localSheetId="23" hidden="1">{#N/A,#N/A,TRUE,"CoverPage";#N/A,#N/A,TRUE,"Gas";#N/A,#N/A,TRUE,"Power";#N/A,#N/A,TRUE,"Historical DJ Mthly Prices"}</definedName>
    <definedName name="wrn.Fundamental2" localSheetId="24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24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24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8" hidden="1">{#N/A,#N/A,FALSE,"Coversheet";#N/A,#N/A,FALSE,"QA"}</definedName>
    <definedName name="wrn.Incentive._.Overhead." hidden="1">{#N/A,#N/A,FALSE,"Coversheet";#N/A,#N/A,FALSE,"QA"}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24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hidden="1">{#N/A,#N/A,FALSE,"Schedule F";#N/A,#N/A,FALSE,"Schedule G"}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24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22" hidden="1">{#N/A,#N/A,FALSE,"Loans";#N/A,#N/A,FALSE,"Program Costs";#N/A,#N/A,FALSE,"Measures";#N/A,#N/A,FALSE,"Net Lost Rev";#N/A,#N/A,FALSE,"Incentive"}</definedName>
    <definedName name="wrn.OR._.Carrying._.Charge._.JV." localSheetId="23" hidden="1">{#N/A,#N/A,FALSE,"Loans";#N/A,#N/A,FALSE,"Program Costs";#N/A,#N/A,FALSE,"Measures";#N/A,#N/A,FALSE,"Net Lost Rev";#N/A,#N/A,FALSE,"Incentive"}</definedName>
    <definedName name="wrn.OR._.Carrying._.Charge._.JV." localSheetId="24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22" hidden="1">{#N/A,#N/A,FALSE,"Loans";#N/A,#N/A,FALSE,"Program Costs";#N/A,#N/A,FALSE,"Measures";#N/A,#N/A,FALSE,"Net Lost Rev";#N/A,#N/A,FALSE,"Incentive"}</definedName>
    <definedName name="wrn.OR._.Carrying._.Charge._.JV.1" localSheetId="23" hidden="1">{#N/A,#N/A,FALSE,"Loans";#N/A,#N/A,FALSE,"Program Costs";#N/A,#N/A,FALSE,"Measures";#N/A,#N/A,FALSE,"Net Lost Rev";#N/A,#N/A,FALSE,"Incentive"}</definedName>
    <definedName name="wrn.OR._.Carrying._.Charge._.JV.1" localSheetId="24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24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7" hidden="1">{#N/A,#N/A,FALSE,"7617 Fab";#N/A,#N/A,FALSE,"7617 NSK"}</definedName>
    <definedName name="wrn.SCHEDULE." localSheetId="11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23" hidden="1">{#N/A,#N/A,FALSE,"7617 Fab";#N/A,#N/A,FALSE,"7617 NSK"}</definedName>
    <definedName name="wrn.SCHEDULE." localSheetId="24" hidden="1">{#N/A,#N/A,FALSE,"7617 Fab";#N/A,#N/A,FALSE,"7617 NSK"}</definedName>
    <definedName name="wrn.SCHEDULE." localSheetId="18" hidden="1">{#N/A,#N/A,FALSE,"7617 Fab";#N/A,#N/A,FALSE,"7617 NSK"}</definedName>
    <definedName name="wrn.SCHEDULE." hidden="1">{#N/A,#N/A,FALSE,"7617 Fab";#N/A,#N/A,FALSE,"7617 NSK"}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4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24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7" hidden="1">{#N/A,#N/A,FALSE,"Summ";#N/A,#N/A,FALSE,"General"}</definedName>
    <definedName name="wrn.Summary." localSheetId="11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23" hidden="1">{#N/A,#N/A,FALSE,"Summ";#N/A,#N/A,FALSE,"General"}</definedName>
    <definedName name="wrn.Summary." localSheetId="24" hidden="1">{#N/A,#N/A,FALSE,"Summ";#N/A,#N/A,FALSE,"General"}</definedName>
    <definedName name="wrn.Summary." localSheetId="18" hidden="1">{#N/A,#N/A,FALSE,"Summ";#N/A,#N/A,FALSE,"General"}</definedName>
    <definedName name="wrn.Summary." hidden="1">{#N/A,#N/A,FALSE,"Summ";#N/A,#N/A,FALSE,"General"}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24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21">'[17]MJS-6'!$F$2</definedName>
    <definedName name="WUTC_Docket_No._UG_11____" localSheetId="22">'[17]MJS-6'!$F$2</definedName>
    <definedName name="WUTC_Docket_No._UG_11____" localSheetId="23">'[17]MJS-6'!$F$2</definedName>
    <definedName name="WUTC_Docket_No._UG_11____" localSheetId="24">'[17]MJS-6'!$F$2</definedName>
    <definedName name="WUTC_Docket_No._UG_11____" localSheetId="18">'[17]MJS-6'!$F$2</definedName>
    <definedName name="WUTC_Docket_No._UG_11____">'[18]MJS-6'!$F$2</definedName>
    <definedName name="WUTC_FILING_FEE" localSheetId="21">'[17]MJS-7'!$O$15</definedName>
    <definedName name="WUTC_FILING_FEE" localSheetId="22">'[17]MJS-7'!$O$15</definedName>
    <definedName name="WUTC_FILING_FEE" localSheetId="23">'[17]MJS-7'!$O$15</definedName>
    <definedName name="WUTC_FILING_FEE" localSheetId="24">'[17]MJS-7'!$O$15</definedName>
    <definedName name="WUTC_FILING_FEE" localSheetId="18">'[17]MJS-7'!$O$15</definedName>
    <definedName name="WUTC_FILING_FEE">'[18]MJS-7'!$O$15</definedName>
    <definedName name="wwp_wkly_vect_input" localSheetId="6">#REF!</definedName>
    <definedName name="wwp_wkly_vect_input" localSheetId="10">#REF!</definedName>
    <definedName name="wwp_wkly_vect_input" localSheetId="11">#REF!</definedName>
    <definedName name="wwp_wkly_vect_input" localSheetId="0">#REF!</definedName>
    <definedName name="wwp_wkly_vect_input">#REF!</definedName>
    <definedName name="www" localSheetId="6" hidden="1">{#N/A,#N/A,FALSE,"schA"}</definedName>
    <definedName name="www" localSheetId="10" hidden="1">{#N/A,#N/A,FALSE,"schA"}</definedName>
    <definedName name="www" localSheetId="7" hidden="1">{#N/A,#N/A,FALSE,"schA"}</definedName>
    <definedName name="www" localSheetId="11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23" hidden="1">{#N/A,#N/A,FALSE,"schA"}</definedName>
    <definedName name="www" localSheetId="24" hidden="1">{#N/A,#N/A,FALSE,"schA"}</definedName>
    <definedName name="www" localSheetId="18" hidden="1">{#N/A,#N/A,FALSE,"schA"}</definedName>
    <definedName name="www" hidden="1">{#N/A,#N/A,FALSE,"schA"}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7" hidden="1">{#N/A,#N/A,FALSE,"Coversheet";#N/A,#N/A,FALSE,"QA"}</definedName>
    <definedName name="x" localSheetId="11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23" hidden="1">{#N/A,#N/A,FALSE,"Coversheet";#N/A,#N/A,FALSE,"QA"}</definedName>
    <definedName name="x" localSheetId="24" hidden="1">{#N/A,#N/A,FALSE,"Coversheet";#N/A,#N/A,FALSE,"QA"}</definedName>
    <definedName name="x" localSheetId="18" hidden="1">{#N/A,#N/A,FALSE,"Coversheet";#N/A,#N/A,FALSE,"QA"}</definedName>
    <definedName name="x" hidden="1">{#N/A,#N/A,FALSE,"Coversheet";#N/A,#N/A,FALSE,"QA"}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22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24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6">#REF!</definedName>
    <definedName name="xxx" localSheetId="10">#REF!</definedName>
    <definedName name="xxx" localSheetId="11">#REF!</definedName>
    <definedName name="xxx" localSheetId="0">#REF!</definedName>
    <definedName name="xxx">#REF!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1">[87]YTD!$B$13:$D$13,[87]YTD!$B$36:$D$36</definedName>
    <definedName name="YTD_Format" localSheetId="21">[87]YTD!$B$13:$D$13,[87]YTD!$B$36:$D$36</definedName>
    <definedName name="YTD_Format" localSheetId="22">[87]YTD!$B$13:$D$13,[87]YTD!$B$36:$D$36</definedName>
    <definedName name="YTD_Format" localSheetId="23">[87]YTD!$B$13:$D$13,[87]YTD!$B$36:$D$36</definedName>
    <definedName name="YTD_Format" localSheetId="24">[87]YTD!$B$13:$D$13,[87]YTD!$B$36:$D$36</definedName>
    <definedName name="YTD_Format" localSheetId="18">[87]YTD!$B$13:$D$13,[87]YTD!$B$36:$D$36</definedName>
    <definedName name="YTD_Format">[89]YTD!$B$13:$D$13,[89]YTD!$B$32:$D$32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7" hidden="1">{#N/A,#N/A,FALSE,"Summ";#N/A,#N/A,FALSE,"General"}</definedName>
    <definedName name="yuf" localSheetId="11" hidden="1">{#N/A,#N/A,FALSE,"Summ";#N/A,#N/A,FALSE,"General"}</definedName>
    <definedName name="yuf" localSheetId="21" hidden="1">{#N/A,#N/A,FALSE,"Summ";#N/A,#N/A,FALSE,"General"}</definedName>
    <definedName name="yuf" localSheetId="22" hidden="1">{#N/A,#N/A,FALSE,"Summ";#N/A,#N/A,FALSE,"General"}</definedName>
    <definedName name="yuf" localSheetId="23" hidden="1">{#N/A,#N/A,FALSE,"Summ";#N/A,#N/A,FALSE,"General"}</definedName>
    <definedName name="yuf" localSheetId="24" hidden="1">{#N/A,#N/A,FALSE,"Summ";#N/A,#N/A,FALSE,"General"}</definedName>
    <definedName name="yuf" localSheetId="18" hidden="1">{#N/A,#N/A,FALSE,"Summ";#N/A,#N/A,FALSE,"General"}</definedName>
    <definedName name="yuf" hidden="1">{#N/A,#N/A,FALSE,"Summ";#N/A,#N/A,FALSE,"General"}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7" hidden="1">{#N/A,#N/A,FALSE,"Coversheet";#N/A,#N/A,FALSE,"QA"}</definedName>
    <definedName name="z" localSheetId="11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23" hidden="1">{#N/A,#N/A,FALSE,"Coversheet";#N/A,#N/A,FALSE,"QA"}</definedName>
    <definedName name="z" localSheetId="24" hidden="1">{#N/A,#N/A,FALSE,"Coversheet";#N/A,#N/A,FALSE,"QA"}</definedName>
    <definedName name="z" localSheetId="18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6">#REF!</definedName>
    <definedName name="zilfpldebtperc" localSheetId="10">#REF!</definedName>
    <definedName name="zilfpldebtperc" localSheetId="11">#REF!</definedName>
    <definedName name="zilfpldebtperc" localSheetId="0">#REF!</definedName>
    <definedName name="zilfpldebtperc">#REF!</definedName>
    <definedName name="zilkhaepcdevcost" localSheetId="6">#REF!</definedName>
    <definedName name="zilkhaepcdevcost" localSheetId="10">#REF!</definedName>
    <definedName name="zilkhaepcdevcost" localSheetId="11">#REF!</definedName>
    <definedName name="zilkhaepcdevcost" localSheetId="0">#REF!</definedName>
    <definedName name="zilkhaepcdevcost">#REF!</definedName>
    <definedName name="zilkhaownperc" localSheetId="6">#REF!</definedName>
    <definedName name="zilkhaownperc" localSheetId="10">#REF!</definedName>
    <definedName name="zilkhaownperc" localSheetId="11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C10" i="13" l="1"/>
  <c r="B10" i="13"/>
  <c r="C9" i="13"/>
  <c r="B9" i="13"/>
  <c r="F17" i="37"/>
  <c r="G12" i="37"/>
  <c r="F12" i="37"/>
  <c r="G11" i="37"/>
  <c r="F11" i="37"/>
  <c r="P17" i="46"/>
  <c r="O17" i="46"/>
  <c r="P9" i="46"/>
  <c r="O9" i="46"/>
  <c r="C12" i="13" l="1"/>
  <c r="G14" i="37"/>
  <c r="B12" i="13"/>
  <c r="F14" i="37"/>
  <c r="B15" i="13"/>
  <c r="D12" i="13" l="1"/>
  <c r="G46" i="37"/>
  <c r="G17" i="37" l="1"/>
  <c r="R17" i="54"/>
  <c r="Q19" i="54"/>
  <c r="O19" i="54"/>
  <c r="N19" i="54"/>
  <c r="P17" i="54"/>
  <c r="O17" i="54"/>
  <c r="S17" i="54" s="1"/>
  <c r="R16" i="54"/>
  <c r="R19" i="54" s="1"/>
  <c r="P16" i="54"/>
  <c r="P19" i="54" s="1"/>
  <c r="O16" i="54"/>
  <c r="S16" i="54" s="1"/>
  <c r="B14" i="13" l="1"/>
  <c r="D14" i="13" s="1"/>
  <c r="H17" i="37"/>
  <c r="S19" i="54"/>
  <c r="H14" i="37" l="1"/>
  <c r="I20" i="48" l="1"/>
  <c r="F18" i="37" s="1"/>
  <c r="I6" i="30" l="1"/>
  <c r="E16" i="37"/>
  <c r="D16" i="37"/>
  <c r="K45" i="27" l="1"/>
  <c r="J45" i="27"/>
  <c r="K44" i="27"/>
  <c r="J44" i="27"/>
  <c r="G9" i="37" l="1"/>
  <c r="F9" i="37"/>
  <c r="E10" i="37"/>
  <c r="G10" i="37" s="1"/>
  <c r="K38" i="30" l="1"/>
  <c r="J38" i="30"/>
  <c r="H37" i="30" l="1"/>
  <c r="R17" i="46" l="1"/>
  <c r="R8" i="46"/>
  <c r="O16" i="46"/>
  <c r="O8" i="46"/>
  <c r="R16" i="46"/>
  <c r="Q16" i="46"/>
  <c r="Q9" i="46"/>
  <c r="U40" i="53"/>
  <c r="I37" i="53"/>
  <c r="R26" i="53"/>
  <c r="O26" i="53"/>
  <c r="L26" i="53"/>
  <c r="I26" i="53"/>
  <c r="F26" i="53"/>
  <c r="D26" i="53"/>
  <c r="D40" i="53" s="1"/>
  <c r="V40" i="53" s="1"/>
  <c r="U23" i="53"/>
  <c r="R23" i="53"/>
  <c r="O23" i="53"/>
  <c r="L23" i="53"/>
  <c r="F23" i="53"/>
  <c r="F37" i="53" s="1"/>
  <c r="D23" i="53"/>
  <c r="J23" i="53" s="1"/>
  <c r="U22" i="53"/>
  <c r="R22" i="53"/>
  <c r="O22" i="53"/>
  <c r="L22" i="53"/>
  <c r="F22" i="53"/>
  <c r="D22" i="53"/>
  <c r="U21" i="53"/>
  <c r="R21" i="53"/>
  <c r="O21" i="53"/>
  <c r="L21" i="53"/>
  <c r="F21" i="53"/>
  <c r="D21" i="53"/>
  <c r="U20" i="53"/>
  <c r="R20" i="53"/>
  <c r="O20" i="53"/>
  <c r="L20" i="53"/>
  <c r="F20" i="53"/>
  <c r="D20" i="53"/>
  <c r="J20" i="53" s="1"/>
  <c r="U19" i="53"/>
  <c r="R19" i="53"/>
  <c r="O19" i="53"/>
  <c r="L19" i="53"/>
  <c r="F19" i="53"/>
  <c r="D19" i="53"/>
  <c r="J19" i="53" s="1"/>
  <c r="U18" i="53"/>
  <c r="R18" i="53"/>
  <c r="O18" i="53"/>
  <c r="L18" i="53"/>
  <c r="F18" i="53"/>
  <c r="D18" i="53"/>
  <c r="J18" i="53" s="1"/>
  <c r="U17" i="53"/>
  <c r="R17" i="53"/>
  <c r="O17" i="53"/>
  <c r="L17" i="53"/>
  <c r="I17" i="53"/>
  <c r="F17" i="53"/>
  <c r="D17" i="53"/>
  <c r="U16" i="53"/>
  <c r="R16" i="53"/>
  <c r="O16" i="53"/>
  <c r="L16" i="53"/>
  <c r="I16" i="53"/>
  <c r="F16" i="53"/>
  <c r="D16" i="53"/>
  <c r="U15" i="53"/>
  <c r="R15" i="53"/>
  <c r="O15" i="53"/>
  <c r="L15" i="53"/>
  <c r="I15" i="53"/>
  <c r="F15" i="53"/>
  <c r="F34" i="53" s="1"/>
  <c r="D15" i="53"/>
  <c r="U14" i="53"/>
  <c r="U33" i="53" s="1"/>
  <c r="R14" i="53"/>
  <c r="O14" i="53"/>
  <c r="O33" i="53" s="1"/>
  <c r="L14" i="53"/>
  <c r="I14" i="53"/>
  <c r="I33" i="53" s="1"/>
  <c r="F14" i="53"/>
  <c r="D14" i="53"/>
  <c r="U13" i="53"/>
  <c r="U32" i="53" s="1"/>
  <c r="R13" i="53"/>
  <c r="O13" i="53"/>
  <c r="L13" i="53"/>
  <c r="L32" i="53" s="1"/>
  <c r="I13" i="53"/>
  <c r="I32" i="53" s="1"/>
  <c r="F13" i="53"/>
  <c r="D13" i="53"/>
  <c r="U12" i="53"/>
  <c r="R12" i="53"/>
  <c r="O12" i="53"/>
  <c r="L12" i="53"/>
  <c r="I12" i="53"/>
  <c r="F12" i="53"/>
  <c r="G12" i="53" s="1"/>
  <c r="D12" i="53"/>
  <c r="U11" i="53"/>
  <c r="R11" i="53"/>
  <c r="O11" i="53"/>
  <c r="L11" i="53"/>
  <c r="L31" i="53" s="1"/>
  <c r="I11" i="53"/>
  <c r="F11" i="53"/>
  <c r="F31" i="53" s="1"/>
  <c r="D11" i="53"/>
  <c r="AK18" i="52"/>
  <c r="AJ18" i="52"/>
  <c r="AI18" i="52"/>
  <c r="AK13" i="52"/>
  <c r="AJ13" i="52"/>
  <c r="AI13" i="52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Y7" i="52"/>
  <c r="X7" i="52"/>
  <c r="AA7" i="52" s="1"/>
  <c r="W7" i="52"/>
  <c r="V7" i="52"/>
  <c r="U7" i="52"/>
  <c r="AK18" i="50"/>
  <c r="AJ18" i="50"/>
  <c r="AI18" i="50"/>
  <c r="AK13" i="50"/>
  <c r="AJ13" i="50"/>
  <c r="AI13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11" i="50"/>
  <c r="A10" i="50"/>
  <c r="Y7" i="50"/>
  <c r="X7" i="50"/>
  <c r="AA7" i="50" s="1"/>
  <c r="W7" i="50"/>
  <c r="V7" i="50"/>
  <c r="U7" i="50"/>
  <c r="X22" i="53" l="1"/>
  <c r="Y22" i="53" s="1"/>
  <c r="S12" i="53"/>
  <c r="L33" i="53"/>
  <c r="D34" i="53"/>
  <c r="G34" i="53" s="1"/>
  <c r="P18" i="53"/>
  <c r="D32" i="53"/>
  <c r="O32" i="53"/>
  <c r="R33" i="53"/>
  <c r="D36" i="53"/>
  <c r="G18" i="53"/>
  <c r="P20" i="53"/>
  <c r="V18" i="53"/>
  <c r="X12" i="53"/>
  <c r="AA12" i="53" s="1"/>
  <c r="AB12" i="53" s="1"/>
  <c r="AC12" i="53" s="1"/>
  <c r="S14" i="53"/>
  <c r="M14" i="53"/>
  <c r="X15" i="53"/>
  <c r="Y15" i="53" s="1"/>
  <c r="AA22" i="53"/>
  <c r="AB22" i="53" s="1"/>
  <c r="AC22" i="53" s="1"/>
  <c r="S22" i="53"/>
  <c r="L34" i="53"/>
  <c r="M34" i="53" s="1"/>
  <c r="M12" i="53"/>
  <c r="F33" i="53"/>
  <c r="P12" i="53"/>
  <c r="F32" i="53"/>
  <c r="G32" i="53" s="1"/>
  <c r="R32" i="53"/>
  <c r="S32" i="53" s="1"/>
  <c r="G14" i="53"/>
  <c r="S18" i="53"/>
  <c r="G20" i="53"/>
  <c r="V20" i="53"/>
  <c r="G26" i="53"/>
  <c r="S26" i="53"/>
  <c r="M22" i="53"/>
  <c r="S23" i="53"/>
  <c r="V26" i="53"/>
  <c r="X18" i="53"/>
  <c r="Y18" i="53" s="1"/>
  <c r="G22" i="53"/>
  <c r="G23" i="53"/>
  <c r="M26" i="53"/>
  <c r="D24" i="53"/>
  <c r="D27" i="53" s="1"/>
  <c r="V12" i="53"/>
  <c r="M32" i="53"/>
  <c r="M18" i="53"/>
  <c r="X20" i="53"/>
  <c r="Y20" i="53" s="1"/>
  <c r="J22" i="53"/>
  <c r="P22" i="53"/>
  <c r="V22" i="53"/>
  <c r="M23" i="53"/>
  <c r="D37" i="53"/>
  <c r="J37" i="53" s="1"/>
  <c r="R31" i="53"/>
  <c r="M15" i="53"/>
  <c r="AA20" i="53"/>
  <c r="AB20" i="53" s="1"/>
  <c r="AC20" i="53" s="1"/>
  <c r="M20" i="53"/>
  <c r="S20" i="53"/>
  <c r="S16" i="46"/>
  <c r="R18" i="46"/>
  <c r="Q17" i="46"/>
  <c r="S17" i="46" s="1"/>
  <c r="Q8" i="46"/>
  <c r="S8" i="46" s="1"/>
  <c r="P11" i="53"/>
  <c r="P13" i="53"/>
  <c r="X13" i="53"/>
  <c r="S16" i="53"/>
  <c r="R35" i="53"/>
  <c r="L36" i="53"/>
  <c r="M17" i="53"/>
  <c r="P19" i="53"/>
  <c r="J21" i="53"/>
  <c r="G21" i="53"/>
  <c r="O37" i="53"/>
  <c r="P23" i="53"/>
  <c r="G11" i="53"/>
  <c r="M11" i="53"/>
  <c r="S11" i="53"/>
  <c r="J12" i="53"/>
  <c r="G13" i="53"/>
  <c r="M13" i="53"/>
  <c r="S13" i="53"/>
  <c r="J14" i="53"/>
  <c r="P14" i="53"/>
  <c r="V14" i="53"/>
  <c r="G15" i="53"/>
  <c r="P15" i="53"/>
  <c r="O34" i="53"/>
  <c r="P34" i="53" s="1"/>
  <c r="AA15" i="53"/>
  <c r="I35" i="53"/>
  <c r="J16" i="53"/>
  <c r="U35" i="53"/>
  <c r="V16" i="53"/>
  <c r="P17" i="53"/>
  <c r="O36" i="53"/>
  <c r="P36" i="53" s="1"/>
  <c r="S19" i="53"/>
  <c r="V21" i="53"/>
  <c r="L24" i="53"/>
  <c r="O40" i="53"/>
  <c r="P40" i="53" s="1"/>
  <c r="P26" i="53"/>
  <c r="D31" i="53"/>
  <c r="J11" i="53"/>
  <c r="V11" i="53"/>
  <c r="J13" i="53"/>
  <c r="V13" i="53"/>
  <c r="X11" i="53"/>
  <c r="G16" i="53"/>
  <c r="F35" i="53"/>
  <c r="X17" i="53"/>
  <c r="S21" i="53"/>
  <c r="F24" i="53"/>
  <c r="I31" i="53"/>
  <c r="I24" i="53"/>
  <c r="O31" i="53"/>
  <c r="O24" i="53"/>
  <c r="U31" i="53"/>
  <c r="U24" i="53"/>
  <c r="AA11" i="53"/>
  <c r="J32" i="53"/>
  <c r="P32" i="53"/>
  <c r="V32" i="53"/>
  <c r="X14" i="53"/>
  <c r="J15" i="53"/>
  <c r="I34" i="53"/>
  <c r="J34" i="53" s="1"/>
  <c r="R34" i="53"/>
  <c r="S34" i="53" s="1"/>
  <c r="S15" i="53"/>
  <c r="M16" i="53"/>
  <c r="L35" i="53"/>
  <c r="X16" i="53"/>
  <c r="AA16" i="53" s="1"/>
  <c r="F36" i="53"/>
  <c r="G17" i="53"/>
  <c r="R36" i="53"/>
  <c r="S17" i="53"/>
  <c r="G19" i="53"/>
  <c r="V19" i="53"/>
  <c r="M21" i="53"/>
  <c r="X21" i="53"/>
  <c r="Y21" i="53" s="1"/>
  <c r="U37" i="53"/>
  <c r="V23" i="53"/>
  <c r="R24" i="53"/>
  <c r="D33" i="53"/>
  <c r="V33" i="53" s="1"/>
  <c r="V15" i="53"/>
  <c r="U34" i="53"/>
  <c r="V34" i="53" s="1"/>
  <c r="O35" i="53"/>
  <c r="P16" i="53"/>
  <c r="J17" i="53"/>
  <c r="I36" i="53"/>
  <c r="V17" i="53"/>
  <c r="U36" i="53"/>
  <c r="AA18" i="53"/>
  <c r="AB18" i="53" s="1"/>
  <c r="AC18" i="53" s="1"/>
  <c r="M19" i="53"/>
  <c r="X19" i="53"/>
  <c r="Y19" i="53" s="1"/>
  <c r="P21" i="53"/>
  <c r="I40" i="53"/>
  <c r="J40" i="53" s="1"/>
  <c r="X26" i="53"/>
  <c r="J26" i="53"/>
  <c r="D35" i="53"/>
  <c r="L37" i="53"/>
  <c r="M37" i="53" s="1"/>
  <c r="R37" i="53"/>
  <c r="F40" i="53"/>
  <c r="G40" i="53" s="1"/>
  <c r="L40" i="53"/>
  <c r="M40" i="53" s="1"/>
  <c r="R40" i="53"/>
  <c r="S40" i="53" s="1"/>
  <c r="X23" i="53"/>
  <c r="Q18" i="46" l="1"/>
  <c r="S18" i="46"/>
  <c r="X34" i="53"/>
  <c r="Y34" i="53" s="1"/>
  <c r="AA19" i="53"/>
  <c r="AB19" i="53" s="1"/>
  <c r="AC19" i="53" s="1"/>
  <c r="V36" i="53"/>
  <c r="G36" i="53"/>
  <c r="Y12" i="53"/>
  <c r="M36" i="53"/>
  <c r="J36" i="53"/>
  <c r="S36" i="53"/>
  <c r="L38" i="53"/>
  <c r="L41" i="53" s="1"/>
  <c r="V37" i="53"/>
  <c r="S37" i="53"/>
  <c r="G37" i="53"/>
  <c r="P37" i="53"/>
  <c r="G33" i="53"/>
  <c r="Q10" i="46"/>
  <c r="D38" i="53"/>
  <c r="D41" i="53" s="1"/>
  <c r="X32" i="53"/>
  <c r="Y32" i="53" s="1"/>
  <c r="Y13" i="53"/>
  <c r="AB16" i="53"/>
  <c r="X33" i="53"/>
  <c r="Y33" i="53" s="1"/>
  <c r="Y14" i="53"/>
  <c r="AA14" i="53"/>
  <c r="O38" i="53"/>
  <c r="P31" i="53"/>
  <c r="X31" i="53"/>
  <c r="X24" i="53"/>
  <c r="Y11" i="53"/>
  <c r="J35" i="53"/>
  <c r="S31" i="53"/>
  <c r="F27" i="53"/>
  <c r="G27" i="53" s="1"/>
  <c r="G24" i="53"/>
  <c r="L27" i="53"/>
  <c r="M27" i="53" s="1"/>
  <c r="M24" i="53"/>
  <c r="AA31" i="53"/>
  <c r="AB11" i="53"/>
  <c r="Y23" i="53"/>
  <c r="X37" i="53"/>
  <c r="Y37" i="53" s="1"/>
  <c r="AA23" i="53"/>
  <c r="Y26" i="53"/>
  <c r="X40" i="53"/>
  <c r="Y40" i="53" s="1"/>
  <c r="Y16" i="53"/>
  <c r="X35" i="53"/>
  <c r="Y35" i="53" s="1"/>
  <c r="S33" i="53"/>
  <c r="V24" i="53"/>
  <c r="U27" i="53"/>
  <c r="V27" i="53" s="1"/>
  <c r="J24" i="53"/>
  <c r="I27" i="53"/>
  <c r="J27" i="53" s="1"/>
  <c r="X36" i="53"/>
  <c r="Y36" i="53" s="1"/>
  <c r="Y17" i="53"/>
  <c r="AA17" i="53"/>
  <c r="G31" i="53"/>
  <c r="AB15" i="53"/>
  <c r="AA34" i="53"/>
  <c r="R38" i="53"/>
  <c r="P33" i="53"/>
  <c r="P24" i="53"/>
  <c r="O27" i="53"/>
  <c r="P27" i="53" s="1"/>
  <c r="S35" i="53"/>
  <c r="AA13" i="53"/>
  <c r="P35" i="53"/>
  <c r="R27" i="53"/>
  <c r="S27" i="53" s="1"/>
  <c r="S24" i="53"/>
  <c r="M35" i="53"/>
  <c r="M33" i="53"/>
  <c r="U38" i="53"/>
  <c r="V31" i="53"/>
  <c r="I38" i="53"/>
  <c r="J31" i="53"/>
  <c r="G35" i="53"/>
  <c r="F38" i="53"/>
  <c r="AA26" i="53"/>
  <c r="V35" i="53"/>
  <c r="AA21" i="53"/>
  <c r="AB21" i="53" s="1"/>
  <c r="AC21" i="53" s="1"/>
  <c r="M31" i="53"/>
  <c r="J33" i="53"/>
  <c r="M38" i="53" l="1"/>
  <c r="M41" i="53"/>
  <c r="AA35" i="53"/>
  <c r="AA24" i="53"/>
  <c r="AA27" i="53" s="1"/>
  <c r="J38" i="53"/>
  <c r="I41" i="53"/>
  <c r="J41" i="53" s="1"/>
  <c r="AA33" i="53"/>
  <c r="AB14" i="53"/>
  <c r="AB24" i="53" s="1"/>
  <c r="R41" i="53"/>
  <c r="S41" i="53" s="1"/>
  <c r="S38" i="53"/>
  <c r="AB17" i="53"/>
  <c r="AA36" i="53"/>
  <c r="AA37" i="53"/>
  <c r="AB23" i="53"/>
  <c r="X38" i="53"/>
  <c r="Y31" i="53"/>
  <c r="AA32" i="53"/>
  <c r="AB13" i="53"/>
  <c r="V38" i="53"/>
  <c r="U41" i="53"/>
  <c r="V41" i="53" s="1"/>
  <c r="AA40" i="53"/>
  <c r="AB26" i="53"/>
  <c r="AB31" i="53"/>
  <c r="AC11" i="53"/>
  <c r="X27" i="53"/>
  <c r="Y27" i="53" s="1"/>
  <c r="Y24" i="53"/>
  <c r="F41" i="53"/>
  <c r="G41" i="53" s="1"/>
  <c r="G38" i="53"/>
  <c r="AB34" i="53"/>
  <c r="AC34" i="53" s="1"/>
  <c r="AC15" i="53"/>
  <c r="P38" i="53"/>
  <c r="O41" i="53"/>
  <c r="P41" i="53" s="1"/>
  <c r="AB35" i="53"/>
  <c r="AC35" i="53" s="1"/>
  <c r="AC16" i="53"/>
  <c r="AA38" i="53" l="1"/>
  <c r="AA41" i="53" s="1"/>
  <c r="X41" i="53"/>
  <c r="Y41" i="53" s="1"/>
  <c r="Y38" i="53"/>
  <c r="AB32" i="53"/>
  <c r="AC32" i="53" s="1"/>
  <c r="AC13" i="53"/>
  <c r="AC23" i="53"/>
  <c r="AB37" i="53"/>
  <c r="AC37" i="53" s="1"/>
  <c r="AB27" i="53"/>
  <c r="AC27" i="53" s="1"/>
  <c r="AC24" i="53"/>
  <c r="AB33" i="53"/>
  <c r="AC33" i="53" s="1"/>
  <c r="AC14" i="53"/>
  <c r="AC26" i="53"/>
  <c r="AB40" i="53"/>
  <c r="AC40" i="53" s="1"/>
  <c r="AB36" i="53"/>
  <c r="AC36" i="53" s="1"/>
  <c r="AC17" i="53"/>
  <c r="AC31" i="53"/>
  <c r="R9" i="46" s="1"/>
  <c r="AB38" i="53" l="1"/>
  <c r="R10" i="46"/>
  <c r="S9" i="46"/>
  <c r="S10" i="46" s="1"/>
  <c r="AC38" i="53"/>
  <c r="AB41" i="53"/>
  <c r="AC41" i="53" s="1"/>
  <c r="D15" i="13"/>
  <c r="H18" i="37" l="1"/>
  <c r="AF293" i="28" l="1"/>
  <c r="AG293" i="28" s="1"/>
  <c r="AI293" i="28" s="1"/>
  <c r="AH293" i="28" s="1"/>
  <c r="AE293" i="28"/>
  <c r="AD293" i="28"/>
  <c r="AF292" i="28"/>
  <c r="AE292" i="28"/>
  <c r="AD292" i="28"/>
  <c r="AF291" i="28"/>
  <c r="AG291" i="28" s="1"/>
  <c r="AI291" i="28" s="1"/>
  <c r="AH291" i="28" s="1"/>
  <c r="AE291" i="28"/>
  <c r="AD291" i="28"/>
  <c r="AH290" i="28"/>
  <c r="AF290" i="28"/>
  <c r="AE290" i="28"/>
  <c r="AD290" i="28"/>
  <c r="AG290" i="28" s="1"/>
  <c r="AI290" i="28" s="1"/>
  <c r="AF289" i="28"/>
  <c r="AG289" i="28" s="1"/>
  <c r="AI289" i="28" s="1"/>
  <c r="AH289" i="28" s="1"/>
  <c r="AE289" i="28"/>
  <c r="AD289" i="28"/>
  <c r="AF288" i="28"/>
  <c r="AE288" i="28"/>
  <c r="AD288" i="28"/>
  <c r="AG288" i="28" s="1"/>
  <c r="AI288" i="28" s="1"/>
  <c r="AH288" i="28" s="1"/>
  <c r="AG287" i="28"/>
  <c r="AI287" i="28" s="1"/>
  <c r="AH287" i="28" s="1"/>
  <c r="AF287" i="28"/>
  <c r="AE287" i="28"/>
  <c r="AD287" i="28"/>
  <c r="AI286" i="28"/>
  <c r="AH286" i="28" s="1"/>
  <c r="AF286" i="28"/>
  <c r="AE286" i="28"/>
  <c r="AD286" i="28"/>
  <c r="AG286" i="28" s="1"/>
  <c r="AF285" i="28"/>
  <c r="AG285" i="28" s="1"/>
  <c r="AI285" i="28" s="1"/>
  <c r="AH285" i="28" s="1"/>
  <c r="AE285" i="28"/>
  <c r="AD285" i="28"/>
  <c r="AF284" i="28"/>
  <c r="AE284" i="28"/>
  <c r="AD284" i="28"/>
  <c r="AF283" i="28"/>
  <c r="AG283" i="28" s="1"/>
  <c r="AI283" i="28" s="1"/>
  <c r="AH283" i="28" s="1"/>
  <c r="AE283" i="28"/>
  <c r="AD283" i="28"/>
  <c r="AH282" i="28"/>
  <c r="AF282" i="28"/>
  <c r="AE282" i="28"/>
  <c r="AD282" i="28"/>
  <c r="AG282" i="28" s="1"/>
  <c r="AI282" i="28" s="1"/>
  <c r="AG281" i="28"/>
  <c r="AI281" i="28" s="1"/>
  <c r="AH281" i="28" s="1"/>
  <c r="AF281" i="28"/>
  <c r="AE281" i="28"/>
  <c r="AD281" i="28"/>
  <c r="AF280" i="28"/>
  <c r="AE280" i="28"/>
  <c r="AD280" i="28"/>
  <c r="AG280" i="28" s="1"/>
  <c r="AI280" i="28" s="1"/>
  <c r="AH280" i="28" s="1"/>
  <c r="AG279" i="28"/>
  <c r="AI279" i="28" s="1"/>
  <c r="AH279" i="28" s="1"/>
  <c r="AF279" i="28"/>
  <c r="AE279" i="28"/>
  <c r="AD279" i="28"/>
  <c r="AF278" i="28"/>
  <c r="AE278" i="28"/>
  <c r="AD278" i="28"/>
  <c r="AG278" i="28" s="1"/>
  <c r="AI278" i="28" s="1"/>
  <c r="AH278" i="28" s="1"/>
  <c r="AF277" i="28"/>
  <c r="AG277" i="28" s="1"/>
  <c r="AI277" i="28" s="1"/>
  <c r="AH277" i="28" s="1"/>
  <c r="AE277" i="28"/>
  <c r="AD277" i="28"/>
  <c r="AF276" i="28"/>
  <c r="AE276" i="28"/>
  <c r="AD276" i="28"/>
  <c r="AF275" i="28"/>
  <c r="AG275" i="28" s="1"/>
  <c r="AI275" i="28" s="1"/>
  <c r="AH275" i="28" s="1"/>
  <c r="AE275" i="28"/>
  <c r="AD275" i="28"/>
  <c r="AH274" i="28"/>
  <c r="AF274" i="28"/>
  <c r="AE274" i="28"/>
  <c r="AD274" i="28"/>
  <c r="AG274" i="28" s="1"/>
  <c r="AI274" i="28" s="1"/>
  <c r="AF273" i="28"/>
  <c r="AG273" i="28" s="1"/>
  <c r="AI273" i="28" s="1"/>
  <c r="AH273" i="28" s="1"/>
  <c r="AE273" i="28"/>
  <c r="AD273" i="28"/>
  <c r="AF272" i="28"/>
  <c r="AE272" i="28"/>
  <c r="AD272" i="28"/>
  <c r="AG272" i="28" s="1"/>
  <c r="AI272" i="28" s="1"/>
  <c r="AH272" i="28" s="1"/>
  <c r="AG271" i="28"/>
  <c r="AI271" i="28" s="1"/>
  <c r="AH271" i="28" s="1"/>
  <c r="AF271" i="28"/>
  <c r="AE271" i="28"/>
  <c r="AD271" i="28"/>
  <c r="AI270" i="28"/>
  <c r="AH270" i="28" s="1"/>
  <c r="AF270" i="28"/>
  <c r="AE270" i="28"/>
  <c r="AD270" i="28"/>
  <c r="AG270" i="28" s="1"/>
  <c r="AF269" i="28"/>
  <c r="AG269" i="28" s="1"/>
  <c r="AI269" i="28" s="1"/>
  <c r="AH269" i="28" s="1"/>
  <c r="AE269" i="28"/>
  <c r="AD269" i="28"/>
  <c r="AF268" i="28"/>
  <c r="AE268" i="28"/>
  <c r="AD268" i="28"/>
  <c r="AF267" i="28"/>
  <c r="AG267" i="28" s="1"/>
  <c r="AI267" i="28" s="1"/>
  <c r="AH267" i="28" s="1"/>
  <c r="AE267" i="28"/>
  <c r="AD267" i="28"/>
  <c r="AH266" i="28"/>
  <c r="AF266" i="28"/>
  <c r="AE266" i="28"/>
  <c r="AD266" i="28"/>
  <c r="AG266" i="28" s="1"/>
  <c r="AI266" i="28" s="1"/>
  <c r="AG265" i="28"/>
  <c r="AI265" i="28" s="1"/>
  <c r="AH265" i="28" s="1"/>
  <c r="AF265" i="28"/>
  <c r="AE265" i="28"/>
  <c r="AD265" i="28"/>
  <c r="AI264" i="28"/>
  <c r="AH264" i="28" s="1"/>
  <c r="AF264" i="28"/>
  <c r="AE264" i="28"/>
  <c r="AD264" i="28"/>
  <c r="AG264" i="28" s="1"/>
  <c r="AG263" i="28"/>
  <c r="AI263" i="28" s="1"/>
  <c r="AH263" i="28" s="1"/>
  <c r="AF263" i="28"/>
  <c r="AE263" i="28"/>
  <c r="AD263" i="28"/>
  <c r="AF262" i="28"/>
  <c r="AE262" i="28"/>
  <c r="AD262" i="28"/>
  <c r="AG262" i="28" s="1"/>
  <c r="AI262" i="28" s="1"/>
  <c r="AH262" i="28" s="1"/>
  <c r="AF261" i="28"/>
  <c r="AG261" i="28" s="1"/>
  <c r="AI261" i="28" s="1"/>
  <c r="AH261" i="28" s="1"/>
  <c r="AE261" i="28"/>
  <c r="AD261" i="28"/>
  <c r="AF260" i="28"/>
  <c r="AE260" i="28"/>
  <c r="AD260" i="28"/>
  <c r="AF259" i="28"/>
  <c r="AG259" i="28" s="1"/>
  <c r="AI259" i="28" s="1"/>
  <c r="AH259" i="28" s="1"/>
  <c r="AE259" i="28"/>
  <c r="AD259" i="28"/>
  <c r="AH258" i="28"/>
  <c r="AF258" i="28"/>
  <c r="AE258" i="28"/>
  <c r="AD258" i="28"/>
  <c r="AG258" i="28" s="1"/>
  <c r="AI258" i="28" s="1"/>
  <c r="AF257" i="28"/>
  <c r="AG257" i="28" s="1"/>
  <c r="AI257" i="28" s="1"/>
  <c r="AH257" i="28" s="1"/>
  <c r="AE257" i="28"/>
  <c r="AD257" i="28"/>
  <c r="AF256" i="28"/>
  <c r="AE256" i="28"/>
  <c r="AD256" i="28"/>
  <c r="AG256" i="28" s="1"/>
  <c r="AI256" i="28" s="1"/>
  <c r="AH256" i="28" s="1"/>
  <c r="AG255" i="28"/>
  <c r="AI255" i="28" s="1"/>
  <c r="AH255" i="28" s="1"/>
  <c r="AF255" i="28"/>
  <c r="AE255" i="28"/>
  <c r="AD255" i="28"/>
  <c r="AI254" i="28"/>
  <c r="AH254" i="28" s="1"/>
  <c r="AF254" i="28"/>
  <c r="AE254" i="28"/>
  <c r="AD254" i="28"/>
  <c r="AG254" i="28" s="1"/>
  <c r="AF253" i="28"/>
  <c r="AG253" i="28" s="1"/>
  <c r="AI253" i="28" s="1"/>
  <c r="AH253" i="28" s="1"/>
  <c r="AE253" i="28"/>
  <c r="AD253" i="28"/>
  <c r="AF252" i="28"/>
  <c r="AE252" i="28"/>
  <c r="AD252" i="28"/>
  <c r="AF251" i="28"/>
  <c r="AG251" i="28" s="1"/>
  <c r="AI251" i="28" s="1"/>
  <c r="AH251" i="28" s="1"/>
  <c r="AE251" i="28"/>
  <c r="AD251" i="28"/>
  <c r="AH250" i="28"/>
  <c r="AF250" i="28"/>
  <c r="AE250" i="28"/>
  <c r="AD250" i="28"/>
  <c r="AG250" i="28" s="1"/>
  <c r="AI250" i="28" s="1"/>
  <c r="AG249" i="28"/>
  <c r="AI249" i="28" s="1"/>
  <c r="AH249" i="28" s="1"/>
  <c r="AF249" i="28"/>
  <c r="AE249" i="28"/>
  <c r="AD249" i="28"/>
  <c r="AI248" i="28"/>
  <c r="AH248" i="28" s="1"/>
  <c r="AF248" i="28"/>
  <c r="AE248" i="28"/>
  <c r="AD248" i="28"/>
  <c r="AG248" i="28" s="1"/>
  <c r="AG247" i="28"/>
  <c r="AI247" i="28" s="1"/>
  <c r="AH247" i="28" s="1"/>
  <c r="AF247" i="28"/>
  <c r="AE247" i="28"/>
  <c r="AD247" i="28"/>
  <c r="AF246" i="28"/>
  <c r="AE246" i="28"/>
  <c r="AD246" i="28"/>
  <c r="AG246" i="28" s="1"/>
  <c r="AI246" i="28" s="1"/>
  <c r="AH246" i="28" s="1"/>
  <c r="AF245" i="28"/>
  <c r="AG245" i="28" s="1"/>
  <c r="AI245" i="28" s="1"/>
  <c r="AH245" i="28" s="1"/>
  <c r="AE245" i="28"/>
  <c r="AD245" i="28"/>
  <c r="AF244" i="28"/>
  <c r="AE244" i="28"/>
  <c r="AD244" i="28"/>
  <c r="AF243" i="28"/>
  <c r="AG243" i="28" s="1"/>
  <c r="AI243" i="28" s="1"/>
  <c r="AH243" i="28" s="1"/>
  <c r="AE243" i="28"/>
  <c r="AD243" i="28"/>
  <c r="AH242" i="28"/>
  <c r="AF242" i="28"/>
  <c r="AE242" i="28"/>
  <c r="AD242" i="28"/>
  <c r="AG242" i="28" s="1"/>
  <c r="AI242" i="28" s="1"/>
  <c r="AF241" i="28"/>
  <c r="AG241" i="28" s="1"/>
  <c r="AI241" i="28" s="1"/>
  <c r="AH241" i="28" s="1"/>
  <c r="AE241" i="28"/>
  <c r="AD241" i="28"/>
  <c r="AF240" i="28"/>
  <c r="AE240" i="28"/>
  <c r="AD240" i="28"/>
  <c r="AG240" i="28" s="1"/>
  <c r="AI240" i="28" s="1"/>
  <c r="AH240" i="28" s="1"/>
  <c r="AG239" i="28"/>
  <c r="AI239" i="28" s="1"/>
  <c r="AH239" i="28" s="1"/>
  <c r="AF239" i="28"/>
  <c r="AE239" i="28"/>
  <c r="AD239" i="28"/>
  <c r="AI238" i="28"/>
  <c r="AH238" i="28" s="1"/>
  <c r="AF238" i="28"/>
  <c r="AE238" i="28"/>
  <c r="AD238" i="28"/>
  <c r="AG238" i="28" s="1"/>
  <c r="AF237" i="28"/>
  <c r="AG237" i="28" s="1"/>
  <c r="AI237" i="28" s="1"/>
  <c r="AH237" i="28" s="1"/>
  <c r="AE237" i="28"/>
  <c r="AD237" i="28"/>
  <c r="AF236" i="28"/>
  <c r="AE236" i="28"/>
  <c r="AD236" i="28"/>
  <c r="AF235" i="28"/>
  <c r="AG235" i="28" s="1"/>
  <c r="AI235" i="28" s="1"/>
  <c r="AH235" i="28" s="1"/>
  <c r="AE235" i="28"/>
  <c r="AD235" i="28"/>
  <c r="AH234" i="28"/>
  <c r="AF234" i="28"/>
  <c r="AE234" i="28"/>
  <c r="AD234" i="28"/>
  <c r="AG234" i="28" s="1"/>
  <c r="AI234" i="28" s="1"/>
  <c r="AG233" i="28"/>
  <c r="AI233" i="28" s="1"/>
  <c r="AH233" i="28" s="1"/>
  <c r="AF233" i="28"/>
  <c r="AE233" i="28"/>
  <c r="AD233" i="28"/>
  <c r="AI232" i="28"/>
  <c r="AH232" i="28" s="1"/>
  <c r="AF232" i="28"/>
  <c r="AE232" i="28"/>
  <c r="AD232" i="28"/>
  <c r="AG232" i="28" s="1"/>
  <c r="AG231" i="28"/>
  <c r="AI231" i="28" s="1"/>
  <c r="AH231" i="28" s="1"/>
  <c r="AF231" i="28"/>
  <c r="AE231" i="28"/>
  <c r="AD231" i="28"/>
  <c r="AF230" i="28"/>
  <c r="AE230" i="28"/>
  <c r="AD230" i="28"/>
  <c r="AG230" i="28" s="1"/>
  <c r="AI230" i="28" s="1"/>
  <c r="AH230" i="28" s="1"/>
  <c r="AF229" i="28"/>
  <c r="AG229" i="28" s="1"/>
  <c r="AI229" i="28" s="1"/>
  <c r="AH229" i="28" s="1"/>
  <c r="AE229" i="28"/>
  <c r="AD229" i="28"/>
  <c r="AF228" i="28"/>
  <c r="AE228" i="28"/>
  <c r="AD228" i="28"/>
  <c r="AF227" i="28"/>
  <c r="AG227" i="28" s="1"/>
  <c r="AI227" i="28" s="1"/>
  <c r="AH227" i="28" s="1"/>
  <c r="AE227" i="28"/>
  <c r="AD227" i="28"/>
  <c r="AH226" i="28"/>
  <c r="AF226" i="28"/>
  <c r="AE226" i="28"/>
  <c r="AD226" i="28"/>
  <c r="AG226" i="28" s="1"/>
  <c r="AI226" i="28" s="1"/>
  <c r="AF225" i="28"/>
  <c r="AG225" i="28" s="1"/>
  <c r="AI225" i="28" s="1"/>
  <c r="AH225" i="28" s="1"/>
  <c r="AE225" i="28"/>
  <c r="AD225" i="28"/>
  <c r="AF224" i="28"/>
  <c r="AE224" i="28"/>
  <c r="AD224" i="28"/>
  <c r="AG224" i="28" s="1"/>
  <c r="AI224" i="28" s="1"/>
  <c r="AH224" i="28" s="1"/>
  <c r="AG223" i="28"/>
  <c r="AI223" i="28" s="1"/>
  <c r="AH223" i="28" s="1"/>
  <c r="AF223" i="28"/>
  <c r="AE223" i="28"/>
  <c r="AD223" i="28"/>
  <c r="AI222" i="28"/>
  <c r="AH222" i="28" s="1"/>
  <c r="AF222" i="28"/>
  <c r="AE222" i="28"/>
  <c r="AD222" i="28"/>
  <c r="AG222" i="28" s="1"/>
  <c r="AF221" i="28"/>
  <c r="AG221" i="28" s="1"/>
  <c r="AI221" i="28" s="1"/>
  <c r="AH221" i="28" s="1"/>
  <c r="AE221" i="28"/>
  <c r="AD221" i="28"/>
  <c r="AF220" i="28"/>
  <c r="AE220" i="28"/>
  <c r="AD220" i="28"/>
  <c r="AG219" i="28"/>
  <c r="AI219" i="28" s="1"/>
  <c r="AH219" i="28" s="1"/>
  <c r="AF219" i="28"/>
  <c r="AE219" i="28"/>
  <c r="AD219" i="28"/>
  <c r="AI218" i="28"/>
  <c r="AH218" i="28" s="1"/>
  <c r="AF218" i="28"/>
  <c r="AE218" i="28"/>
  <c r="AD218" i="28"/>
  <c r="AG218" i="28" s="1"/>
  <c r="AF217" i="28"/>
  <c r="AG217" i="28" s="1"/>
  <c r="AI217" i="28" s="1"/>
  <c r="AH217" i="28" s="1"/>
  <c r="AE217" i="28"/>
  <c r="AD217" i="28"/>
  <c r="AF216" i="28"/>
  <c r="AE216" i="28"/>
  <c r="AD216" i="28"/>
  <c r="AG215" i="28"/>
  <c r="AI215" i="28" s="1"/>
  <c r="AH215" i="28" s="1"/>
  <c r="AF215" i="28"/>
  <c r="AE215" i="28"/>
  <c r="AD215" i="28"/>
  <c r="AI214" i="28"/>
  <c r="AH214" i="28" s="1"/>
  <c r="AF214" i="28"/>
  <c r="AE214" i="28"/>
  <c r="AD214" i="28"/>
  <c r="AG214" i="28" s="1"/>
  <c r="AF213" i="28"/>
  <c r="AE213" i="28"/>
  <c r="AD213" i="28"/>
  <c r="AF212" i="28"/>
  <c r="AE212" i="28"/>
  <c r="AD212" i="28"/>
  <c r="AG211" i="28"/>
  <c r="AI211" i="28" s="1"/>
  <c r="AH211" i="28" s="1"/>
  <c r="AF211" i="28"/>
  <c r="AE211" i="28"/>
  <c r="AD211" i="28"/>
  <c r="AI210" i="28"/>
  <c r="AH210" i="28" s="1"/>
  <c r="AF210" i="28"/>
  <c r="AE210" i="28"/>
  <c r="AD210" i="28"/>
  <c r="AG210" i="28" s="1"/>
  <c r="AF209" i="28"/>
  <c r="AE209" i="28"/>
  <c r="AD209" i="28"/>
  <c r="AG208" i="28"/>
  <c r="AI208" i="28" s="1"/>
  <c r="AH208" i="28" s="1"/>
  <c r="AF208" i="28"/>
  <c r="AE208" i="28"/>
  <c r="AD208" i="28"/>
  <c r="AF207" i="28"/>
  <c r="AE207" i="28"/>
  <c r="AD207" i="28"/>
  <c r="AG206" i="28"/>
  <c r="AI206" i="28" s="1"/>
  <c r="AH206" i="28" s="1"/>
  <c r="AF206" i="28"/>
  <c r="AE206" i="28"/>
  <c r="AD206" i="28"/>
  <c r="AI205" i="28"/>
  <c r="AH205" i="28" s="1"/>
  <c r="AF205" i="28"/>
  <c r="AE205" i="28"/>
  <c r="AD205" i="28"/>
  <c r="AG205" i="28" s="1"/>
  <c r="AH204" i="28"/>
  <c r="AF204" i="28"/>
  <c r="AE204" i="28"/>
  <c r="AD204" i="28"/>
  <c r="AG204" i="28" s="1"/>
  <c r="AI204" i="28" s="1"/>
  <c r="AF203" i="28"/>
  <c r="AE203" i="28"/>
  <c r="AD203" i="28"/>
  <c r="AG203" i="28" s="1"/>
  <c r="AI203" i="28" s="1"/>
  <c r="AH203" i="28" s="1"/>
  <c r="AG202" i="28"/>
  <c r="AI202" i="28" s="1"/>
  <c r="AH202" i="28" s="1"/>
  <c r="AF202" i="28"/>
  <c r="AE202" i="28"/>
  <c r="AD202" i="28"/>
  <c r="AF201" i="28"/>
  <c r="AE201" i="28"/>
  <c r="AD201" i="28"/>
  <c r="AG200" i="28"/>
  <c r="AI200" i="28" s="1"/>
  <c r="AH200" i="28" s="1"/>
  <c r="AF200" i="28"/>
  <c r="AE200" i="28"/>
  <c r="AD200" i="28"/>
  <c r="AF199" i="28"/>
  <c r="AE199" i="28"/>
  <c r="AD199" i="28"/>
  <c r="AG198" i="28"/>
  <c r="AI198" i="28" s="1"/>
  <c r="AH198" i="28" s="1"/>
  <c r="AF198" i="28"/>
  <c r="AE198" i="28"/>
  <c r="AD198" i="28"/>
  <c r="AI197" i="28"/>
  <c r="AH197" i="28" s="1"/>
  <c r="AF197" i="28"/>
  <c r="AE197" i="28"/>
  <c r="AD197" i="28"/>
  <c r="AG197" i="28" s="1"/>
  <c r="AF196" i="28"/>
  <c r="AE196" i="28"/>
  <c r="AD196" i="28"/>
  <c r="AG196" i="28" s="1"/>
  <c r="AI196" i="28" s="1"/>
  <c r="AH196" i="28" s="1"/>
  <c r="AF195" i="28"/>
  <c r="AE195" i="28"/>
  <c r="AD195" i="28"/>
  <c r="AG195" i="28" s="1"/>
  <c r="AI195" i="28" s="1"/>
  <c r="AH195" i="28" s="1"/>
  <c r="AG194" i="28"/>
  <c r="AI194" i="28" s="1"/>
  <c r="AH194" i="28" s="1"/>
  <c r="AF194" i="28"/>
  <c r="AE194" i="28"/>
  <c r="AD194" i="28"/>
  <c r="AF193" i="28"/>
  <c r="AE193" i="28"/>
  <c r="AD193" i="28"/>
  <c r="AG192" i="28"/>
  <c r="AI192" i="28" s="1"/>
  <c r="AH192" i="28" s="1"/>
  <c r="AF192" i="28"/>
  <c r="AE192" i="28"/>
  <c r="AD192" i="28"/>
  <c r="AF191" i="28"/>
  <c r="AE191" i="28"/>
  <c r="AD191" i="28"/>
  <c r="AG190" i="28"/>
  <c r="AI190" i="28" s="1"/>
  <c r="AH190" i="28" s="1"/>
  <c r="AF190" i="28"/>
  <c r="AE190" i="28"/>
  <c r="AD190" i="28"/>
  <c r="AI189" i="28"/>
  <c r="AH189" i="28" s="1"/>
  <c r="AF189" i="28"/>
  <c r="AE189" i="28"/>
  <c r="AD189" i="28"/>
  <c r="AG189" i="28" s="1"/>
  <c r="AH188" i="28"/>
  <c r="AF188" i="28"/>
  <c r="AE188" i="28"/>
  <c r="AD188" i="28"/>
  <c r="AG188" i="28" s="1"/>
  <c r="AI188" i="28" s="1"/>
  <c r="AF187" i="28"/>
  <c r="AE187" i="28"/>
  <c r="AD187" i="28"/>
  <c r="AG187" i="28" s="1"/>
  <c r="AI187" i="28" s="1"/>
  <c r="AH187" i="28" s="1"/>
  <c r="AG186" i="28"/>
  <c r="AI186" i="28" s="1"/>
  <c r="AH186" i="28" s="1"/>
  <c r="AF186" i="28"/>
  <c r="AE186" i="28"/>
  <c r="AD186" i="28"/>
  <c r="AF185" i="28"/>
  <c r="AE185" i="28"/>
  <c r="AD185" i="28"/>
  <c r="AG184" i="28"/>
  <c r="AI184" i="28" s="1"/>
  <c r="AH184" i="28" s="1"/>
  <c r="AF184" i="28"/>
  <c r="AE184" i="28"/>
  <c r="AD184" i="28"/>
  <c r="AF183" i="28"/>
  <c r="AE183" i="28"/>
  <c r="AD183" i="28"/>
  <c r="AG182" i="28"/>
  <c r="AI182" i="28" s="1"/>
  <c r="AH182" i="28" s="1"/>
  <c r="AF182" i="28"/>
  <c r="AE182" i="28"/>
  <c r="AD182" i="28"/>
  <c r="AI181" i="28"/>
  <c r="AH181" i="28" s="1"/>
  <c r="AF181" i="28"/>
  <c r="AE181" i="28"/>
  <c r="AD181" i="28"/>
  <c r="AG181" i="28" s="1"/>
  <c r="AH180" i="28"/>
  <c r="AF180" i="28"/>
  <c r="AE180" i="28"/>
  <c r="AD180" i="28"/>
  <c r="AG180" i="28" s="1"/>
  <c r="AI180" i="28" s="1"/>
  <c r="AF179" i="28"/>
  <c r="AE179" i="28"/>
  <c r="AD179" i="28"/>
  <c r="AG179" i="28" s="1"/>
  <c r="AI179" i="28" s="1"/>
  <c r="AH179" i="28" s="1"/>
  <c r="AG178" i="28"/>
  <c r="AI178" i="28" s="1"/>
  <c r="AH178" i="28" s="1"/>
  <c r="AF178" i="28"/>
  <c r="AE178" i="28"/>
  <c r="AD178" i="28"/>
  <c r="AF177" i="28"/>
  <c r="AE177" i="28"/>
  <c r="AD177" i="28"/>
  <c r="AG176" i="28"/>
  <c r="AI176" i="28" s="1"/>
  <c r="AH176" i="28" s="1"/>
  <c r="AF176" i="28"/>
  <c r="AE176" i="28"/>
  <c r="AD176" i="28"/>
  <c r="AF175" i="28"/>
  <c r="AE175" i="28"/>
  <c r="AD175" i="28"/>
  <c r="AG174" i="28"/>
  <c r="AI174" i="28" s="1"/>
  <c r="AH174" i="28" s="1"/>
  <c r="AF174" i="28"/>
  <c r="AE174" i="28"/>
  <c r="AD174" i="28"/>
  <c r="AI173" i="28"/>
  <c r="AH173" i="28" s="1"/>
  <c r="AF173" i="28"/>
  <c r="AE173" i="28"/>
  <c r="AD173" i="28"/>
  <c r="AG173" i="28" s="1"/>
  <c r="AH172" i="28"/>
  <c r="AF172" i="28"/>
  <c r="AE172" i="28"/>
  <c r="AD172" i="28"/>
  <c r="AG172" i="28" s="1"/>
  <c r="AI172" i="28" s="1"/>
  <c r="AF171" i="28"/>
  <c r="AE171" i="28"/>
  <c r="AD171" i="28"/>
  <c r="AG171" i="28" s="1"/>
  <c r="AI171" i="28" s="1"/>
  <c r="AH171" i="28" s="1"/>
  <c r="AG170" i="28"/>
  <c r="AI170" i="28" s="1"/>
  <c r="AH170" i="28" s="1"/>
  <c r="AF170" i="28"/>
  <c r="AE170" i="28"/>
  <c r="AD170" i="28"/>
  <c r="AF169" i="28"/>
  <c r="AE169" i="28"/>
  <c r="AD169" i="28"/>
  <c r="AG168" i="28"/>
  <c r="AI168" i="28" s="1"/>
  <c r="AH168" i="28" s="1"/>
  <c r="AF168" i="28"/>
  <c r="AE168" i="28"/>
  <c r="AD168" i="28"/>
  <c r="AF167" i="28"/>
  <c r="AE167" i="28"/>
  <c r="AD167" i="28"/>
  <c r="AF166" i="28"/>
  <c r="AE166" i="28"/>
  <c r="AD166" i="28"/>
  <c r="AG166" i="28" s="1"/>
  <c r="AI166" i="28" s="1"/>
  <c r="AH166" i="28" s="1"/>
  <c r="AF165" i="28"/>
  <c r="AE165" i="28"/>
  <c r="AD165" i="28"/>
  <c r="AG165" i="28" s="1"/>
  <c r="AI165" i="28" s="1"/>
  <c r="AH165" i="28" s="1"/>
  <c r="AF164" i="28"/>
  <c r="AE164" i="28"/>
  <c r="AD164" i="28"/>
  <c r="AG164" i="28" s="1"/>
  <c r="AI164" i="28" s="1"/>
  <c r="AH164" i="28" s="1"/>
  <c r="AF163" i="28"/>
  <c r="AE163" i="28"/>
  <c r="AD163" i="28"/>
  <c r="AG163" i="28" s="1"/>
  <c r="AI163" i="28" s="1"/>
  <c r="AH163" i="28" s="1"/>
  <c r="AG162" i="28"/>
  <c r="AI162" i="28" s="1"/>
  <c r="AH162" i="28" s="1"/>
  <c r="AF162" i="28"/>
  <c r="AE162" i="28"/>
  <c r="AD162" i="28"/>
  <c r="AF161" i="28"/>
  <c r="AE161" i="28"/>
  <c r="AD161" i="28"/>
  <c r="AG160" i="28"/>
  <c r="AI160" i="28" s="1"/>
  <c r="AH160" i="28" s="1"/>
  <c r="AF160" i="28"/>
  <c r="AE160" i="28"/>
  <c r="AD160" i="28"/>
  <c r="AI159" i="28"/>
  <c r="AH159" i="28" s="1"/>
  <c r="AF159" i="28"/>
  <c r="AE159" i="28"/>
  <c r="AG159" i="28" s="1"/>
  <c r="AD159" i="28"/>
  <c r="AF158" i="28"/>
  <c r="AE158" i="28"/>
  <c r="AD158" i="28"/>
  <c r="AG158" i="28" s="1"/>
  <c r="AI158" i="28" s="1"/>
  <c r="AH158" i="28" s="1"/>
  <c r="AF157" i="28"/>
  <c r="AE157" i="28"/>
  <c r="AG157" i="28" s="1"/>
  <c r="AI157" i="28" s="1"/>
  <c r="AH157" i="28" s="1"/>
  <c r="AD157" i="28"/>
  <c r="AG156" i="28"/>
  <c r="AI156" i="28" s="1"/>
  <c r="AH156" i="28" s="1"/>
  <c r="AF156" i="28"/>
  <c r="AE156" i="28"/>
  <c r="AD156" i="28"/>
  <c r="AF155" i="28"/>
  <c r="AE155" i="28"/>
  <c r="AG155" i="28" s="1"/>
  <c r="AI155" i="28" s="1"/>
  <c r="AH155" i="28" s="1"/>
  <c r="AD155" i="28"/>
  <c r="AG154" i="28"/>
  <c r="AI154" i="28" s="1"/>
  <c r="AH154" i="28" s="1"/>
  <c r="AF154" i="28"/>
  <c r="AE154" i="28"/>
  <c r="AD154" i="28"/>
  <c r="AF153" i="28"/>
  <c r="AE153" i="28"/>
  <c r="AD153" i="28"/>
  <c r="AG152" i="28"/>
  <c r="AI152" i="28" s="1"/>
  <c r="AH152" i="28" s="1"/>
  <c r="AF152" i="28"/>
  <c r="AE152" i="28"/>
  <c r="AD152" i="28"/>
  <c r="AI151" i="28"/>
  <c r="AH151" i="28" s="1"/>
  <c r="AF151" i="28"/>
  <c r="AE151" i="28"/>
  <c r="AG151" i="28" s="1"/>
  <c r="AD151" i="28"/>
  <c r="AF150" i="28"/>
  <c r="AE150" i="28"/>
  <c r="AD150" i="28"/>
  <c r="AG150" i="28" s="1"/>
  <c r="AI150" i="28" s="1"/>
  <c r="AH150" i="28" s="1"/>
  <c r="AF149" i="28"/>
  <c r="AE149" i="28"/>
  <c r="AG149" i="28" s="1"/>
  <c r="AI149" i="28" s="1"/>
  <c r="AH149" i="28" s="1"/>
  <c r="AD149" i="28"/>
  <c r="AG148" i="28"/>
  <c r="AI148" i="28" s="1"/>
  <c r="AH148" i="28" s="1"/>
  <c r="AF148" i="28"/>
  <c r="AE148" i="28"/>
  <c r="AD148" i="28"/>
  <c r="AF147" i="28"/>
  <c r="AE147" i="28"/>
  <c r="AG147" i="28" s="1"/>
  <c r="AI147" i="28" s="1"/>
  <c r="AH147" i="28" s="1"/>
  <c r="AD147" i="28"/>
  <c r="AG146" i="28"/>
  <c r="AI146" i="28" s="1"/>
  <c r="AH146" i="28" s="1"/>
  <c r="AF146" i="28"/>
  <c r="AE146" i="28"/>
  <c r="AD146" i="28"/>
  <c r="AF145" i="28"/>
  <c r="AE145" i="28"/>
  <c r="AD145" i="28"/>
  <c r="AG144" i="28"/>
  <c r="AI144" i="28" s="1"/>
  <c r="AH144" i="28" s="1"/>
  <c r="AF144" i="28"/>
  <c r="AE144" i="28"/>
  <c r="AD144" i="28"/>
  <c r="AI143" i="28"/>
  <c r="AH143" i="28" s="1"/>
  <c r="AF143" i="28"/>
  <c r="AE143" i="28"/>
  <c r="AG143" i="28" s="1"/>
  <c r="AD143" i="28"/>
  <c r="AF142" i="28"/>
  <c r="AE142" i="28"/>
  <c r="AD142" i="28"/>
  <c r="AG142" i="28" s="1"/>
  <c r="AI142" i="28" s="1"/>
  <c r="AH142" i="28" s="1"/>
  <c r="AF141" i="28"/>
  <c r="AE141" i="28"/>
  <c r="AG141" i="28" s="1"/>
  <c r="AI141" i="28" s="1"/>
  <c r="AH141" i="28" s="1"/>
  <c r="AD141" i="28"/>
  <c r="AG140" i="28"/>
  <c r="AI140" i="28" s="1"/>
  <c r="AH140" i="28" s="1"/>
  <c r="AF140" i="28"/>
  <c r="AE140" i="28"/>
  <c r="AD140" i="28"/>
  <c r="AF139" i="28"/>
  <c r="AE139" i="28"/>
  <c r="AG139" i="28" s="1"/>
  <c r="AI139" i="28" s="1"/>
  <c r="AH139" i="28" s="1"/>
  <c r="AD139" i="28"/>
  <c r="AG138" i="28"/>
  <c r="AI138" i="28" s="1"/>
  <c r="AH138" i="28" s="1"/>
  <c r="AF138" i="28"/>
  <c r="AE138" i="28"/>
  <c r="AD138" i="28"/>
  <c r="AF137" i="28"/>
  <c r="AE137" i="28"/>
  <c r="AD137" i="28"/>
  <c r="AG136" i="28"/>
  <c r="AI136" i="28" s="1"/>
  <c r="AH136" i="28" s="1"/>
  <c r="AF136" i="28"/>
  <c r="AE136" i="28"/>
  <c r="AD136" i="28"/>
  <c r="AI135" i="28"/>
  <c r="AH135" i="28" s="1"/>
  <c r="AF135" i="28"/>
  <c r="AE135" i="28"/>
  <c r="AG135" i="28" s="1"/>
  <c r="AD135" i="28"/>
  <c r="AF134" i="28"/>
  <c r="AE134" i="28"/>
  <c r="AD134" i="28"/>
  <c r="AG134" i="28" s="1"/>
  <c r="AI134" i="28" s="1"/>
  <c r="AH134" i="28" s="1"/>
  <c r="AF133" i="28"/>
  <c r="AE133" i="28"/>
  <c r="AG133" i="28" s="1"/>
  <c r="AI133" i="28" s="1"/>
  <c r="AH133" i="28" s="1"/>
  <c r="AD133" i="28"/>
  <c r="AG132" i="28"/>
  <c r="AI132" i="28" s="1"/>
  <c r="AH132" i="28" s="1"/>
  <c r="AF132" i="28"/>
  <c r="AE132" i="28"/>
  <c r="AD132" i="28"/>
  <c r="AF131" i="28"/>
  <c r="AE131" i="28"/>
  <c r="AG131" i="28" s="1"/>
  <c r="AI131" i="28" s="1"/>
  <c r="AH131" i="28" s="1"/>
  <c r="AD131" i="28"/>
  <c r="AG130" i="28"/>
  <c r="AI130" i="28" s="1"/>
  <c r="AH130" i="28" s="1"/>
  <c r="AF130" i="28"/>
  <c r="AE130" i="28"/>
  <c r="AD130" i="28"/>
  <c r="AF129" i="28"/>
  <c r="AE129" i="28"/>
  <c r="AD129" i="28"/>
  <c r="AG128" i="28"/>
  <c r="AI128" i="28" s="1"/>
  <c r="AH128" i="28" s="1"/>
  <c r="AF128" i="28"/>
  <c r="AE128" i="28"/>
  <c r="AD128" i="28"/>
  <c r="AI127" i="28"/>
  <c r="AH127" i="28" s="1"/>
  <c r="AF127" i="28"/>
  <c r="AE127" i="28"/>
  <c r="AG127" i="28" s="1"/>
  <c r="AD127" i="28"/>
  <c r="AF126" i="28"/>
  <c r="AE126" i="28"/>
  <c r="AD126" i="28"/>
  <c r="AG126" i="28" s="1"/>
  <c r="AI126" i="28" s="1"/>
  <c r="AH126" i="28" s="1"/>
  <c r="AF125" i="28"/>
  <c r="AE125" i="28"/>
  <c r="AG125" i="28" s="1"/>
  <c r="AI125" i="28" s="1"/>
  <c r="AH125" i="28" s="1"/>
  <c r="AD125" i="28"/>
  <c r="AG124" i="28"/>
  <c r="AI124" i="28" s="1"/>
  <c r="AH124" i="28" s="1"/>
  <c r="AF124" i="28"/>
  <c r="AE124" i="28"/>
  <c r="AD124" i="28"/>
  <c r="AF123" i="28"/>
  <c r="AE123" i="28"/>
  <c r="AG123" i="28" s="1"/>
  <c r="AI123" i="28" s="1"/>
  <c r="AH123" i="28" s="1"/>
  <c r="AD123" i="28"/>
  <c r="AG122" i="28"/>
  <c r="AI122" i="28" s="1"/>
  <c r="AH122" i="28" s="1"/>
  <c r="AF122" i="28"/>
  <c r="AE122" i="28"/>
  <c r="AD122" i="28"/>
  <c r="AF121" i="28"/>
  <c r="AE121" i="28"/>
  <c r="AD121" i="28"/>
  <c r="AG120" i="28"/>
  <c r="AI120" i="28" s="1"/>
  <c r="AH120" i="28" s="1"/>
  <c r="AF120" i="28"/>
  <c r="AE120" i="28"/>
  <c r="AD120" i="28"/>
  <c r="AI119" i="28"/>
  <c r="AH119" i="28" s="1"/>
  <c r="AF119" i="28"/>
  <c r="AE119" i="28"/>
  <c r="AG119" i="28" s="1"/>
  <c r="AD119" i="28"/>
  <c r="AF118" i="28"/>
  <c r="AE118" i="28"/>
  <c r="AD118" i="28"/>
  <c r="AG118" i="28" s="1"/>
  <c r="AI118" i="28" s="1"/>
  <c r="AH118" i="28" s="1"/>
  <c r="AF117" i="28"/>
  <c r="AE117" i="28"/>
  <c r="AG117" i="28" s="1"/>
  <c r="AI117" i="28" s="1"/>
  <c r="AH117" i="28" s="1"/>
  <c r="AD117" i="28"/>
  <c r="AG116" i="28"/>
  <c r="AI116" i="28" s="1"/>
  <c r="AH116" i="28" s="1"/>
  <c r="AF116" i="28"/>
  <c r="AE116" i="28"/>
  <c r="AD116" i="28"/>
  <c r="AF115" i="28"/>
  <c r="AE115" i="28"/>
  <c r="AG115" i="28" s="1"/>
  <c r="AI115" i="28" s="1"/>
  <c r="AH115" i="28" s="1"/>
  <c r="AD115" i="28"/>
  <c r="AG114" i="28"/>
  <c r="AI114" i="28" s="1"/>
  <c r="AH114" i="28" s="1"/>
  <c r="AF114" i="28"/>
  <c r="AE114" i="28"/>
  <c r="AD114" i="28"/>
  <c r="AF113" i="28"/>
  <c r="AE113" i="28"/>
  <c r="AD113" i="28"/>
  <c r="AG112" i="28"/>
  <c r="AI112" i="28" s="1"/>
  <c r="AH112" i="28" s="1"/>
  <c r="AF112" i="28"/>
  <c r="AE112" i="28"/>
  <c r="AD112" i="28"/>
  <c r="AI111" i="28"/>
  <c r="AH111" i="28" s="1"/>
  <c r="AF111" i="28"/>
  <c r="AE111" i="28"/>
  <c r="AG111" i="28" s="1"/>
  <c r="AD111" i="28"/>
  <c r="AF110" i="28"/>
  <c r="AE110" i="28"/>
  <c r="AD110" i="28"/>
  <c r="AG110" i="28" s="1"/>
  <c r="AI110" i="28" s="1"/>
  <c r="AH110" i="28" s="1"/>
  <c r="AF109" i="28"/>
  <c r="AE109" i="28"/>
  <c r="AG109" i="28" s="1"/>
  <c r="AI109" i="28" s="1"/>
  <c r="AH109" i="28" s="1"/>
  <c r="AD109" i="28"/>
  <c r="AG108" i="28"/>
  <c r="AI108" i="28" s="1"/>
  <c r="AH108" i="28" s="1"/>
  <c r="AF108" i="28"/>
  <c r="AE108" i="28"/>
  <c r="AD108" i="28"/>
  <c r="AF107" i="28"/>
  <c r="AE107" i="28"/>
  <c r="AG107" i="28" s="1"/>
  <c r="AI107" i="28" s="1"/>
  <c r="AH107" i="28" s="1"/>
  <c r="AD107" i="28"/>
  <c r="AG106" i="28"/>
  <c r="AI106" i="28" s="1"/>
  <c r="AH106" i="28" s="1"/>
  <c r="AF106" i="28"/>
  <c r="AE106" i="28"/>
  <c r="AD106" i="28"/>
  <c r="AF105" i="28"/>
  <c r="AE105" i="28"/>
  <c r="AD105" i="28"/>
  <c r="AG104" i="28"/>
  <c r="AI104" i="28" s="1"/>
  <c r="AH104" i="28" s="1"/>
  <c r="AF104" i="28"/>
  <c r="AE104" i="28"/>
  <c r="AD104" i="28"/>
  <c r="AI103" i="28"/>
  <c r="AH103" i="28" s="1"/>
  <c r="AF103" i="28"/>
  <c r="AE103" i="28"/>
  <c r="AG103" i="28" s="1"/>
  <c r="AD103" i="28"/>
  <c r="AF102" i="28"/>
  <c r="AE102" i="28"/>
  <c r="AD102" i="28"/>
  <c r="AG102" i="28" s="1"/>
  <c r="AI102" i="28" s="1"/>
  <c r="AH102" i="28" s="1"/>
  <c r="AF101" i="28"/>
  <c r="AE101" i="28"/>
  <c r="AG101" i="28" s="1"/>
  <c r="AI101" i="28" s="1"/>
  <c r="AH101" i="28" s="1"/>
  <c r="AD101" i="28"/>
  <c r="AG100" i="28"/>
  <c r="AI100" i="28" s="1"/>
  <c r="AH100" i="28" s="1"/>
  <c r="AF100" i="28"/>
  <c r="AE100" i="28"/>
  <c r="AD100" i="28"/>
  <c r="AF99" i="28"/>
  <c r="AE99" i="28"/>
  <c r="AG99" i="28" s="1"/>
  <c r="AI99" i="28" s="1"/>
  <c r="AH99" i="28" s="1"/>
  <c r="AD99" i="28"/>
  <c r="AG98" i="28"/>
  <c r="AI98" i="28" s="1"/>
  <c r="AH98" i="28" s="1"/>
  <c r="AF98" i="28"/>
  <c r="AE98" i="28"/>
  <c r="AD98" i="28"/>
  <c r="AF97" i="28"/>
  <c r="AE97" i="28"/>
  <c r="AD97" i="28"/>
  <c r="AG96" i="28"/>
  <c r="AI96" i="28" s="1"/>
  <c r="AH96" i="28" s="1"/>
  <c r="AF96" i="28"/>
  <c r="AE96" i="28"/>
  <c r="AD96" i="28"/>
  <c r="AI95" i="28"/>
  <c r="AH95" i="28" s="1"/>
  <c r="AF95" i="28"/>
  <c r="AE95" i="28"/>
  <c r="AG95" i="28" s="1"/>
  <c r="AD95" i="28"/>
  <c r="AF94" i="28"/>
  <c r="AE94" i="28"/>
  <c r="AD94" i="28"/>
  <c r="AG94" i="28" s="1"/>
  <c r="AI94" i="28" s="1"/>
  <c r="AH94" i="28" s="1"/>
  <c r="AF93" i="28"/>
  <c r="AE93" i="28"/>
  <c r="AG93" i="28" s="1"/>
  <c r="AI93" i="28" s="1"/>
  <c r="AH93" i="28" s="1"/>
  <c r="AD93" i="28"/>
  <c r="AG92" i="28"/>
  <c r="AI92" i="28" s="1"/>
  <c r="AH92" i="28" s="1"/>
  <c r="AF92" i="28"/>
  <c r="AE92" i="28"/>
  <c r="AD92" i="28"/>
  <c r="AF91" i="28"/>
  <c r="AE91" i="28"/>
  <c r="AG91" i="28" s="1"/>
  <c r="AI91" i="28" s="1"/>
  <c r="AH91" i="28" s="1"/>
  <c r="AD91" i="28"/>
  <c r="AG90" i="28"/>
  <c r="AI90" i="28" s="1"/>
  <c r="AH90" i="28" s="1"/>
  <c r="AF90" i="28"/>
  <c r="AE90" i="28"/>
  <c r="AD90" i="28"/>
  <c r="AF89" i="28"/>
  <c r="AE89" i="28"/>
  <c r="AD89" i="28"/>
  <c r="AG88" i="28"/>
  <c r="AI88" i="28" s="1"/>
  <c r="AH88" i="28" s="1"/>
  <c r="AF88" i="28"/>
  <c r="AE88" i="28"/>
  <c r="AD88" i="28"/>
  <c r="AI87" i="28"/>
  <c r="AH87" i="28" s="1"/>
  <c r="AF87" i="28"/>
  <c r="AE87" i="28"/>
  <c r="AG87" i="28" s="1"/>
  <c r="AD87" i="28"/>
  <c r="AF86" i="28"/>
  <c r="AE86" i="28"/>
  <c r="AD86" i="28"/>
  <c r="AG86" i="28" s="1"/>
  <c r="AI86" i="28" s="1"/>
  <c r="AH86" i="28" s="1"/>
  <c r="AF85" i="28"/>
  <c r="AE85" i="28"/>
  <c r="AG85" i="28" s="1"/>
  <c r="AI85" i="28" s="1"/>
  <c r="AH85" i="28" s="1"/>
  <c r="AD85" i="28"/>
  <c r="AG84" i="28"/>
  <c r="AI84" i="28" s="1"/>
  <c r="AH84" i="28" s="1"/>
  <c r="AF84" i="28"/>
  <c r="AE84" i="28"/>
  <c r="AD84" i="28"/>
  <c r="AF83" i="28"/>
  <c r="AE83" i="28"/>
  <c r="AG83" i="28" s="1"/>
  <c r="AI83" i="28" s="1"/>
  <c r="AH83" i="28" s="1"/>
  <c r="AD83" i="28"/>
  <c r="AG82" i="28"/>
  <c r="AI82" i="28" s="1"/>
  <c r="AH82" i="28" s="1"/>
  <c r="AF82" i="28"/>
  <c r="AE82" i="28"/>
  <c r="AD82" i="28"/>
  <c r="AF81" i="28"/>
  <c r="AE81" i="28"/>
  <c r="AD81" i="28"/>
  <c r="AG80" i="28"/>
  <c r="AI80" i="28" s="1"/>
  <c r="AH80" i="28" s="1"/>
  <c r="AF80" i="28"/>
  <c r="AE80" i="28"/>
  <c r="AD80" i="28"/>
  <c r="AI79" i="28"/>
  <c r="AH79" i="28" s="1"/>
  <c r="AF79" i="28"/>
  <c r="AE79" i="28"/>
  <c r="AG79" i="28" s="1"/>
  <c r="AD79" i="28"/>
  <c r="AF78" i="28"/>
  <c r="AE78" i="28"/>
  <c r="AD78" i="28"/>
  <c r="AG78" i="28" s="1"/>
  <c r="AI78" i="28" s="1"/>
  <c r="AH78" i="28" s="1"/>
  <c r="AF77" i="28"/>
  <c r="AE77" i="28"/>
  <c r="AG77" i="28" s="1"/>
  <c r="AI77" i="28" s="1"/>
  <c r="AH77" i="28" s="1"/>
  <c r="AD77" i="28"/>
  <c r="AG76" i="28"/>
  <c r="AI76" i="28" s="1"/>
  <c r="AH76" i="28" s="1"/>
  <c r="AF76" i="28"/>
  <c r="AE76" i="28"/>
  <c r="AD76" i="28"/>
  <c r="AF75" i="28"/>
  <c r="AE75" i="28"/>
  <c r="AG75" i="28" s="1"/>
  <c r="AI75" i="28" s="1"/>
  <c r="AH75" i="28" s="1"/>
  <c r="AD75" i="28"/>
  <c r="AG74" i="28"/>
  <c r="AI74" i="28" s="1"/>
  <c r="AH74" i="28" s="1"/>
  <c r="AF74" i="28"/>
  <c r="AE74" i="28"/>
  <c r="AD74" i="28"/>
  <c r="AF73" i="28"/>
  <c r="AE73" i="28"/>
  <c r="AD73" i="28"/>
  <c r="AG72" i="28"/>
  <c r="AI72" i="28" s="1"/>
  <c r="AH72" i="28" s="1"/>
  <c r="AF72" i="28"/>
  <c r="AE72" i="28"/>
  <c r="AD72" i="28"/>
  <c r="AI71" i="28"/>
  <c r="AH71" i="28" s="1"/>
  <c r="AF71" i="28"/>
  <c r="AE71" i="28"/>
  <c r="AG71" i="28" s="1"/>
  <c r="AD71" i="28"/>
  <c r="AF70" i="28"/>
  <c r="AE70" i="28"/>
  <c r="AD70" i="28"/>
  <c r="AG70" i="28" s="1"/>
  <c r="AI70" i="28" s="1"/>
  <c r="AH70" i="28" s="1"/>
  <c r="AF69" i="28"/>
  <c r="AE69" i="28"/>
  <c r="AG69" i="28" s="1"/>
  <c r="AI69" i="28" s="1"/>
  <c r="AH69" i="28" s="1"/>
  <c r="AD69" i="28"/>
  <c r="AG68" i="28"/>
  <c r="AI68" i="28" s="1"/>
  <c r="AH68" i="28" s="1"/>
  <c r="AF68" i="28"/>
  <c r="AE68" i="28"/>
  <c r="AD68" i="28"/>
  <c r="AF67" i="28"/>
  <c r="AE67" i="28"/>
  <c r="AG67" i="28" s="1"/>
  <c r="AI67" i="28" s="1"/>
  <c r="AH67" i="28" s="1"/>
  <c r="AD67" i="28"/>
  <c r="AG66" i="28"/>
  <c r="AI66" i="28" s="1"/>
  <c r="AH66" i="28" s="1"/>
  <c r="AF66" i="28"/>
  <c r="AE66" i="28"/>
  <c r="AD66" i="28"/>
  <c r="AF65" i="28"/>
  <c r="AE65" i="28"/>
  <c r="AD65" i="28"/>
  <c r="AG64" i="28"/>
  <c r="AI64" i="28" s="1"/>
  <c r="AH64" i="28" s="1"/>
  <c r="AF64" i="28"/>
  <c r="AE64" i="28"/>
  <c r="AD64" i="28"/>
  <c r="AI63" i="28"/>
  <c r="AH63" i="28" s="1"/>
  <c r="AF63" i="28"/>
  <c r="AE63" i="28"/>
  <c r="AG63" i="28" s="1"/>
  <c r="AD63" i="28"/>
  <c r="AF62" i="28"/>
  <c r="AE62" i="28"/>
  <c r="AD62" i="28"/>
  <c r="AG62" i="28" s="1"/>
  <c r="AI62" i="28" s="1"/>
  <c r="AH62" i="28" s="1"/>
  <c r="AF61" i="28"/>
  <c r="AE61" i="28"/>
  <c r="AG61" i="28" s="1"/>
  <c r="AI61" i="28" s="1"/>
  <c r="AH61" i="28" s="1"/>
  <c r="AD61" i="28"/>
  <c r="AG60" i="28"/>
  <c r="AI60" i="28" s="1"/>
  <c r="AH60" i="28" s="1"/>
  <c r="AF60" i="28"/>
  <c r="AE60" i="28"/>
  <c r="AD60" i="28"/>
  <c r="AF59" i="28"/>
  <c r="AE59" i="28"/>
  <c r="AG59" i="28" s="1"/>
  <c r="AI59" i="28" s="1"/>
  <c r="AH59" i="28" s="1"/>
  <c r="AD59" i="28"/>
  <c r="AG58" i="28"/>
  <c r="AI58" i="28" s="1"/>
  <c r="AH58" i="28" s="1"/>
  <c r="AF58" i="28"/>
  <c r="AE58" i="28"/>
  <c r="AD58" i="28"/>
  <c r="AF57" i="28"/>
  <c r="AE57" i="28"/>
  <c r="AD57" i="28"/>
  <c r="AG56" i="28"/>
  <c r="AI56" i="28" s="1"/>
  <c r="AH56" i="28" s="1"/>
  <c r="AF56" i="28"/>
  <c r="AE56" i="28"/>
  <c r="AD56" i="28"/>
  <c r="AI55" i="28"/>
  <c r="AH55" i="28" s="1"/>
  <c r="AF55" i="28"/>
  <c r="AE55" i="28"/>
  <c r="AG55" i="28" s="1"/>
  <c r="AD55" i="28"/>
  <c r="AF54" i="28"/>
  <c r="AE54" i="28"/>
  <c r="AD54" i="28"/>
  <c r="AG54" i="28" s="1"/>
  <c r="AI54" i="28" s="1"/>
  <c r="AH54" i="28" s="1"/>
  <c r="AF53" i="28"/>
  <c r="AE53" i="28"/>
  <c r="AG53" i="28" s="1"/>
  <c r="AI53" i="28" s="1"/>
  <c r="AH53" i="28" s="1"/>
  <c r="AD53" i="28"/>
  <c r="AG52" i="28"/>
  <c r="AI52" i="28" s="1"/>
  <c r="AH52" i="28" s="1"/>
  <c r="AF52" i="28"/>
  <c r="AE52" i="28"/>
  <c r="AD52" i="28"/>
  <c r="AF51" i="28"/>
  <c r="AE51" i="28"/>
  <c r="AG51" i="28" s="1"/>
  <c r="AI51" i="28" s="1"/>
  <c r="AH51" i="28" s="1"/>
  <c r="AD51" i="28"/>
  <c r="AG50" i="28"/>
  <c r="AI50" i="28" s="1"/>
  <c r="AH50" i="28" s="1"/>
  <c r="AF50" i="28"/>
  <c r="AE50" i="28"/>
  <c r="AD50" i="28"/>
  <c r="AF49" i="28"/>
  <c r="AE49" i="28"/>
  <c r="AD49" i="28"/>
  <c r="AG48" i="28"/>
  <c r="AI48" i="28" s="1"/>
  <c r="AH48" i="28" s="1"/>
  <c r="AF48" i="28"/>
  <c r="AE48" i="28"/>
  <c r="AD48" i="28"/>
  <c r="AI47" i="28"/>
  <c r="AH47" i="28" s="1"/>
  <c r="AF47" i="28"/>
  <c r="AE47" i="28"/>
  <c r="AG47" i="28" s="1"/>
  <c r="AD47" i="28"/>
  <c r="AF46" i="28"/>
  <c r="AE46" i="28"/>
  <c r="AD46" i="28"/>
  <c r="AG46" i="28" s="1"/>
  <c r="AI46" i="28" s="1"/>
  <c r="AH46" i="28" s="1"/>
  <c r="AF45" i="28"/>
  <c r="AE45" i="28"/>
  <c r="AG45" i="28" s="1"/>
  <c r="AI45" i="28" s="1"/>
  <c r="AH45" i="28" s="1"/>
  <c r="AD45" i="28"/>
  <c r="AG44" i="28"/>
  <c r="AI44" i="28" s="1"/>
  <c r="AH44" i="28" s="1"/>
  <c r="AF44" i="28"/>
  <c r="AE44" i="28"/>
  <c r="AD44" i="28"/>
  <c r="AF43" i="28"/>
  <c r="AE43" i="28"/>
  <c r="AG43" i="28" s="1"/>
  <c r="AI43" i="28" s="1"/>
  <c r="AH43" i="28" s="1"/>
  <c r="AD43" i="28"/>
  <c r="AG42" i="28"/>
  <c r="AI42" i="28" s="1"/>
  <c r="AH42" i="28" s="1"/>
  <c r="AF42" i="28"/>
  <c r="AE42" i="28"/>
  <c r="AD42" i="28"/>
  <c r="AF41" i="28"/>
  <c r="AE41" i="28"/>
  <c r="AD41" i="28"/>
  <c r="AG40" i="28"/>
  <c r="AI40" i="28" s="1"/>
  <c r="AH40" i="28" s="1"/>
  <c r="AF40" i="28"/>
  <c r="AE40" i="28"/>
  <c r="AD40" i="28"/>
  <c r="AI39" i="28"/>
  <c r="AH39" i="28" s="1"/>
  <c r="AF39" i="28"/>
  <c r="AE39" i="28"/>
  <c r="AG39" i="28" s="1"/>
  <c r="AD39" i="28"/>
  <c r="AF38" i="28"/>
  <c r="AE38" i="28"/>
  <c r="AD38" i="28"/>
  <c r="AG38" i="28" s="1"/>
  <c r="AI38" i="28" s="1"/>
  <c r="AH38" i="28" s="1"/>
  <c r="AF37" i="28"/>
  <c r="AE37" i="28"/>
  <c r="AG37" i="28" s="1"/>
  <c r="AI37" i="28" s="1"/>
  <c r="AH37" i="28" s="1"/>
  <c r="AD37" i="28"/>
  <c r="AG36" i="28"/>
  <c r="AI36" i="28" s="1"/>
  <c r="AH36" i="28" s="1"/>
  <c r="AF36" i="28"/>
  <c r="AE36" i="28"/>
  <c r="AD36" i="28"/>
  <c r="AF35" i="28"/>
  <c r="AE35" i="28"/>
  <c r="AG35" i="28" s="1"/>
  <c r="AI35" i="28" s="1"/>
  <c r="AH35" i="28" s="1"/>
  <c r="AD35" i="28"/>
  <c r="AG34" i="28"/>
  <c r="AI34" i="28" s="1"/>
  <c r="AH34" i="28" s="1"/>
  <c r="AF34" i="28"/>
  <c r="AE34" i="28"/>
  <c r="AD34" i="28"/>
  <c r="AF33" i="28"/>
  <c r="AE33" i="28"/>
  <c r="AD33" i="28"/>
  <c r="AG32" i="28"/>
  <c r="AI32" i="28" s="1"/>
  <c r="AH32" i="28" s="1"/>
  <c r="AF32" i="28"/>
  <c r="AE32" i="28"/>
  <c r="AD32" i="28"/>
  <c r="AI31" i="28"/>
  <c r="AH31" i="28" s="1"/>
  <c r="AF31" i="28"/>
  <c r="AE31" i="28"/>
  <c r="AG31" i="28" s="1"/>
  <c r="AD31" i="28"/>
  <c r="AF30" i="28"/>
  <c r="AE30" i="28"/>
  <c r="AD30" i="28"/>
  <c r="AG30" i="28" s="1"/>
  <c r="AI30" i="28" s="1"/>
  <c r="AH30" i="28" s="1"/>
  <c r="P293" i="28"/>
  <c r="O293" i="28"/>
  <c r="N293" i="28"/>
  <c r="Q293" i="28" s="1"/>
  <c r="S293" i="28" s="1"/>
  <c r="R293" i="28" s="1"/>
  <c r="R292" i="28"/>
  <c r="P292" i="28"/>
  <c r="O292" i="28"/>
  <c r="N292" i="28"/>
  <c r="Q292" i="28" s="1"/>
  <c r="S292" i="28" s="1"/>
  <c r="P291" i="28"/>
  <c r="O291" i="28"/>
  <c r="N291" i="28"/>
  <c r="R290" i="28"/>
  <c r="P290" i="28"/>
  <c r="O290" i="28"/>
  <c r="N290" i="28"/>
  <c r="Q290" i="28" s="1"/>
  <c r="S290" i="28" s="1"/>
  <c r="P289" i="28"/>
  <c r="O289" i="28"/>
  <c r="N289" i="28"/>
  <c r="R288" i="28"/>
  <c r="P288" i="28"/>
  <c r="O288" i="28"/>
  <c r="N288" i="28"/>
  <c r="Q288" i="28" s="1"/>
  <c r="S288" i="28" s="1"/>
  <c r="P287" i="28"/>
  <c r="O287" i="28"/>
  <c r="N287" i="28"/>
  <c r="Q287" i="28" s="1"/>
  <c r="S287" i="28" s="1"/>
  <c r="R287" i="28" s="1"/>
  <c r="P286" i="28"/>
  <c r="O286" i="28"/>
  <c r="N286" i="28"/>
  <c r="Q286" i="28" s="1"/>
  <c r="S286" i="28" s="1"/>
  <c r="R286" i="28" s="1"/>
  <c r="P285" i="28"/>
  <c r="O285" i="28"/>
  <c r="N285" i="28"/>
  <c r="Q285" i="28" s="1"/>
  <c r="S285" i="28" s="1"/>
  <c r="R285" i="28" s="1"/>
  <c r="R284" i="28"/>
  <c r="P284" i="28"/>
  <c r="O284" i="28"/>
  <c r="N284" i="28"/>
  <c r="Q284" i="28" s="1"/>
  <c r="S284" i="28" s="1"/>
  <c r="P283" i="28"/>
  <c r="O283" i="28"/>
  <c r="N283" i="28"/>
  <c r="R282" i="28"/>
  <c r="P282" i="28"/>
  <c r="O282" i="28"/>
  <c r="N282" i="28"/>
  <c r="Q282" i="28" s="1"/>
  <c r="S282" i="28" s="1"/>
  <c r="P281" i="28"/>
  <c r="O281" i="28"/>
  <c r="N281" i="28"/>
  <c r="R280" i="28"/>
  <c r="P280" i="28"/>
  <c r="O280" i="28"/>
  <c r="N280" i="28"/>
  <c r="Q280" i="28" s="1"/>
  <c r="S280" i="28" s="1"/>
  <c r="P279" i="28"/>
  <c r="O279" i="28"/>
  <c r="N279" i="28"/>
  <c r="Q279" i="28" s="1"/>
  <c r="S279" i="28" s="1"/>
  <c r="R279" i="28" s="1"/>
  <c r="P278" i="28"/>
  <c r="O278" i="28"/>
  <c r="N278" i="28"/>
  <c r="Q278" i="28" s="1"/>
  <c r="S278" i="28" s="1"/>
  <c r="R278" i="28" s="1"/>
  <c r="P277" i="28"/>
  <c r="O277" i="28"/>
  <c r="N277" i="28"/>
  <c r="Q277" i="28" s="1"/>
  <c r="S277" i="28" s="1"/>
  <c r="R277" i="28" s="1"/>
  <c r="R276" i="28"/>
  <c r="P276" i="28"/>
  <c r="O276" i="28"/>
  <c r="N276" i="28"/>
  <c r="Q276" i="28" s="1"/>
  <c r="S276" i="28" s="1"/>
  <c r="P275" i="28"/>
  <c r="O275" i="28"/>
  <c r="N275" i="28"/>
  <c r="R274" i="28"/>
  <c r="P274" i="28"/>
  <c r="O274" i="28"/>
  <c r="N274" i="28"/>
  <c r="Q274" i="28" s="1"/>
  <c r="S274" i="28" s="1"/>
  <c r="P273" i="28"/>
  <c r="O273" i="28"/>
  <c r="N273" i="28"/>
  <c r="R272" i="28"/>
  <c r="P272" i="28"/>
  <c r="O272" i="28"/>
  <c r="N272" i="28"/>
  <c r="Q272" i="28" s="1"/>
  <c r="S272" i="28" s="1"/>
  <c r="P271" i="28"/>
  <c r="Q271" i="28" s="1"/>
  <c r="S271" i="28" s="1"/>
  <c r="R271" i="28" s="1"/>
  <c r="O271" i="28"/>
  <c r="N271" i="28"/>
  <c r="P270" i="28"/>
  <c r="O270" i="28"/>
  <c r="N270" i="28"/>
  <c r="Q270" i="28" s="1"/>
  <c r="S270" i="28" s="1"/>
  <c r="R270" i="28" s="1"/>
  <c r="P269" i="28"/>
  <c r="Q269" i="28" s="1"/>
  <c r="S269" i="28" s="1"/>
  <c r="R269" i="28" s="1"/>
  <c r="O269" i="28"/>
  <c r="N269" i="28"/>
  <c r="R268" i="28"/>
  <c r="P268" i="28"/>
  <c r="O268" i="28"/>
  <c r="N268" i="28"/>
  <c r="Q268" i="28" s="1"/>
  <c r="S268" i="28" s="1"/>
  <c r="P267" i="28"/>
  <c r="O267" i="28"/>
  <c r="N267" i="28"/>
  <c r="R266" i="28"/>
  <c r="P266" i="28"/>
  <c r="O266" i="28"/>
  <c r="N266" i="28"/>
  <c r="Q266" i="28" s="1"/>
  <c r="S266" i="28" s="1"/>
  <c r="P265" i="28"/>
  <c r="O265" i="28"/>
  <c r="N265" i="28"/>
  <c r="R264" i="28"/>
  <c r="P264" i="28"/>
  <c r="O264" i="28"/>
  <c r="N264" i="28"/>
  <c r="Q264" i="28" s="1"/>
  <c r="S264" i="28" s="1"/>
  <c r="P263" i="28"/>
  <c r="O263" i="28"/>
  <c r="N263" i="28"/>
  <c r="Q263" i="28" s="1"/>
  <c r="S263" i="28" s="1"/>
  <c r="R263" i="28" s="1"/>
  <c r="P262" i="28"/>
  <c r="O262" i="28"/>
  <c r="N262" i="28"/>
  <c r="Q262" i="28" s="1"/>
  <c r="S262" i="28" s="1"/>
  <c r="R262" i="28" s="1"/>
  <c r="P261" i="28"/>
  <c r="O261" i="28"/>
  <c r="N261" i="28"/>
  <c r="Q261" i="28" s="1"/>
  <c r="S261" i="28" s="1"/>
  <c r="R261" i="28" s="1"/>
  <c r="R260" i="28"/>
  <c r="P260" i="28"/>
  <c r="O260" i="28"/>
  <c r="N260" i="28"/>
  <c r="Q260" i="28" s="1"/>
  <c r="S260" i="28" s="1"/>
  <c r="P259" i="28"/>
  <c r="O259" i="28"/>
  <c r="N259" i="28"/>
  <c r="R258" i="28"/>
  <c r="P258" i="28"/>
  <c r="O258" i="28"/>
  <c r="N258" i="28"/>
  <c r="Q258" i="28" s="1"/>
  <c r="S258" i="28" s="1"/>
  <c r="P257" i="28"/>
  <c r="O257" i="28"/>
  <c r="N257" i="28"/>
  <c r="R256" i="28"/>
  <c r="P256" i="28"/>
  <c r="O256" i="28"/>
  <c r="N256" i="28"/>
  <c r="Q256" i="28" s="1"/>
  <c r="S256" i="28" s="1"/>
  <c r="P255" i="28"/>
  <c r="O255" i="28"/>
  <c r="N255" i="28"/>
  <c r="Q255" i="28" s="1"/>
  <c r="S255" i="28" s="1"/>
  <c r="R255" i="28" s="1"/>
  <c r="P254" i="28"/>
  <c r="O254" i="28"/>
  <c r="N254" i="28"/>
  <c r="Q254" i="28" s="1"/>
  <c r="S254" i="28" s="1"/>
  <c r="R254" i="28" s="1"/>
  <c r="P253" i="28"/>
  <c r="O253" i="28"/>
  <c r="N253" i="28"/>
  <c r="Q253" i="28" s="1"/>
  <c r="S253" i="28" s="1"/>
  <c r="R253" i="28" s="1"/>
  <c r="R252" i="28"/>
  <c r="P252" i="28"/>
  <c r="O252" i="28"/>
  <c r="N252" i="28"/>
  <c r="Q252" i="28" s="1"/>
  <c r="S252" i="28" s="1"/>
  <c r="P251" i="28"/>
  <c r="O251" i="28"/>
  <c r="N251" i="28"/>
  <c r="R250" i="28"/>
  <c r="P250" i="28"/>
  <c r="O250" i="28"/>
  <c r="N250" i="28"/>
  <c r="Q250" i="28" s="1"/>
  <c r="S250" i="28" s="1"/>
  <c r="P249" i="28"/>
  <c r="O249" i="28"/>
  <c r="N249" i="28"/>
  <c r="R248" i="28"/>
  <c r="P248" i="28"/>
  <c r="O248" i="28"/>
  <c r="N248" i="28"/>
  <c r="Q248" i="28" s="1"/>
  <c r="S248" i="28" s="1"/>
  <c r="P247" i="28"/>
  <c r="O247" i="28"/>
  <c r="N247" i="28"/>
  <c r="Q247" i="28" s="1"/>
  <c r="S247" i="28" s="1"/>
  <c r="R247" i="28" s="1"/>
  <c r="P246" i="28"/>
  <c r="O246" i="28"/>
  <c r="N246" i="28"/>
  <c r="Q246" i="28" s="1"/>
  <c r="S246" i="28" s="1"/>
  <c r="R246" i="28" s="1"/>
  <c r="P245" i="28"/>
  <c r="O245" i="28"/>
  <c r="N245" i="28"/>
  <c r="Q245" i="28" s="1"/>
  <c r="S245" i="28" s="1"/>
  <c r="R245" i="28" s="1"/>
  <c r="R244" i="28"/>
  <c r="P244" i="28"/>
  <c r="O244" i="28"/>
  <c r="N244" i="28"/>
  <c r="Q244" i="28" s="1"/>
  <c r="S244" i="28" s="1"/>
  <c r="P243" i="28"/>
  <c r="O243" i="28"/>
  <c r="N243" i="28"/>
  <c r="R242" i="28"/>
  <c r="P242" i="28"/>
  <c r="O242" i="28"/>
  <c r="N242" i="28"/>
  <c r="Q242" i="28" s="1"/>
  <c r="S242" i="28" s="1"/>
  <c r="P241" i="28"/>
  <c r="O241" i="28"/>
  <c r="N241" i="28"/>
  <c r="R240" i="28"/>
  <c r="P240" i="28"/>
  <c r="O240" i="28"/>
  <c r="N240" i="28"/>
  <c r="Q240" i="28" s="1"/>
  <c r="S240" i="28" s="1"/>
  <c r="P239" i="28"/>
  <c r="O239" i="28"/>
  <c r="N239" i="28"/>
  <c r="Q239" i="28" s="1"/>
  <c r="S239" i="28" s="1"/>
  <c r="R239" i="28" s="1"/>
  <c r="P238" i="28"/>
  <c r="O238" i="28"/>
  <c r="N238" i="28"/>
  <c r="Q238" i="28" s="1"/>
  <c r="S238" i="28" s="1"/>
  <c r="R238" i="28" s="1"/>
  <c r="P237" i="28"/>
  <c r="O237" i="28"/>
  <c r="N237" i="28"/>
  <c r="Q237" i="28" s="1"/>
  <c r="S237" i="28" s="1"/>
  <c r="R237" i="28" s="1"/>
  <c r="R236" i="28"/>
  <c r="P236" i="28"/>
  <c r="O236" i="28"/>
  <c r="N236" i="28"/>
  <c r="Q236" i="28" s="1"/>
  <c r="S236" i="28" s="1"/>
  <c r="P235" i="28"/>
  <c r="O235" i="28"/>
  <c r="N235" i="28"/>
  <c r="R234" i="28"/>
  <c r="P234" i="28"/>
  <c r="O234" i="28"/>
  <c r="N234" i="28"/>
  <c r="Q234" i="28" s="1"/>
  <c r="S234" i="28" s="1"/>
  <c r="P233" i="28"/>
  <c r="O233" i="28"/>
  <c r="N233" i="28"/>
  <c r="R232" i="28"/>
  <c r="P232" i="28"/>
  <c r="O232" i="28"/>
  <c r="N232" i="28"/>
  <c r="Q232" i="28" s="1"/>
  <c r="S232" i="28" s="1"/>
  <c r="P231" i="28"/>
  <c r="O231" i="28"/>
  <c r="N231" i="28"/>
  <c r="Q231" i="28" s="1"/>
  <c r="S231" i="28" s="1"/>
  <c r="R231" i="28" s="1"/>
  <c r="P230" i="28"/>
  <c r="O230" i="28"/>
  <c r="N230" i="28"/>
  <c r="Q230" i="28" s="1"/>
  <c r="S230" i="28" s="1"/>
  <c r="R230" i="28" s="1"/>
  <c r="P229" i="28"/>
  <c r="O229" i="28"/>
  <c r="N229" i="28"/>
  <c r="Q229" i="28" s="1"/>
  <c r="S229" i="28" s="1"/>
  <c r="R229" i="28" s="1"/>
  <c r="R228" i="28"/>
  <c r="P228" i="28"/>
  <c r="O228" i="28"/>
  <c r="N228" i="28"/>
  <c r="Q228" i="28" s="1"/>
  <c r="S228" i="28" s="1"/>
  <c r="P227" i="28"/>
  <c r="O227" i="28"/>
  <c r="N227" i="28"/>
  <c r="R226" i="28"/>
  <c r="P226" i="28"/>
  <c r="O226" i="28"/>
  <c r="N226" i="28"/>
  <c r="Q226" i="28" s="1"/>
  <c r="S226" i="28" s="1"/>
  <c r="P225" i="28"/>
  <c r="O225" i="28"/>
  <c r="N225" i="28"/>
  <c r="R224" i="28"/>
  <c r="P224" i="28"/>
  <c r="O224" i="28"/>
  <c r="N224" i="28"/>
  <c r="Q224" i="28" s="1"/>
  <c r="S224" i="28" s="1"/>
  <c r="P223" i="28"/>
  <c r="O223" i="28"/>
  <c r="N223" i="28"/>
  <c r="Q223" i="28" s="1"/>
  <c r="S223" i="28" s="1"/>
  <c r="R223" i="28" s="1"/>
  <c r="P222" i="28"/>
  <c r="O222" i="28"/>
  <c r="N222" i="28"/>
  <c r="Q222" i="28" s="1"/>
  <c r="S222" i="28" s="1"/>
  <c r="R222" i="28" s="1"/>
  <c r="P221" i="28"/>
  <c r="O221" i="28"/>
  <c r="N221" i="28"/>
  <c r="Q221" i="28" s="1"/>
  <c r="S221" i="28" s="1"/>
  <c r="R221" i="28" s="1"/>
  <c r="R220" i="28"/>
  <c r="P220" i="28"/>
  <c r="O220" i="28"/>
  <c r="N220" i="28"/>
  <c r="Q220" i="28" s="1"/>
  <c r="S220" i="28" s="1"/>
  <c r="P219" i="28"/>
  <c r="O219" i="28"/>
  <c r="N219" i="28"/>
  <c r="R218" i="28"/>
  <c r="P218" i="28"/>
  <c r="O218" i="28"/>
  <c r="N218" i="28"/>
  <c r="Q218" i="28" s="1"/>
  <c r="S218" i="28" s="1"/>
  <c r="P217" i="28"/>
  <c r="O217" i="28"/>
  <c r="N217" i="28"/>
  <c r="R216" i="28"/>
  <c r="P216" i="28"/>
  <c r="O216" i="28"/>
  <c r="N216" i="28"/>
  <c r="Q216" i="28" s="1"/>
  <c r="S216" i="28" s="1"/>
  <c r="P215" i="28"/>
  <c r="O215" i="28"/>
  <c r="N215" i="28"/>
  <c r="Q215" i="28" s="1"/>
  <c r="S215" i="28" s="1"/>
  <c r="R215" i="28" s="1"/>
  <c r="P214" i="28"/>
  <c r="O214" i="28"/>
  <c r="N214" i="28"/>
  <c r="Q214" i="28" s="1"/>
  <c r="S214" i="28" s="1"/>
  <c r="R214" i="28" s="1"/>
  <c r="P213" i="28"/>
  <c r="O213" i="28"/>
  <c r="N213" i="28"/>
  <c r="Q213" i="28" s="1"/>
  <c r="S213" i="28" s="1"/>
  <c r="R213" i="28" s="1"/>
  <c r="R212" i="28"/>
  <c r="P212" i="28"/>
  <c r="O212" i="28"/>
  <c r="N212" i="28"/>
  <c r="Q212" i="28" s="1"/>
  <c r="S212" i="28" s="1"/>
  <c r="P211" i="28"/>
  <c r="O211" i="28"/>
  <c r="N211" i="28"/>
  <c r="R210" i="28"/>
  <c r="P210" i="28"/>
  <c r="O210" i="28"/>
  <c r="N210" i="28"/>
  <c r="Q210" i="28" s="1"/>
  <c r="S210" i="28" s="1"/>
  <c r="P209" i="28"/>
  <c r="O209" i="28"/>
  <c r="N209" i="28"/>
  <c r="Q208" i="28"/>
  <c r="S208" i="28" s="1"/>
  <c r="R208" i="28" s="1"/>
  <c r="P208" i="28"/>
  <c r="O208" i="28"/>
  <c r="N208" i="28"/>
  <c r="S207" i="28"/>
  <c r="R207" i="28" s="1"/>
  <c r="P207" i="28"/>
  <c r="O207" i="28"/>
  <c r="Q207" i="28" s="1"/>
  <c r="N207" i="28"/>
  <c r="Q206" i="28"/>
  <c r="S206" i="28" s="1"/>
  <c r="R206" i="28" s="1"/>
  <c r="P206" i="28"/>
  <c r="O206" i="28"/>
  <c r="N206" i="28"/>
  <c r="S205" i="28"/>
  <c r="R205" i="28" s="1"/>
  <c r="P205" i="28"/>
  <c r="O205" i="28"/>
  <c r="Q205" i="28" s="1"/>
  <c r="N205" i="28"/>
  <c r="Q204" i="28"/>
  <c r="S204" i="28" s="1"/>
  <c r="R204" i="28" s="1"/>
  <c r="P204" i="28"/>
  <c r="O204" i="28"/>
  <c r="N204" i="28"/>
  <c r="S203" i="28"/>
  <c r="R203" i="28" s="1"/>
  <c r="P203" i="28"/>
  <c r="O203" i="28"/>
  <c r="Q203" i="28" s="1"/>
  <c r="N203" i="28"/>
  <c r="Q202" i="28"/>
  <c r="S202" i="28" s="1"/>
  <c r="R202" i="28" s="1"/>
  <c r="P202" i="28"/>
  <c r="O202" i="28"/>
  <c r="N202" i="28"/>
  <c r="S201" i="28"/>
  <c r="R201" i="28" s="1"/>
  <c r="P201" i="28"/>
  <c r="O201" i="28"/>
  <c r="Q201" i="28" s="1"/>
  <c r="N201" i="28"/>
  <c r="Q200" i="28"/>
  <c r="S200" i="28" s="1"/>
  <c r="R200" i="28" s="1"/>
  <c r="P200" i="28"/>
  <c r="O200" i="28"/>
  <c r="N200" i="28"/>
  <c r="S199" i="28"/>
  <c r="R199" i="28" s="1"/>
  <c r="P199" i="28"/>
  <c r="O199" i="28"/>
  <c r="Q199" i="28" s="1"/>
  <c r="N199" i="28"/>
  <c r="Q198" i="28"/>
  <c r="S198" i="28" s="1"/>
  <c r="R198" i="28" s="1"/>
  <c r="P198" i="28"/>
  <c r="O198" i="28"/>
  <c r="N198" i="28"/>
  <c r="P197" i="28"/>
  <c r="O197" i="28"/>
  <c r="N197" i="28"/>
  <c r="Q196" i="28"/>
  <c r="S196" i="28" s="1"/>
  <c r="R196" i="28" s="1"/>
  <c r="P196" i="28"/>
  <c r="O196" i="28"/>
  <c r="N196" i="28"/>
  <c r="P195" i="28"/>
  <c r="O195" i="28"/>
  <c r="N195" i="28"/>
  <c r="Q194" i="28"/>
  <c r="S194" i="28" s="1"/>
  <c r="R194" i="28" s="1"/>
  <c r="P194" i="28"/>
  <c r="O194" i="28"/>
  <c r="N194" i="28"/>
  <c r="P193" i="28"/>
  <c r="O193" i="28"/>
  <c r="N193" i="28"/>
  <c r="Q192" i="28"/>
  <c r="S192" i="28" s="1"/>
  <c r="R192" i="28" s="1"/>
  <c r="P192" i="28"/>
  <c r="O192" i="28"/>
  <c r="N192" i="28"/>
  <c r="P191" i="28"/>
  <c r="O191" i="28"/>
  <c r="N191" i="28"/>
  <c r="Q190" i="28"/>
  <c r="S190" i="28" s="1"/>
  <c r="R190" i="28" s="1"/>
  <c r="P190" i="28"/>
  <c r="O190" i="28"/>
  <c r="N190" i="28"/>
  <c r="P189" i="28"/>
  <c r="O189" i="28"/>
  <c r="N189" i="28"/>
  <c r="Q188" i="28"/>
  <c r="S188" i="28" s="1"/>
  <c r="R188" i="28" s="1"/>
  <c r="P188" i="28"/>
  <c r="O188" i="28"/>
  <c r="N188" i="28"/>
  <c r="P187" i="28"/>
  <c r="O187" i="28"/>
  <c r="N187" i="28"/>
  <c r="Q186" i="28"/>
  <c r="S186" i="28" s="1"/>
  <c r="R186" i="28" s="1"/>
  <c r="P186" i="28"/>
  <c r="O186" i="28"/>
  <c r="N186" i="28"/>
  <c r="P185" i="28"/>
  <c r="O185" i="28"/>
  <c r="N185" i="28"/>
  <c r="Q184" i="28"/>
  <c r="S184" i="28" s="1"/>
  <c r="R184" i="28" s="1"/>
  <c r="P184" i="28"/>
  <c r="O184" i="28"/>
  <c r="N184" i="28"/>
  <c r="P183" i="28"/>
  <c r="O183" i="28"/>
  <c r="N183" i="28"/>
  <c r="Q182" i="28"/>
  <c r="S182" i="28" s="1"/>
  <c r="R182" i="28" s="1"/>
  <c r="P182" i="28"/>
  <c r="O182" i="28"/>
  <c r="N182" i="28"/>
  <c r="P181" i="28"/>
  <c r="O181" i="28"/>
  <c r="N181" i="28"/>
  <c r="Q180" i="28"/>
  <c r="S180" i="28" s="1"/>
  <c r="R180" i="28" s="1"/>
  <c r="P180" i="28"/>
  <c r="O180" i="28"/>
  <c r="N180" i="28"/>
  <c r="P179" i="28"/>
  <c r="O179" i="28"/>
  <c r="N179" i="28"/>
  <c r="Q178" i="28"/>
  <c r="S178" i="28" s="1"/>
  <c r="R178" i="28" s="1"/>
  <c r="P178" i="28"/>
  <c r="O178" i="28"/>
  <c r="N178" i="28"/>
  <c r="P177" i="28"/>
  <c r="O177" i="28"/>
  <c r="N177" i="28"/>
  <c r="Q176" i="28"/>
  <c r="S176" i="28" s="1"/>
  <c r="R176" i="28" s="1"/>
  <c r="P176" i="28"/>
  <c r="O176" i="28"/>
  <c r="N176" i="28"/>
  <c r="P175" i="28"/>
  <c r="O175" i="28"/>
  <c r="N175" i="28"/>
  <c r="Q174" i="28"/>
  <c r="S174" i="28" s="1"/>
  <c r="R174" i="28" s="1"/>
  <c r="P174" i="28"/>
  <c r="O174" i="28"/>
  <c r="N174" i="28"/>
  <c r="P173" i="28"/>
  <c r="O173" i="28"/>
  <c r="N173" i="28"/>
  <c r="Q172" i="28"/>
  <c r="S172" i="28" s="1"/>
  <c r="R172" i="28" s="1"/>
  <c r="P172" i="28"/>
  <c r="O172" i="28"/>
  <c r="N172" i="28"/>
  <c r="P171" i="28"/>
  <c r="O171" i="28"/>
  <c r="N171" i="28"/>
  <c r="Q170" i="28"/>
  <c r="S170" i="28" s="1"/>
  <c r="R170" i="28" s="1"/>
  <c r="P170" i="28"/>
  <c r="O170" i="28"/>
  <c r="N170" i="28"/>
  <c r="P169" i="28"/>
  <c r="O169" i="28"/>
  <c r="N169" i="28"/>
  <c r="Q168" i="28"/>
  <c r="S168" i="28" s="1"/>
  <c r="R168" i="28" s="1"/>
  <c r="P168" i="28"/>
  <c r="O168" i="28"/>
  <c r="N168" i="28"/>
  <c r="P167" i="28"/>
  <c r="O167" i="28"/>
  <c r="N167" i="28"/>
  <c r="Q166" i="28"/>
  <c r="S166" i="28" s="1"/>
  <c r="R166" i="28" s="1"/>
  <c r="P166" i="28"/>
  <c r="O166" i="28"/>
  <c r="N166" i="28"/>
  <c r="P165" i="28"/>
  <c r="O165" i="28"/>
  <c r="N165" i="28"/>
  <c r="Q164" i="28"/>
  <c r="S164" i="28" s="1"/>
  <c r="R164" i="28" s="1"/>
  <c r="P164" i="28"/>
  <c r="O164" i="28"/>
  <c r="N164" i="28"/>
  <c r="P163" i="28"/>
  <c r="O163" i="28"/>
  <c r="N163" i="28"/>
  <c r="Q162" i="28"/>
  <c r="S162" i="28" s="1"/>
  <c r="R162" i="28" s="1"/>
  <c r="P162" i="28"/>
  <c r="O162" i="28"/>
  <c r="N162" i="28"/>
  <c r="P161" i="28"/>
  <c r="O161" i="28"/>
  <c r="N161" i="28"/>
  <c r="Q160" i="28"/>
  <c r="S160" i="28" s="1"/>
  <c r="R160" i="28" s="1"/>
  <c r="P160" i="28"/>
  <c r="O160" i="28"/>
  <c r="N160" i="28"/>
  <c r="P159" i="28"/>
  <c r="O159" i="28"/>
  <c r="N159" i="28"/>
  <c r="Q158" i="28"/>
  <c r="S158" i="28" s="1"/>
  <c r="R158" i="28" s="1"/>
  <c r="P158" i="28"/>
  <c r="O158" i="28"/>
  <c r="N158" i="28"/>
  <c r="P157" i="28"/>
  <c r="O157" i="28"/>
  <c r="N157" i="28"/>
  <c r="Q156" i="28"/>
  <c r="S156" i="28" s="1"/>
  <c r="R156" i="28" s="1"/>
  <c r="P156" i="28"/>
  <c r="O156" i="28"/>
  <c r="N156" i="28"/>
  <c r="P155" i="28"/>
  <c r="O155" i="28"/>
  <c r="N155" i="28"/>
  <c r="Q154" i="28"/>
  <c r="S154" i="28" s="1"/>
  <c r="R154" i="28" s="1"/>
  <c r="P154" i="28"/>
  <c r="O154" i="28"/>
  <c r="N154" i="28"/>
  <c r="P153" i="28"/>
  <c r="O153" i="28"/>
  <c r="N153" i="28"/>
  <c r="Q152" i="28"/>
  <c r="S152" i="28" s="1"/>
  <c r="R152" i="28" s="1"/>
  <c r="P152" i="28"/>
  <c r="O152" i="28"/>
  <c r="N152" i="28"/>
  <c r="P151" i="28"/>
  <c r="O151" i="28"/>
  <c r="N151" i="28"/>
  <c r="Q150" i="28"/>
  <c r="S150" i="28" s="1"/>
  <c r="R150" i="28" s="1"/>
  <c r="P150" i="28"/>
  <c r="O150" i="28"/>
  <c r="N150" i="28"/>
  <c r="P149" i="28"/>
  <c r="O149" i="28"/>
  <c r="N149" i="28"/>
  <c r="Q148" i="28"/>
  <c r="S148" i="28" s="1"/>
  <c r="R148" i="28" s="1"/>
  <c r="P148" i="28"/>
  <c r="O148" i="28"/>
  <c r="N148" i="28"/>
  <c r="P147" i="28"/>
  <c r="O147" i="28"/>
  <c r="N147" i="28"/>
  <c r="Q146" i="28"/>
  <c r="S146" i="28" s="1"/>
  <c r="R146" i="28" s="1"/>
  <c r="P146" i="28"/>
  <c r="O146" i="28"/>
  <c r="N146" i="28"/>
  <c r="P145" i="28"/>
  <c r="O145" i="28"/>
  <c r="N145" i="28"/>
  <c r="Q144" i="28"/>
  <c r="S144" i="28" s="1"/>
  <c r="R144" i="28" s="1"/>
  <c r="P144" i="28"/>
  <c r="O144" i="28"/>
  <c r="N144" i="28"/>
  <c r="P143" i="28"/>
  <c r="O143" i="28"/>
  <c r="N143" i="28"/>
  <c r="Q142" i="28"/>
  <c r="S142" i="28" s="1"/>
  <c r="R142" i="28" s="1"/>
  <c r="P142" i="28"/>
  <c r="O142" i="28"/>
  <c r="N142" i="28"/>
  <c r="P141" i="28"/>
  <c r="O141" i="28"/>
  <c r="N141" i="28"/>
  <c r="Q140" i="28"/>
  <c r="S140" i="28" s="1"/>
  <c r="R140" i="28" s="1"/>
  <c r="P140" i="28"/>
  <c r="O140" i="28"/>
  <c r="N140" i="28"/>
  <c r="P139" i="28"/>
  <c r="O139" i="28"/>
  <c r="N139" i="28"/>
  <c r="R138" i="28"/>
  <c r="P138" i="28"/>
  <c r="O138" i="28"/>
  <c r="N138" i="28"/>
  <c r="Q138" i="28" s="1"/>
  <c r="S138" i="28" s="1"/>
  <c r="P137" i="28"/>
  <c r="O137" i="28"/>
  <c r="N137" i="28"/>
  <c r="Q137" i="28" s="1"/>
  <c r="S137" i="28" s="1"/>
  <c r="R137" i="28" s="1"/>
  <c r="Q136" i="28"/>
  <c r="S136" i="28" s="1"/>
  <c r="R136" i="28" s="1"/>
  <c r="P136" i="28"/>
  <c r="O136" i="28"/>
  <c r="N136" i="28"/>
  <c r="P135" i="28"/>
  <c r="O135" i="28"/>
  <c r="N135" i="28"/>
  <c r="R134" i="28"/>
  <c r="P134" i="28"/>
  <c r="O134" i="28"/>
  <c r="N134" i="28"/>
  <c r="Q134" i="28" s="1"/>
  <c r="S134" i="28" s="1"/>
  <c r="P133" i="28"/>
  <c r="O133" i="28"/>
  <c r="N133" i="28"/>
  <c r="Q133" i="28" s="1"/>
  <c r="S133" i="28" s="1"/>
  <c r="R133" i="28" s="1"/>
  <c r="P132" i="28"/>
  <c r="O132" i="28"/>
  <c r="N132" i="28"/>
  <c r="Q132" i="28" s="1"/>
  <c r="S132" i="28" s="1"/>
  <c r="R132" i="28" s="1"/>
  <c r="P131" i="28"/>
  <c r="O131" i="28"/>
  <c r="N131" i="28"/>
  <c r="Q131" i="28" s="1"/>
  <c r="S131" i="28" s="1"/>
  <c r="R131" i="28" s="1"/>
  <c r="R130" i="28"/>
  <c r="P130" i="28"/>
  <c r="O130" i="28"/>
  <c r="N130" i="28"/>
  <c r="Q130" i="28" s="1"/>
  <c r="S130" i="28" s="1"/>
  <c r="P129" i="28"/>
  <c r="O129" i="28"/>
  <c r="N129" i="28"/>
  <c r="R128" i="28"/>
  <c r="P128" i="28"/>
  <c r="O128" i="28"/>
  <c r="N128" i="28"/>
  <c r="Q128" i="28" s="1"/>
  <c r="S128" i="28" s="1"/>
  <c r="P127" i="28"/>
  <c r="O127" i="28"/>
  <c r="N127" i="28"/>
  <c r="R126" i="28"/>
  <c r="P126" i="28"/>
  <c r="O126" i="28"/>
  <c r="N126" i="28"/>
  <c r="Q126" i="28" s="1"/>
  <c r="S126" i="28" s="1"/>
  <c r="P125" i="28"/>
  <c r="O125" i="28"/>
  <c r="N125" i="28"/>
  <c r="Q125" i="28" s="1"/>
  <c r="S125" i="28" s="1"/>
  <c r="R125" i="28" s="1"/>
  <c r="P124" i="28"/>
  <c r="O124" i="28"/>
  <c r="N124" i="28"/>
  <c r="Q124" i="28" s="1"/>
  <c r="S124" i="28" s="1"/>
  <c r="R124" i="28" s="1"/>
  <c r="P123" i="28"/>
  <c r="O123" i="28"/>
  <c r="N123" i="28"/>
  <c r="Q123" i="28" s="1"/>
  <c r="S123" i="28" s="1"/>
  <c r="R123" i="28" s="1"/>
  <c r="R122" i="28"/>
  <c r="P122" i="28"/>
  <c r="O122" i="28"/>
  <c r="N122" i="28"/>
  <c r="Q122" i="28" s="1"/>
  <c r="S122" i="28" s="1"/>
  <c r="P121" i="28"/>
  <c r="O121" i="28"/>
  <c r="N121" i="28"/>
  <c r="R120" i="28"/>
  <c r="P120" i="28"/>
  <c r="O120" i="28"/>
  <c r="N120" i="28"/>
  <c r="Q120" i="28" s="1"/>
  <c r="S120" i="28" s="1"/>
  <c r="P119" i="28"/>
  <c r="O119" i="28"/>
  <c r="N119" i="28"/>
  <c r="R118" i="28"/>
  <c r="P118" i="28"/>
  <c r="O118" i="28"/>
  <c r="N118" i="28"/>
  <c r="Q118" i="28" s="1"/>
  <c r="S118" i="28" s="1"/>
  <c r="P117" i="28"/>
  <c r="O117" i="28"/>
  <c r="N117" i="28"/>
  <c r="Q117" i="28" s="1"/>
  <c r="S117" i="28" s="1"/>
  <c r="R117" i="28" s="1"/>
  <c r="P116" i="28"/>
  <c r="O116" i="28"/>
  <c r="N116" i="28"/>
  <c r="Q116" i="28" s="1"/>
  <c r="S116" i="28" s="1"/>
  <c r="R116" i="28" s="1"/>
  <c r="P115" i="28"/>
  <c r="O115" i="28"/>
  <c r="N115" i="28"/>
  <c r="Q115" i="28" s="1"/>
  <c r="S115" i="28" s="1"/>
  <c r="R115" i="28" s="1"/>
  <c r="R114" i="28"/>
  <c r="P114" i="28"/>
  <c r="O114" i="28"/>
  <c r="N114" i="28"/>
  <c r="Q114" i="28" s="1"/>
  <c r="S114" i="28" s="1"/>
  <c r="P113" i="28"/>
  <c r="O113" i="28"/>
  <c r="N113" i="28"/>
  <c r="R112" i="28"/>
  <c r="P112" i="28"/>
  <c r="O112" i="28"/>
  <c r="N112" i="28"/>
  <c r="Q112" i="28" s="1"/>
  <c r="S112" i="28" s="1"/>
  <c r="P111" i="28"/>
  <c r="O111" i="28"/>
  <c r="N111" i="28"/>
  <c r="R110" i="28"/>
  <c r="P110" i="28"/>
  <c r="O110" i="28"/>
  <c r="N110" i="28"/>
  <c r="Q110" i="28" s="1"/>
  <c r="S110" i="28" s="1"/>
  <c r="P109" i="28"/>
  <c r="O109" i="28"/>
  <c r="N109" i="28"/>
  <c r="Q109" i="28" s="1"/>
  <c r="S109" i="28" s="1"/>
  <c r="R109" i="28" s="1"/>
  <c r="P108" i="28"/>
  <c r="O108" i="28"/>
  <c r="N108" i="28"/>
  <c r="Q108" i="28" s="1"/>
  <c r="S108" i="28" s="1"/>
  <c r="R108" i="28" s="1"/>
  <c r="P107" i="28"/>
  <c r="O107" i="28"/>
  <c r="N107" i="28"/>
  <c r="Q107" i="28" s="1"/>
  <c r="S107" i="28" s="1"/>
  <c r="R107" i="28" s="1"/>
  <c r="R106" i="28"/>
  <c r="P106" i="28"/>
  <c r="O106" i="28"/>
  <c r="N106" i="28"/>
  <c r="Q106" i="28" s="1"/>
  <c r="S106" i="28" s="1"/>
  <c r="P105" i="28"/>
  <c r="O105" i="28"/>
  <c r="N105" i="28"/>
  <c r="R104" i="28"/>
  <c r="P104" i="28"/>
  <c r="O104" i="28"/>
  <c r="N104" i="28"/>
  <c r="Q104" i="28" s="1"/>
  <c r="S104" i="28" s="1"/>
  <c r="P103" i="28"/>
  <c r="O103" i="28"/>
  <c r="N103" i="28"/>
  <c r="R102" i="28"/>
  <c r="P102" i="28"/>
  <c r="O102" i="28"/>
  <c r="N102" i="28"/>
  <c r="Q102" i="28" s="1"/>
  <c r="S102" i="28" s="1"/>
  <c r="P101" i="28"/>
  <c r="O101" i="28"/>
  <c r="N101" i="28"/>
  <c r="Q101" i="28" s="1"/>
  <c r="S101" i="28" s="1"/>
  <c r="R101" i="28" s="1"/>
  <c r="P100" i="28"/>
  <c r="O100" i="28"/>
  <c r="N100" i="28"/>
  <c r="Q100" i="28" s="1"/>
  <c r="S100" i="28" s="1"/>
  <c r="R100" i="28" s="1"/>
  <c r="P99" i="28"/>
  <c r="O99" i="28"/>
  <c r="N99" i="28"/>
  <c r="Q99" i="28" s="1"/>
  <c r="S99" i="28" s="1"/>
  <c r="R99" i="28" s="1"/>
  <c r="R98" i="28"/>
  <c r="P98" i="28"/>
  <c r="O98" i="28"/>
  <c r="N98" i="28"/>
  <c r="Q98" i="28" s="1"/>
  <c r="S98" i="28" s="1"/>
  <c r="P97" i="28"/>
  <c r="O97" i="28"/>
  <c r="N97" i="28"/>
  <c r="R96" i="28"/>
  <c r="P96" i="28"/>
  <c r="O96" i="28"/>
  <c r="N96" i="28"/>
  <c r="Q96" i="28" s="1"/>
  <c r="S96" i="28" s="1"/>
  <c r="P95" i="28"/>
  <c r="O95" i="28"/>
  <c r="N95" i="28"/>
  <c r="R94" i="28"/>
  <c r="P94" i="28"/>
  <c r="O94" i="28"/>
  <c r="N94" i="28"/>
  <c r="Q94" i="28" s="1"/>
  <c r="S94" i="28" s="1"/>
  <c r="P93" i="28"/>
  <c r="O93" i="28"/>
  <c r="N93" i="28"/>
  <c r="Q93" i="28" s="1"/>
  <c r="S93" i="28" s="1"/>
  <c r="R93" i="28" s="1"/>
  <c r="P92" i="28"/>
  <c r="O92" i="28"/>
  <c r="N92" i="28"/>
  <c r="Q92" i="28" s="1"/>
  <c r="S92" i="28" s="1"/>
  <c r="R92" i="28" s="1"/>
  <c r="P91" i="28"/>
  <c r="O91" i="28"/>
  <c r="N91" i="28"/>
  <c r="Q91" i="28" s="1"/>
  <c r="S91" i="28" s="1"/>
  <c r="R91" i="28" s="1"/>
  <c r="R90" i="28"/>
  <c r="P90" i="28"/>
  <c r="O90" i="28"/>
  <c r="N90" i="28"/>
  <c r="Q90" i="28" s="1"/>
  <c r="S90" i="28" s="1"/>
  <c r="P89" i="28"/>
  <c r="O89" i="28"/>
  <c r="N89" i="28"/>
  <c r="R88" i="28"/>
  <c r="P88" i="28"/>
  <c r="O88" i="28"/>
  <c r="N88" i="28"/>
  <c r="Q88" i="28" s="1"/>
  <c r="S88" i="28" s="1"/>
  <c r="P87" i="28"/>
  <c r="O87" i="28"/>
  <c r="N87" i="28"/>
  <c r="R86" i="28"/>
  <c r="P86" i="28"/>
  <c r="O86" i="28"/>
  <c r="N86" i="28"/>
  <c r="Q86" i="28" s="1"/>
  <c r="S86" i="28" s="1"/>
  <c r="P85" i="28"/>
  <c r="O85" i="28"/>
  <c r="N85" i="28"/>
  <c r="Q85" i="28" s="1"/>
  <c r="S85" i="28" s="1"/>
  <c r="R85" i="28" s="1"/>
  <c r="P84" i="28"/>
  <c r="O84" i="28"/>
  <c r="N84" i="28"/>
  <c r="Q84" i="28" s="1"/>
  <c r="S84" i="28" s="1"/>
  <c r="R84" i="28" s="1"/>
  <c r="P83" i="28"/>
  <c r="O83" i="28"/>
  <c r="N83" i="28"/>
  <c r="Q83" i="28" s="1"/>
  <c r="S83" i="28" s="1"/>
  <c r="R83" i="28" s="1"/>
  <c r="R82" i="28"/>
  <c r="P82" i="28"/>
  <c r="O82" i="28"/>
  <c r="N82" i="28"/>
  <c r="Q82" i="28" s="1"/>
  <c r="S82" i="28" s="1"/>
  <c r="R81" i="28"/>
  <c r="P81" i="28"/>
  <c r="O81" i="28"/>
  <c r="N81" i="28"/>
  <c r="Q81" i="28" s="1"/>
  <c r="S81" i="28" s="1"/>
  <c r="R80" i="28"/>
  <c r="P80" i="28"/>
  <c r="O80" i="28"/>
  <c r="N80" i="28"/>
  <c r="Q80" i="28" s="1"/>
  <c r="S80" i="28" s="1"/>
  <c r="R79" i="28"/>
  <c r="P79" i="28"/>
  <c r="O79" i="28"/>
  <c r="N79" i="28"/>
  <c r="Q79" i="28" s="1"/>
  <c r="S79" i="28" s="1"/>
  <c r="R78" i="28"/>
  <c r="P78" i="28"/>
  <c r="O78" i="28"/>
  <c r="N78" i="28"/>
  <c r="Q78" i="28" s="1"/>
  <c r="S78" i="28" s="1"/>
  <c r="R77" i="28"/>
  <c r="P77" i="28"/>
  <c r="O77" i="28"/>
  <c r="N77" i="28"/>
  <c r="Q77" i="28" s="1"/>
  <c r="S77" i="28" s="1"/>
  <c r="R76" i="28"/>
  <c r="P76" i="28"/>
  <c r="O76" i="28"/>
  <c r="N76" i="28"/>
  <c r="Q76" i="28" s="1"/>
  <c r="S76" i="28" s="1"/>
  <c r="R75" i="28"/>
  <c r="P75" i="28"/>
  <c r="O75" i="28"/>
  <c r="N75" i="28"/>
  <c r="Q75" i="28" s="1"/>
  <c r="S75" i="28" s="1"/>
  <c r="R74" i="28"/>
  <c r="P74" i="28"/>
  <c r="O74" i="28"/>
  <c r="N74" i="28"/>
  <c r="Q74" i="28" s="1"/>
  <c r="S74" i="28" s="1"/>
  <c r="R73" i="28"/>
  <c r="P73" i="28"/>
  <c r="O73" i="28"/>
  <c r="N73" i="28"/>
  <c r="Q73" i="28" s="1"/>
  <c r="S73" i="28" s="1"/>
  <c r="R72" i="28"/>
  <c r="P72" i="28"/>
  <c r="O72" i="28"/>
  <c r="N72" i="28"/>
  <c r="Q72" i="28" s="1"/>
  <c r="S72" i="28" s="1"/>
  <c r="R71" i="28"/>
  <c r="P71" i="28"/>
  <c r="O71" i="28"/>
  <c r="N71" i="28"/>
  <c r="Q71" i="28" s="1"/>
  <c r="S71" i="28" s="1"/>
  <c r="R70" i="28"/>
  <c r="P70" i="28"/>
  <c r="O70" i="28"/>
  <c r="N70" i="28"/>
  <c r="Q70" i="28" s="1"/>
  <c r="S70" i="28" s="1"/>
  <c r="R69" i="28"/>
  <c r="P69" i="28"/>
  <c r="O69" i="28"/>
  <c r="N69" i="28"/>
  <c r="Q69" i="28" s="1"/>
  <c r="S69" i="28" s="1"/>
  <c r="R68" i="28"/>
  <c r="P68" i="28"/>
  <c r="O68" i="28"/>
  <c r="N68" i="28"/>
  <c r="Q68" i="28" s="1"/>
  <c r="S68" i="28" s="1"/>
  <c r="R67" i="28"/>
  <c r="P67" i="28"/>
  <c r="O67" i="28"/>
  <c r="N67" i="28"/>
  <c r="Q67" i="28" s="1"/>
  <c r="S67" i="28" s="1"/>
  <c r="R66" i="28"/>
  <c r="P66" i="28"/>
  <c r="O66" i="28"/>
  <c r="N66" i="28"/>
  <c r="Q66" i="28" s="1"/>
  <c r="S66" i="28" s="1"/>
  <c r="R65" i="28"/>
  <c r="P65" i="28"/>
  <c r="O65" i="28"/>
  <c r="N65" i="28"/>
  <c r="Q65" i="28" s="1"/>
  <c r="S65" i="28" s="1"/>
  <c r="R64" i="28"/>
  <c r="P64" i="28"/>
  <c r="O64" i="28"/>
  <c r="N64" i="28"/>
  <c r="Q64" i="28" s="1"/>
  <c r="S64" i="28" s="1"/>
  <c r="R63" i="28"/>
  <c r="P63" i="28"/>
  <c r="O63" i="28"/>
  <c r="N63" i="28"/>
  <c r="Q63" i="28" s="1"/>
  <c r="S63" i="28" s="1"/>
  <c r="R62" i="28"/>
  <c r="P62" i="28"/>
  <c r="O62" i="28"/>
  <c r="N62" i="28"/>
  <c r="Q62" i="28" s="1"/>
  <c r="S62" i="28" s="1"/>
  <c r="P61" i="28"/>
  <c r="O61" i="28"/>
  <c r="N61" i="28"/>
  <c r="Q61" i="28" s="1"/>
  <c r="S61" i="28" s="1"/>
  <c r="R61" i="28" s="1"/>
  <c r="P60" i="28"/>
  <c r="O60" i="28"/>
  <c r="N60" i="28"/>
  <c r="P59" i="28"/>
  <c r="Q59" i="28" s="1"/>
  <c r="S59" i="28" s="1"/>
  <c r="R59" i="28" s="1"/>
  <c r="O59" i="28"/>
  <c r="N59" i="28"/>
  <c r="P58" i="28"/>
  <c r="O58" i="28"/>
  <c r="N58" i="28"/>
  <c r="Q58" i="28" s="1"/>
  <c r="S58" i="28" s="1"/>
  <c r="R58" i="28" s="1"/>
  <c r="P57" i="28"/>
  <c r="O57" i="28"/>
  <c r="N57" i="28"/>
  <c r="Q57" i="28" s="1"/>
  <c r="S57" i="28" s="1"/>
  <c r="R57" i="28" s="1"/>
  <c r="P56" i="28"/>
  <c r="O56" i="28"/>
  <c r="N56" i="28"/>
  <c r="P55" i="28"/>
  <c r="Q55" i="28" s="1"/>
  <c r="S55" i="28" s="1"/>
  <c r="R55" i="28" s="1"/>
  <c r="O55" i="28"/>
  <c r="N55" i="28"/>
  <c r="P54" i="28"/>
  <c r="O54" i="28"/>
  <c r="N54" i="28"/>
  <c r="Q54" i="28" s="1"/>
  <c r="S54" i="28" s="1"/>
  <c r="R54" i="28" s="1"/>
  <c r="P53" i="28"/>
  <c r="O53" i="28"/>
  <c r="N53" i="28"/>
  <c r="Q53" i="28" s="1"/>
  <c r="S53" i="28" s="1"/>
  <c r="R53" i="28" s="1"/>
  <c r="P52" i="28"/>
  <c r="Q52" i="28" s="1"/>
  <c r="S52" i="28" s="1"/>
  <c r="R52" i="28" s="1"/>
  <c r="O52" i="28"/>
  <c r="N52" i="28"/>
  <c r="P51" i="28"/>
  <c r="O51" i="28"/>
  <c r="N51" i="28"/>
  <c r="Q51" i="28" s="1"/>
  <c r="S51" i="28" s="1"/>
  <c r="R51" i="28" s="1"/>
  <c r="P50" i="28"/>
  <c r="Q50" i="28" s="1"/>
  <c r="S50" i="28" s="1"/>
  <c r="R50" i="28" s="1"/>
  <c r="O50" i="28"/>
  <c r="N50" i="28"/>
  <c r="P49" i="28"/>
  <c r="O49" i="28"/>
  <c r="N49" i="28"/>
  <c r="Q49" i="28" s="1"/>
  <c r="S49" i="28" s="1"/>
  <c r="R49" i="28" s="1"/>
  <c r="P48" i="28"/>
  <c r="Q48" i="28" s="1"/>
  <c r="S48" i="28" s="1"/>
  <c r="R48" i="28" s="1"/>
  <c r="O48" i="28"/>
  <c r="N48" i="28"/>
  <c r="P47" i="28"/>
  <c r="O47" i="28"/>
  <c r="N47" i="28"/>
  <c r="Q47" i="28" s="1"/>
  <c r="S47" i="28" s="1"/>
  <c r="R47" i="28" s="1"/>
  <c r="P46" i="28"/>
  <c r="Q46" i="28" s="1"/>
  <c r="S46" i="28" s="1"/>
  <c r="R46" i="28" s="1"/>
  <c r="O46" i="28"/>
  <c r="N46" i="28"/>
  <c r="P45" i="28"/>
  <c r="O45" i="28"/>
  <c r="N45" i="28"/>
  <c r="Q45" i="28" s="1"/>
  <c r="S45" i="28" s="1"/>
  <c r="R45" i="28" s="1"/>
  <c r="P44" i="28"/>
  <c r="Q44" i="28" s="1"/>
  <c r="S44" i="28" s="1"/>
  <c r="R44" i="28" s="1"/>
  <c r="O44" i="28"/>
  <c r="N44" i="28"/>
  <c r="P43" i="28"/>
  <c r="O43" i="28"/>
  <c r="N43" i="28"/>
  <c r="Q43" i="28" s="1"/>
  <c r="S43" i="28" s="1"/>
  <c r="R43" i="28" s="1"/>
  <c r="P42" i="28"/>
  <c r="Q42" i="28" s="1"/>
  <c r="S42" i="28" s="1"/>
  <c r="R42" i="28" s="1"/>
  <c r="O42" i="28"/>
  <c r="N42" i="28"/>
  <c r="P41" i="28"/>
  <c r="O41" i="28"/>
  <c r="N41" i="28"/>
  <c r="Q41" i="28" s="1"/>
  <c r="S41" i="28" s="1"/>
  <c r="R41" i="28" s="1"/>
  <c r="P40" i="28"/>
  <c r="Q40" i="28" s="1"/>
  <c r="S40" i="28" s="1"/>
  <c r="R40" i="28" s="1"/>
  <c r="O40" i="28"/>
  <c r="N40" i="28"/>
  <c r="P39" i="28"/>
  <c r="O39" i="28"/>
  <c r="N39" i="28"/>
  <c r="Q39" i="28" s="1"/>
  <c r="S39" i="28" s="1"/>
  <c r="R39" i="28" s="1"/>
  <c r="P38" i="28"/>
  <c r="Q38" i="28" s="1"/>
  <c r="S38" i="28" s="1"/>
  <c r="R38" i="28" s="1"/>
  <c r="O38" i="28"/>
  <c r="N38" i="28"/>
  <c r="P37" i="28"/>
  <c r="O37" i="28"/>
  <c r="N37" i="28"/>
  <c r="Q37" i="28" s="1"/>
  <c r="S37" i="28" s="1"/>
  <c r="R37" i="28" s="1"/>
  <c r="P36" i="28"/>
  <c r="Q36" i="28" s="1"/>
  <c r="S36" i="28" s="1"/>
  <c r="R36" i="28" s="1"/>
  <c r="O36" i="28"/>
  <c r="N36" i="28"/>
  <c r="P35" i="28"/>
  <c r="O35" i="28"/>
  <c r="N35" i="28"/>
  <c r="Q35" i="28" s="1"/>
  <c r="S35" i="28" s="1"/>
  <c r="R35" i="28" s="1"/>
  <c r="P34" i="28"/>
  <c r="Q34" i="28" s="1"/>
  <c r="S34" i="28" s="1"/>
  <c r="R34" i="28" s="1"/>
  <c r="O34" i="28"/>
  <c r="N34" i="28"/>
  <c r="P33" i="28"/>
  <c r="O33" i="28"/>
  <c r="N33" i="28"/>
  <c r="Q33" i="28" s="1"/>
  <c r="S33" i="28" s="1"/>
  <c r="R33" i="28" s="1"/>
  <c r="P32" i="28"/>
  <c r="Q32" i="28" s="1"/>
  <c r="S32" i="28" s="1"/>
  <c r="R32" i="28" s="1"/>
  <c r="O32" i="28"/>
  <c r="N32" i="28"/>
  <c r="P31" i="28"/>
  <c r="O31" i="28"/>
  <c r="N31" i="28"/>
  <c r="Q31" i="28" s="1"/>
  <c r="S31" i="28" s="1"/>
  <c r="R31" i="28" s="1"/>
  <c r="P30" i="28"/>
  <c r="Q30" i="28" s="1"/>
  <c r="S30" i="28" s="1"/>
  <c r="R30" i="28" s="1"/>
  <c r="O30" i="28"/>
  <c r="N30" i="28"/>
  <c r="Z298" i="27"/>
  <c r="X298" i="27"/>
  <c r="AA298" i="27" s="1"/>
  <c r="W298" i="27"/>
  <c r="V298" i="27"/>
  <c r="Z297" i="27"/>
  <c r="X297" i="27"/>
  <c r="V297" i="27"/>
  <c r="Z296" i="27"/>
  <c r="V296" i="27"/>
  <c r="X296" i="27" s="1"/>
  <c r="Z295" i="27"/>
  <c r="V295" i="27"/>
  <c r="X295" i="27" s="1"/>
  <c r="Z294" i="27"/>
  <c r="X294" i="27"/>
  <c r="AA294" i="27" s="1"/>
  <c r="W294" i="27"/>
  <c r="V294" i="27"/>
  <c r="Z293" i="27"/>
  <c r="X293" i="27"/>
  <c r="V293" i="27"/>
  <c r="Z292" i="27"/>
  <c r="V292" i="27"/>
  <c r="X292" i="27" s="1"/>
  <c r="Z291" i="27"/>
  <c r="V291" i="27"/>
  <c r="X291" i="27" s="1"/>
  <c r="Z290" i="27"/>
  <c r="X290" i="27"/>
  <c r="AA290" i="27" s="1"/>
  <c r="W290" i="27"/>
  <c r="V290" i="27"/>
  <c r="Z289" i="27"/>
  <c r="X289" i="27"/>
  <c r="V289" i="27"/>
  <c r="Z288" i="27"/>
  <c r="V288" i="27"/>
  <c r="X288" i="27" s="1"/>
  <c r="Z287" i="27"/>
  <c r="V287" i="27"/>
  <c r="X287" i="27" s="1"/>
  <c r="Z286" i="27"/>
  <c r="X286" i="27"/>
  <c r="AA286" i="27" s="1"/>
  <c r="W286" i="27"/>
  <c r="V286" i="27"/>
  <c r="Z285" i="27"/>
  <c r="X285" i="27"/>
  <c r="V285" i="27"/>
  <c r="Z284" i="27"/>
  <c r="V284" i="27"/>
  <c r="X284" i="27" s="1"/>
  <c r="Z283" i="27"/>
  <c r="V283" i="27"/>
  <c r="X283" i="27" s="1"/>
  <c r="Z282" i="27"/>
  <c r="X282" i="27"/>
  <c r="AA282" i="27" s="1"/>
  <c r="W282" i="27"/>
  <c r="V282" i="27"/>
  <c r="Z281" i="27"/>
  <c r="X281" i="27"/>
  <c r="V281" i="27"/>
  <c r="Z280" i="27"/>
  <c r="V280" i="27"/>
  <c r="X280" i="27" s="1"/>
  <c r="Z279" i="27"/>
  <c r="V279" i="27"/>
  <c r="X279" i="27" s="1"/>
  <c r="Z278" i="27"/>
  <c r="X278" i="27"/>
  <c r="AA278" i="27" s="1"/>
  <c r="W278" i="27"/>
  <c r="V278" i="27"/>
  <c r="Z277" i="27"/>
  <c r="X277" i="27"/>
  <c r="V277" i="27"/>
  <c r="Z276" i="27"/>
  <c r="V276" i="27"/>
  <c r="X276" i="27" s="1"/>
  <c r="Z275" i="27"/>
  <c r="V275" i="27"/>
  <c r="X275" i="27" s="1"/>
  <c r="Z274" i="27"/>
  <c r="X274" i="27"/>
  <c r="AA274" i="27" s="1"/>
  <c r="W274" i="27"/>
  <c r="V274" i="27"/>
  <c r="Z273" i="27"/>
  <c r="X273" i="27"/>
  <c r="V273" i="27"/>
  <c r="Z272" i="27"/>
  <c r="V272" i="27"/>
  <c r="X272" i="27" s="1"/>
  <c r="Z271" i="27"/>
  <c r="V271" i="27"/>
  <c r="X271" i="27" s="1"/>
  <c r="Z270" i="27"/>
  <c r="X270" i="27"/>
  <c r="AA270" i="27" s="1"/>
  <c r="W270" i="27"/>
  <c r="V270" i="27"/>
  <c r="Z269" i="27"/>
  <c r="X269" i="27"/>
  <c r="V269" i="27"/>
  <c r="Z268" i="27"/>
  <c r="V268" i="27"/>
  <c r="X268" i="27" s="1"/>
  <c r="Z267" i="27"/>
  <c r="V267" i="27"/>
  <c r="X267" i="27" s="1"/>
  <c r="Z266" i="27"/>
  <c r="X266" i="27"/>
  <c r="AA266" i="27" s="1"/>
  <c r="W266" i="27"/>
  <c r="V266" i="27"/>
  <c r="Z265" i="27"/>
  <c r="X265" i="27"/>
  <c r="V265" i="27"/>
  <c r="Z264" i="27"/>
  <c r="V264" i="27"/>
  <c r="X264" i="27" s="1"/>
  <c r="Z263" i="27"/>
  <c r="V263" i="27"/>
  <c r="X263" i="27" s="1"/>
  <c r="Z262" i="27"/>
  <c r="X262" i="27"/>
  <c r="AA262" i="27" s="1"/>
  <c r="W262" i="27"/>
  <c r="V262" i="27"/>
  <c r="Z261" i="27"/>
  <c r="X261" i="27"/>
  <c r="V261" i="27"/>
  <c r="Z260" i="27"/>
  <c r="V260" i="27"/>
  <c r="X260" i="27" s="1"/>
  <c r="Z259" i="27"/>
  <c r="V259" i="27"/>
  <c r="X259" i="27" s="1"/>
  <c r="Z258" i="27"/>
  <c r="X258" i="27"/>
  <c r="AA258" i="27" s="1"/>
  <c r="W258" i="27"/>
  <c r="V258" i="27"/>
  <c r="Z257" i="27"/>
  <c r="X257" i="27"/>
  <c r="V257" i="27"/>
  <c r="Z256" i="27"/>
  <c r="V256" i="27"/>
  <c r="X256" i="27" s="1"/>
  <c r="Z255" i="27"/>
  <c r="V255" i="27"/>
  <c r="X255" i="27" s="1"/>
  <c r="Z254" i="27"/>
  <c r="X254" i="27"/>
  <c r="AA254" i="27" s="1"/>
  <c r="W254" i="27"/>
  <c r="V254" i="27"/>
  <c r="Z253" i="27"/>
  <c r="X253" i="27"/>
  <c r="V253" i="27"/>
  <c r="Z252" i="27"/>
  <c r="V252" i="27"/>
  <c r="X252" i="27" s="1"/>
  <c r="Z251" i="27"/>
  <c r="V251" i="27"/>
  <c r="X251" i="27" s="1"/>
  <c r="Z250" i="27"/>
  <c r="X250" i="27"/>
  <c r="AA250" i="27" s="1"/>
  <c r="W250" i="27"/>
  <c r="V250" i="27"/>
  <c r="Z249" i="27"/>
  <c r="X249" i="27"/>
  <c r="V249" i="27"/>
  <c r="Z248" i="27"/>
  <c r="V248" i="27"/>
  <c r="X248" i="27" s="1"/>
  <c r="Z247" i="27"/>
  <c r="V247" i="27"/>
  <c r="X247" i="27" s="1"/>
  <c r="Z246" i="27"/>
  <c r="X246" i="27"/>
  <c r="AA246" i="27" s="1"/>
  <c r="W246" i="27"/>
  <c r="V246" i="27"/>
  <c r="Z245" i="27"/>
  <c r="X245" i="27"/>
  <c r="V245" i="27"/>
  <c r="Z244" i="27"/>
  <c r="V244" i="27"/>
  <c r="X244" i="27" s="1"/>
  <c r="Z243" i="27"/>
  <c r="V243" i="27"/>
  <c r="X243" i="27" s="1"/>
  <c r="Z242" i="27"/>
  <c r="X242" i="27"/>
  <c r="AA242" i="27" s="1"/>
  <c r="W242" i="27"/>
  <c r="V242" i="27"/>
  <c r="Z241" i="27"/>
  <c r="X241" i="27"/>
  <c r="V241" i="27"/>
  <c r="Z240" i="27"/>
  <c r="V240" i="27"/>
  <c r="X240" i="27" s="1"/>
  <c r="Z239" i="27"/>
  <c r="V239" i="27"/>
  <c r="X239" i="27" s="1"/>
  <c r="Z238" i="27"/>
  <c r="X238" i="27"/>
  <c r="AA238" i="27" s="1"/>
  <c r="W238" i="27"/>
  <c r="V238" i="27"/>
  <c r="Z237" i="27"/>
  <c r="X237" i="27"/>
  <c r="V237" i="27"/>
  <c r="Z236" i="27"/>
  <c r="V236" i="27"/>
  <c r="X236" i="27" s="1"/>
  <c r="Z235" i="27"/>
  <c r="V235" i="27"/>
  <c r="X235" i="27" s="1"/>
  <c r="Z234" i="27"/>
  <c r="X234" i="27"/>
  <c r="AA234" i="27" s="1"/>
  <c r="W234" i="27"/>
  <c r="V234" i="27"/>
  <c r="Z233" i="27"/>
  <c r="X233" i="27"/>
  <c r="V233" i="27"/>
  <c r="Z232" i="27"/>
  <c r="V232" i="27"/>
  <c r="X232" i="27" s="1"/>
  <c r="Z231" i="27"/>
  <c r="V231" i="27"/>
  <c r="X231" i="27" s="1"/>
  <c r="Z230" i="27"/>
  <c r="X230" i="27"/>
  <c r="AA230" i="27" s="1"/>
  <c r="W230" i="27"/>
  <c r="V230" i="27"/>
  <c r="Z229" i="27"/>
  <c r="X229" i="27"/>
  <c r="V229" i="27"/>
  <c r="Z228" i="27"/>
  <c r="V228" i="27"/>
  <c r="X228" i="27" s="1"/>
  <c r="Z227" i="27"/>
  <c r="V227" i="27"/>
  <c r="X227" i="27" s="1"/>
  <c r="Z226" i="27"/>
  <c r="X226" i="27"/>
  <c r="AA226" i="27" s="1"/>
  <c r="W226" i="27"/>
  <c r="V226" i="27"/>
  <c r="Z225" i="27"/>
  <c r="X225" i="27"/>
  <c r="V225" i="27"/>
  <c r="Z224" i="27"/>
  <c r="V224" i="27"/>
  <c r="X224" i="27" s="1"/>
  <c r="Z223" i="27"/>
  <c r="V223" i="27"/>
  <c r="X223" i="27" s="1"/>
  <c r="Z222" i="27"/>
  <c r="X222" i="27"/>
  <c r="AA222" i="27" s="1"/>
  <c r="W222" i="27"/>
  <c r="V222" i="27"/>
  <c r="Z221" i="27"/>
  <c r="X221" i="27"/>
  <c r="V221" i="27"/>
  <c r="Z220" i="27"/>
  <c r="V220" i="27"/>
  <c r="X220" i="27" s="1"/>
  <c r="Z219" i="27"/>
  <c r="V219" i="27"/>
  <c r="X219" i="27" s="1"/>
  <c r="Z218" i="27"/>
  <c r="X218" i="27"/>
  <c r="AA218" i="27" s="1"/>
  <c r="W218" i="27"/>
  <c r="V218" i="27"/>
  <c r="Z217" i="27"/>
  <c r="X217" i="27"/>
  <c r="V217" i="27"/>
  <c r="Z216" i="27"/>
  <c r="V216" i="27"/>
  <c r="X216" i="27" s="1"/>
  <c r="Z215" i="27"/>
  <c r="V215" i="27"/>
  <c r="X215" i="27" s="1"/>
  <c r="Z214" i="27"/>
  <c r="W214" i="27"/>
  <c r="V214" i="27"/>
  <c r="X214" i="27" s="1"/>
  <c r="AA214" i="27" s="1"/>
  <c r="Z213" i="27"/>
  <c r="X213" i="27"/>
  <c r="V213" i="27"/>
  <c r="Z212" i="27"/>
  <c r="V212" i="27"/>
  <c r="X212" i="27" s="1"/>
  <c r="Z211" i="27"/>
  <c r="V211" i="27"/>
  <c r="X211" i="27" s="1"/>
  <c r="W211" i="27" s="1"/>
  <c r="Z210" i="27"/>
  <c r="V210" i="27"/>
  <c r="X210" i="27" s="1"/>
  <c r="AA210" i="27" s="1"/>
  <c r="Z209" i="27"/>
  <c r="X209" i="27"/>
  <c r="V209" i="27"/>
  <c r="Z208" i="27"/>
  <c r="V208" i="27"/>
  <c r="X208" i="27" s="1"/>
  <c r="AA207" i="27"/>
  <c r="Z207" i="27"/>
  <c r="V207" i="27"/>
  <c r="X207" i="27" s="1"/>
  <c r="W207" i="27" s="1"/>
  <c r="Z206" i="27"/>
  <c r="W206" i="27"/>
  <c r="V206" i="27"/>
  <c r="X206" i="27" s="1"/>
  <c r="AA206" i="27" s="1"/>
  <c r="Z205" i="27"/>
  <c r="X205" i="27"/>
  <c r="V205" i="27"/>
  <c r="Z204" i="27"/>
  <c r="V204" i="27"/>
  <c r="X204" i="27" s="1"/>
  <c r="AA203" i="27"/>
  <c r="Z203" i="27"/>
  <c r="V203" i="27"/>
  <c r="X203" i="27" s="1"/>
  <c r="W203" i="27" s="1"/>
  <c r="Z202" i="27"/>
  <c r="V202" i="27"/>
  <c r="X202" i="27" s="1"/>
  <c r="Z201" i="27"/>
  <c r="X201" i="27"/>
  <c r="V201" i="27"/>
  <c r="Z200" i="27"/>
  <c r="V200" i="27"/>
  <c r="X200" i="27" s="1"/>
  <c r="Z199" i="27"/>
  <c r="V199" i="27"/>
  <c r="X199" i="27" s="1"/>
  <c r="Z198" i="27"/>
  <c r="W198" i="27"/>
  <c r="V198" i="27"/>
  <c r="X198" i="27" s="1"/>
  <c r="AA198" i="27" s="1"/>
  <c r="Z197" i="27"/>
  <c r="X197" i="27"/>
  <c r="V197" i="27"/>
  <c r="Z196" i="27"/>
  <c r="X196" i="27"/>
  <c r="W196" i="27" s="1"/>
  <c r="V196" i="27"/>
  <c r="Z195" i="27"/>
  <c r="V195" i="27"/>
  <c r="X195" i="27" s="1"/>
  <c r="Z194" i="27"/>
  <c r="W194" i="27"/>
  <c r="V194" i="27"/>
  <c r="X194" i="27" s="1"/>
  <c r="AA194" i="27" s="1"/>
  <c r="Z193" i="27"/>
  <c r="X193" i="27"/>
  <c r="V193" i="27"/>
  <c r="Z192" i="27"/>
  <c r="X192" i="27"/>
  <c r="V192" i="27"/>
  <c r="Z191" i="27"/>
  <c r="V191" i="27"/>
  <c r="X191" i="27" s="1"/>
  <c r="Z190" i="27"/>
  <c r="V190" i="27"/>
  <c r="X190" i="27" s="1"/>
  <c r="Z189" i="27"/>
  <c r="X189" i="27"/>
  <c r="AA189" i="27" s="1"/>
  <c r="V189" i="27"/>
  <c r="Z188" i="27"/>
  <c r="X188" i="27"/>
  <c r="V188" i="27"/>
  <c r="AA187" i="27"/>
  <c r="Z187" i="27"/>
  <c r="V187" i="27"/>
  <c r="X187" i="27" s="1"/>
  <c r="W187" i="27" s="1"/>
  <c r="Z186" i="27"/>
  <c r="V186" i="27"/>
  <c r="X186" i="27" s="1"/>
  <c r="W186" i="27" s="1"/>
  <c r="Z185" i="27"/>
  <c r="X185" i="27"/>
  <c r="V185" i="27"/>
  <c r="Z184" i="27"/>
  <c r="V184" i="27"/>
  <c r="X184" i="27" s="1"/>
  <c r="AA183" i="27"/>
  <c r="Z183" i="27"/>
  <c r="V183" i="27"/>
  <c r="X183" i="27" s="1"/>
  <c r="W183" i="27" s="1"/>
  <c r="Z182" i="27"/>
  <c r="W182" i="27"/>
  <c r="V182" i="27"/>
  <c r="X182" i="27" s="1"/>
  <c r="AA182" i="27" s="1"/>
  <c r="Z181" i="27"/>
  <c r="X181" i="27"/>
  <c r="V181" i="27"/>
  <c r="Z180" i="27"/>
  <c r="V180" i="27"/>
  <c r="X180" i="27" s="1"/>
  <c r="AA179" i="27"/>
  <c r="Z179" i="27"/>
  <c r="V179" i="27"/>
  <c r="X179" i="27" s="1"/>
  <c r="W179" i="27" s="1"/>
  <c r="Z178" i="27"/>
  <c r="V178" i="27"/>
  <c r="X178" i="27" s="1"/>
  <c r="AA178" i="27" s="1"/>
  <c r="Z177" i="27"/>
  <c r="X177" i="27"/>
  <c r="V177" i="27"/>
  <c r="Z176" i="27"/>
  <c r="V176" i="27"/>
  <c r="X176" i="27" s="1"/>
  <c r="Z175" i="27"/>
  <c r="V175" i="27"/>
  <c r="X175" i="27" s="1"/>
  <c r="W175" i="27" s="1"/>
  <c r="Z174" i="27"/>
  <c r="V174" i="27"/>
  <c r="X174" i="27" s="1"/>
  <c r="AA174" i="27" s="1"/>
  <c r="Z173" i="27"/>
  <c r="X173" i="27"/>
  <c r="V173" i="27"/>
  <c r="Z172" i="27"/>
  <c r="V172" i="27"/>
  <c r="X172" i="27" s="1"/>
  <c r="Z171" i="27"/>
  <c r="V171" i="27"/>
  <c r="X171" i="27" s="1"/>
  <c r="W171" i="27" s="1"/>
  <c r="Z170" i="27"/>
  <c r="V170" i="27"/>
  <c r="X170" i="27" s="1"/>
  <c r="AA170" i="27" s="1"/>
  <c r="Z169" i="27"/>
  <c r="X169" i="27"/>
  <c r="V169" i="27"/>
  <c r="Z168" i="27"/>
  <c r="V168" i="27"/>
  <c r="X168" i="27" s="1"/>
  <c r="AA167" i="27"/>
  <c r="Z167" i="27"/>
  <c r="V167" i="27"/>
  <c r="X167" i="27" s="1"/>
  <c r="W167" i="27" s="1"/>
  <c r="Z166" i="27"/>
  <c r="W166" i="27"/>
  <c r="V166" i="27"/>
  <c r="X166" i="27" s="1"/>
  <c r="AA166" i="27" s="1"/>
  <c r="Z165" i="27"/>
  <c r="X165" i="27"/>
  <c r="V165" i="27"/>
  <c r="Z164" i="27"/>
  <c r="V164" i="27"/>
  <c r="X164" i="27" s="1"/>
  <c r="AA163" i="27"/>
  <c r="Z163" i="27"/>
  <c r="V163" i="27"/>
  <c r="X163" i="27" s="1"/>
  <c r="W163" i="27" s="1"/>
  <c r="Z162" i="27"/>
  <c r="V162" i="27"/>
  <c r="X162" i="27" s="1"/>
  <c r="AA162" i="27" s="1"/>
  <c r="Z161" i="27"/>
  <c r="X161" i="27"/>
  <c r="V161" i="27"/>
  <c r="Z160" i="27"/>
  <c r="V160" i="27"/>
  <c r="X160" i="27" s="1"/>
  <c r="Z159" i="27"/>
  <c r="V159" i="27"/>
  <c r="X159" i="27" s="1"/>
  <c r="W159" i="27" s="1"/>
  <c r="Z158" i="27"/>
  <c r="V158" i="27"/>
  <c r="X158" i="27" s="1"/>
  <c r="AA158" i="27" s="1"/>
  <c r="Z157" i="27"/>
  <c r="X157" i="27"/>
  <c r="V157" i="27"/>
  <c r="Z156" i="27"/>
  <c r="V156" i="27"/>
  <c r="X156" i="27" s="1"/>
  <c r="Z155" i="27"/>
  <c r="V155" i="27"/>
  <c r="X155" i="27" s="1"/>
  <c r="W155" i="27" s="1"/>
  <c r="Z154" i="27"/>
  <c r="V154" i="27"/>
  <c r="X154" i="27" s="1"/>
  <c r="AA154" i="27" s="1"/>
  <c r="Z153" i="27"/>
  <c r="X153" i="27"/>
  <c r="V153" i="27"/>
  <c r="Z152" i="27"/>
  <c r="V152" i="27"/>
  <c r="X152" i="27" s="1"/>
  <c r="AA151" i="27"/>
  <c r="Z151" i="27"/>
  <c r="V151" i="27"/>
  <c r="X151" i="27" s="1"/>
  <c r="W151" i="27" s="1"/>
  <c r="Z150" i="27"/>
  <c r="W150" i="27"/>
  <c r="V150" i="27"/>
  <c r="X150" i="27" s="1"/>
  <c r="AA150" i="27" s="1"/>
  <c r="Z149" i="27"/>
  <c r="X149" i="27"/>
  <c r="V149" i="27"/>
  <c r="Z148" i="27"/>
  <c r="V148" i="27"/>
  <c r="X148" i="27" s="1"/>
  <c r="AA147" i="27"/>
  <c r="Z147" i="27"/>
  <c r="V147" i="27"/>
  <c r="X147" i="27" s="1"/>
  <c r="W147" i="27" s="1"/>
  <c r="Z146" i="27"/>
  <c r="V146" i="27"/>
  <c r="X146" i="27" s="1"/>
  <c r="AA146" i="27" s="1"/>
  <c r="Z145" i="27"/>
  <c r="X145" i="27"/>
  <c r="V145" i="27"/>
  <c r="Z144" i="27"/>
  <c r="V144" i="27"/>
  <c r="X144" i="27" s="1"/>
  <c r="Z143" i="27"/>
  <c r="V143" i="27"/>
  <c r="X143" i="27" s="1"/>
  <c r="W143" i="27" s="1"/>
  <c r="Z142" i="27"/>
  <c r="V142" i="27"/>
  <c r="X142" i="27" s="1"/>
  <c r="AA142" i="27" s="1"/>
  <c r="Z141" i="27"/>
  <c r="X141" i="27"/>
  <c r="V141" i="27"/>
  <c r="Z140" i="27"/>
  <c r="V140" i="27"/>
  <c r="X140" i="27" s="1"/>
  <c r="Z139" i="27"/>
  <c r="V139" i="27"/>
  <c r="X139" i="27" s="1"/>
  <c r="W139" i="27" s="1"/>
  <c r="Z138" i="27"/>
  <c r="V138" i="27"/>
  <c r="X138" i="27" s="1"/>
  <c r="AA138" i="27" s="1"/>
  <c r="Z137" i="27"/>
  <c r="X137" i="27"/>
  <c r="V137" i="27"/>
  <c r="Z136" i="27"/>
  <c r="V136" i="27"/>
  <c r="X136" i="27" s="1"/>
  <c r="AA135" i="27"/>
  <c r="Z135" i="27"/>
  <c r="V135" i="27"/>
  <c r="X135" i="27" s="1"/>
  <c r="W135" i="27" s="1"/>
  <c r="Z134" i="27"/>
  <c r="W134" i="27"/>
  <c r="V134" i="27"/>
  <c r="X134" i="27" s="1"/>
  <c r="AA134" i="27" s="1"/>
  <c r="Z133" i="27"/>
  <c r="X133" i="27"/>
  <c r="V133" i="27"/>
  <c r="Z132" i="27"/>
  <c r="V132" i="27"/>
  <c r="X132" i="27" s="1"/>
  <c r="AA131" i="27"/>
  <c r="Z131" i="27"/>
  <c r="V131" i="27"/>
  <c r="X131" i="27" s="1"/>
  <c r="W131" i="27" s="1"/>
  <c r="Z130" i="27"/>
  <c r="V130" i="27"/>
  <c r="X130" i="27" s="1"/>
  <c r="AA130" i="27" s="1"/>
  <c r="Z129" i="27"/>
  <c r="V129" i="27"/>
  <c r="X129" i="27" s="1"/>
  <c r="Z128" i="27"/>
  <c r="V128" i="27"/>
  <c r="X128" i="27" s="1"/>
  <c r="AA128" i="27" s="1"/>
  <c r="Z127" i="27"/>
  <c r="V127" i="27"/>
  <c r="X127" i="27" s="1"/>
  <c r="Z126" i="27"/>
  <c r="V126" i="27"/>
  <c r="X126" i="27" s="1"/>
  <c r="Z125" i="27"/>
  <c r="V125" i="27"/>
  <c r="X125" i="27" s="1"/>
  <c r="Z124" i="27"/>
  <c r="W124" i="27"/>
  <c r="V124" i="27"/>
  <c r="X124" i="27" s="1"/>
  <c r="Z123" i="27"/>
  <c r="X123" i="27"/>
  <c r="W123" i="27" s="1"/>
  <c r="V123" i="27"/>
  <c r="Z122" i="27"/>
  <c r="V122" i="27"/>
  <c r="X122" i="27" s="1"/>
  <c r="AA122" i="27" s="1"/>
  <c r="Z121" i="27"/>
  <c r="V121" i="27"/>
  <c r="X121" i="27" s="1"/>
  <c r="Z120" i="27"/>
  <c r="V120" i="27"/>
  <c r="X120" i="27" s="1"/>
  <c r="AA120" i="27" s="1"/>
  <c r="Z119" i="27"/>
  <c r="V119" i="27"/>
  <c r="X119" i="27" s="1"/>
  <c r="Z118" i="27"/>
  <c r="V118" i="27"/>
  <c r="X118" i="27" s="1"/>
  <c r="Z117" i="27"/>
  <c r="V117" i="27"/>
  <c r="X117" i="27" s="1"/>
  <c r="Z116" i="27"/>
  <c r="W116" i="27"/>
  <c r="V116" i="27"/>
  <c r="X116" i="27" s="1"/>
  <c r="Z115" i="27"/>
  <c r="X115" i="27"/>
  <c r="W115" i="27" s="1"/>
  <c r="V115" i="27"/>
  <c r="Z114" i="27"/>
  <c r="V114" i="27"/>
  <c r="X114" i="27" s="1"/>
  <c r="AA114" i="27" s="1"/>
  <c r="Z113" i="27"/>
  <c r="V113" i="27"/>
  <c r="X113" i="27" s="1"/>
  <c r="Z112" i="27"/>
  <c r="V112" i="27"/>
  <c r="X112" i="27" s="1"/>
  <c r="AA112" i="27" s="1"/>
  <c r="Z111" i="27"/>
  <c r="V111" i="27"/>
  <c r="X111" i="27" s="1"/>
  <c r="Z110" i="27"/>
  <c r="V110" i="27"/>
  <c r="X110" i="27" s="1"/>
  <c r="Z109" i="27"/>
  <c r="V109" i="27"/>
  <c r="X109" i="27" s="1"/>
  <c r="Z108" i="27"/>
  <c r="W108" i="27"/>
  <c r="V108" i="27"/>
  <c r="X108" i="27" s="1"/>
  <c r="Z107" i="27"/>
  <c r="X107" i="27"/>
  <c r="W107" i="27" s="1"/>
  <c r="V107" i="27"/>
  <c r="Z106" i="27"/>
  <c r="V106" i="27"/>
  <c r="X106" i="27" s="1"/>
  <c r="AA106" i="27" s="1"/>
  <c r="Z105" i="27"/>
  <c r="V105" i="27"/>
  <c r="X105" i="27" s="1"/>
  <c r="Z104" i="27"/>
  <c r="V104" i="27"/>
  <c r="X104" i="27" s="1"/>
  <c r="AA104" i="27" s="1"/>
  <c r="Z103" i="27"/>
  <c r="V103" i="27"/>
  <c r="X103" i="27" s="1"/>
  <c r="Z102" i="27"/>
  <c r="V102" i="27"/>
  <c r="X102" i="27" s="1"/>
  <c r="Z101" i="27"/>
  <c r="V101" i="27"/>
  <c r="X101" i="27" s="1"/>
  <c r="Z100" i="27"/>
  <c r="W100" i="27"/>
  <c r="V100" i="27"/>
  <c r="X100" i="27" s="1"/>
  <c r="Z99" i="27"/>
  <c r="X99" i="27"/>
  <c r="W99" i="27" s="1"/>
  <c r="V99" i="27"/>
  <c r="Z98" i="27"/>
  <c r="V98" i="27"/>
  <c r="X98" i="27" s="1"/>
  <c r="AA98" i="27" s="1"/>
  <c r="Z97" i="27"/>
  <c r="V97" i="27"/>
  <c r="X97" i="27" s="1"/>
  <c r="Z96" i="27"/>
  <c r="V96" i="27"/>
  <c r="X96" i="27" s="1"/>
  <c r="AA96" i="27" s="1"/>
  <c r="Z95" i="27"/>
  <c r="V95" i="27"/>
  <c r="X95" i="27" s="1"/>
  <c r="Z94" i="27"/>
  <c r="V94" i="27"/>
  <c r="X94" i="27" s="1"/>
  <c r="Z93" i="27"/>
  <c r="V93" i="27"/>
  <c r="X93" i="27" s="1"/>
  <c r="Z92" i="27"/>
  <c r="W92" i="27"/>
  <c r="V92" i="27"/>
  <c r="X92" i="27" s="1"/>
  <c r="Z91" i="27"/>
  <c r="X91" i="27"/>
  <c r="W91" i="27" s="1"/>
  <c r="V91" i="27"/>
  <c r="Z90" i="27"/>
  <c r="V90" i="27"/>
  <c r="X90" i="27" s="1"/>
  <c r="AA90" i="27" s="1"/>
  <c r="Z89" i="27"/>
  <c r="V89" i="27"/>
  <c r="X89" i="27" s="1"/>
  <c r="Z88" i="27"/>
  <c r="X88" i="27"/>
  <c r="AA88" i="27" s="1"/>
  <c r="W88" i="27"/>
  <c r="V88" i="27"/>
  <c r="Z87" i="27"/>
  <c r="X87" i="27"/>
  <c r="W87" i="27" s="1"/>
  <c r="V87" i="27"/>
  <c r="Z86" i="27"/>
  <c r="V86" i="27"/>
  <c r="X86" i="27" s="1"/>
  <c r="Z85" i="27"/>
  <c r="V85" i="27"/>
  <c r="X85" i="27" s="1"/>
  <c r="Z84" i="27"/>
  <c r="X84" i="27"/>
  <c r="AA84" i="27" s="1"/>
  <c r="W84" i="27"/>
  <c r="V84" i="27"/>
  <c r="Z83" i="27"/>
  <c r="X83" i="27"/>
  <c r="W83" i="27" s="1"/>
  <c r="V83" i="27"/>
  <c r="Z82" i="27"/>
  <c r="V82" i="27"/>
  <c r="X82" i="27" s="1"/>
  <c r="Z81" i="27"/>
  <c r="V81" i="27"/>
  <c r="X81" i="27" s="1"/>
  <c r="Z80" i="27"/>
  <c r="X80" i="27"/>
  <c r="AA80" i="27" s="1"/>
  <c r="W80" i="27"/>
  <c r="V80" i="27"/>
  <c r="Z79" i="27"/>
  <c r="X79" i="27"/>
  <c r="W79" i="27" s="1"/>
  <c r="V79" i="27"/>
  <c r="Z78" i="27"/>
  <c r="V78" i="27"/>
  <c r="X78" i="27" s="1"/>
  <c r="Z77" i="27"/>
  <c r="V77" i="27"/>
  <c r="X77" i="27" s="1"/>
  <c r="Z76" i="27"/>
  <c r="X76" i="27"/>
  <c r="AA76" i="27" s="1"/>
  <c r="W76" i="27"/>
  <c r="V76" i="27"/>
  <c r="Z75" i="27"/>
  <c r="X75" i="27"/>
  <c r="W75" i="27" s="1"/>
  <c r="V75" i="27"/>
  <c r="Z74" i="27"/>
  <c r="V74" i="27"/>
  <c r="X74" i="27" s="1"/>
  <c r="Z73" i="27"/>
  <c r="V73" i="27"/>
  <c r="X73" i="27" s="1"/>
  <c r="Z72" i="27"/>
  <c r="X72" i="27"/>
  <c r="AA72" i="27" s="1"/>
  <c r="W72" i="27"/>
  <c r="V72" i="27"/>
  <c r="Z71" i="27"/>
  <c r="X71" i="27"/>
  <c r="W71" i="27" s="1"/>
  <c r="V71" i="27"/>
  <c r="Z70" i="27"/>
  <c r="V70" i="27"/>
  <c r="X70" i="27" s="1"/>
  <c r="Z69" i="27"/>
  <c r="V69" i="27"/>
  <c r="X69" i="27" s="1"/>
  <c r="Z68" i="27"/>
  <c r="X68" i="27"/>
  <c r="AA68" i="27" s="1"/>
  <c r="W68" i="27"/>
  <c r="V68" i="27"/>
  <c r="Z67" i="27"/>
  <c r="X67" i="27"/>
  <c r="W67" i="27" s="1"/>
  <c r="V67" i="27"/>
  <c r="Z66" i="27"/>
  <c r="V66" i="27"/>
  <c r="X66" i="27" s="1"/>
  <c r="Z65" i="27"/>
  <c r="V65" i="27"/>
  <c r="X65" i="27" s="1"/>
  <c r="Z64" i="27"/>
  <c r="X64" i="27"/>
  <c r="AA64" i="27" s="1"/>
  <c r="W64" i="27"/>
  <c r="V64" i="27"/>
  <c r="Z63" i="27"/>
  <c r="X63" i="27"/>
  <c r="W63" i="27" s="1"/>
  <c r="V63" i="27"/>
  <c r="Z62" i="27"/>
  <c r="V62" i="27"/>
  <c r="X62" i="27" s="1"/>
  <c r="Z61" i="27"/>
  <c r="V61" i="27"/>
  <c r="X61" i="27" s="1"/>
  <c r="Z60" i="27"/>
  <c r="X60" i="27"/>
  <c r="AA60" i="27" s="1"/>
  <c r="W60" i="27"/>
  <c r="V60" i="27"/>
  <c r="Z59" i="27"/>
  <c r="X59" i="27"/>
  <c r="W59" i="27" s="1"/>
  <c r="V59" i="27"/>
  <c r="Z58" i="27"/>
  <c r="V58" i="27"/>
  <c r="X58" i="27" s="1"/>
  <c r="Z57" i="27"/>
  <c r="V57" i="27"/>
  <c r="X57" i="27" s="1"/>
  <c r="Z56" i="27"/>
  <c r="X56" i="27"/>
  <c r="AA56" i="27" s="1"/>
  <c r="W56" i="27"/>
  <c r="V56" i="27"/>
  <c r="Z55" i="27"/>
  <c r="X55" i="27"/>
  <c r="W55" i="27" s="1"/>
  <c r="V55" i="27"/>
  <c r="Z54" i="27"/>
  <c r="V54" i="27"/>
  <c r="X54" i="27" s="1"/>
  <c r="Z53" i="27"/>
  <c r="V53" i="27"/>
  <c r="X53" i="27" s="1"/>
  <c r="Z52" i="27"/>
  <c r="X52" i="27"/>
  <c r="AA52" i="27" s="1"/>
  <c r="W52" i="27"/>
  <c r="V52" i="27"/>
  <c r="Z51" i="27"/>
  <c r="X51" i="27"/>
  <c r="W51" i="27" s="1"/>
  <c r="V51" i="27"/>
  <c r="Z50" i="27"/>
  <c r="V50" i="27"/>
  <c r="X50" i="27" s="1"/>
  <c r="Z49" i="27"/>
  <c r="V49" i="27"/>
  <c r="X49" i="27" s="1"/>
  <c r="Z48" i="27"/>
  <c r="X48" i="27"/>
  <c r="AA48" i="27" s="1"/>
  <c r="W48" i="27"/>
  <c r="V48" i="27"/>
  <c r="Z47" i="27"/>
  <c r="X47" i="27"/>
  <c r="W47" i="27" s="1"/>
  <c r="V47" i="27"/>
  <c r="N298" i="27"/>
  <c r="L298" i="27"/>
  <c r="O298" i="27" s="1"/>
  <c r="K298" i="27"/>
  <c r="J298" i="27"/>
  <c r="N297" i="27"/>
  <c r="L297" i="27"/>
  <c r="J297" i="27"/>
  <c r="N296" i="27"/>
  <c r="J296" i="27"/>
  <c r="L296" i="27" s="1"/>
  <c r="N295" i="27"/>
  <c r="J295" i="27"/>
  <c r="L295" i="27" s="1"/>
  <c r="N294" i="27"/>
  <c r="L294" i="27"/>
  <c r="O294" i="27" s="1"/>
  <c r="K294" i="27"/>
  <c r="J294" i="27"/>
  <c r="N293" i="27"/>
  <c r="L293" i="27"/>
  <c r="J293" i="27"/>
  <c r="N292" i="27"/>
  <c r="J292" i="27"/>
  <c r="L292" i="27" s="1"/>
  <c r="N291" i="27"/>
  <c r="J291" i="27"/>
  <c r="L291" i="27" s="1"/>
  <c r="N290" i="27"/>
  <c r="L290" i="27"/>
  <c r="O290" i="27" s="1"/>
  <c r="K290" i="27"/>
  <c r="J290" i="27"/>
  <c r="N289" i="27"/>
  <c r="L289" i="27"/>
  <c r="J289" i="27"/>
  <c r="N288" i="27"/>
  <c r="J288" i="27"/>
  <c r="L288" i="27" s="1"/>
  <c r="N287" i="27"/>
  <c r="J287" i="27"/>
  <c r="L287" i="27" s="1"/>
  <c r="N286" i="27"/>
  <c r="L286" i="27"/>
  <c r="O286" i="27" s="1"/>
  <c r="K286" i="27"/>
  <c r="J286" i="27"/>
  <c r="N285" i="27"/>
  <c r="L285" i="27"/>
  <c r="J285" i="27"/>
  <c r="N284" i="27"/>
  <c r="J284" i="27"/>
  <c r="L284" i="27" s="1"/>
  <c r="N283" i="27"/>
  <c r="J283" i="27"/>
  <c r="L283" i="27" s="1"/>
  <c r="N282" i="27"/>
  <c r="L282" i="27"/>
  <c r="O282" i="27" s="1"/>
  <c r="K282" i="27"/>
  <c r="J282" i="27"/>
  <c r="N281" i="27"/>
  <c r="L281" i="27"/>
  <c r="J281" i="27"/>
  <c r="N280" i="27"/>
  <c r="J280" i="27"/>
  <c r="L280" i="27" s="1"/>
  <c r="N279" i="27"/>
  <c r="J279" i="27"/>
  <c r="L279" i="27" s="1"/>
  <c r="N278" i="27"/>
  <c r="L278" i="27"/>
  <c r="O278" i="27" s="1"/>
  <c r="K278" i="27"/>
  <c r="J278" i="27"/>
  <c r="N277" i="27"/>
  <c r="L277" i="27"/>
  <c r="J277" i="27"/>
  <c r="N276" i="27"/>
  <c r="J276" i="27"/>
  <c r="L276" i="27" s="1"/>
  <c r="N275" i="27"/>
  <c r="J275" i="27"/>
  <c r="L275" i="27" s="1"/>
  <c r="N274" i="27"/>
  <c r="L274" i="27"/>
  <c r="O274" i="27" s="1"/>
  <c r="K274" i="27"/>
  <c r="J274" i="27"/>
  <c r="N273" i="27"/>
  <c r="L273" i="27"/>
  <c r="J273" i="27"/>
  <c r="N272" i="27"/>
  <c r="J272" i="27"/>
  <c r="L272" i="27" s="1"/>
  <c r="N271" i="27"/>
  <c r="J271" i="27"/>
  <c r="L271" i="27" s="1"/>
  <c r="N270" i="27"/>
  <c r="L270" i="27"/>
  <c r="O270" i="27" s="1"/>
  <c r="K270" i="27"/>
  <c r="J270" i="27"/>
  <c r="N269" i="27"/>
  <c r="L269" i="27"/>
  <c r="J269" i="27"/>
  <c r="N268" i="27"/>
  <c r="J268" i="27"/>
  <c r="L268" i="27" s="1"/>
  <c r="N267" i="27"/>
  <c r="J267" i="27"/>
  <c r="L267" i="27" s="1"/>
  <c r="N266" i="27"/>
  <c r="L266" i="27"/>
  <c r="O266" i="27" s="1"/>
  <c r="K266" i="27"/>
  <c r="J266" i="27"/>
  <c r="N265" i="27"/>
  <c r="L265" i="27"/>
  <c r="J265" i="27"/>
  <c r="N264" i="27"/>
  <c r="J264" i="27"/>
  <c r="L264" i="27" s="1"/>
  <c r="N263" i="27"/>
  <c r="J263" i="27"/>
  <c r="L263" i="27" s="1"/>
  <c r="N262" i="27"/>
  <c r="L262" i="27"/>
  <c r="O262" i="27" s="1"/>
  <c r="K262" i="27"/>
  <c r="J262" i="27"/>
  <c r="N261" i="27"/>
  <c r="L261" i="27"/>
  <c r="J261" i="27"/>
  <c r="N260" i="27"/>
  <c r="J260" i="27"/>
  <c r="L260" i="27" s="1"/>
  <c r="N259" i="27"/>
  <c r="J259" i="27"/>
  <c r="L259" i="27" s="1"/>
  <c r="N258" i="27"/>
  <c r="L258" i="27"/>
  <c r="O258" i="27" s="1"/>
  <c r="K258" i="27"/>
  <c r="J258" i="27"/>
  <c r="N257" i="27"/>
  <c r="L257" i="27"/>
  <c r="J257" i="27"/>
  <c r="N256" i="27"/>
  <c r="J256" i="27"/>
  <c r="L256" i="27" s="1"/>
  <c r="N255" i="27"/>
  <c r="J255" i="27"/>
  <c r="L255" i="27" s="1"/>
  <c r="N254" i="27"/>
  <c r="L254" i="27"/>
  <c r="O254" i="27" s="1"/>
  <c r="K254" i="27"/>
  <c r="J254" i="27"/>
  <c r="N253" i="27"/>
  <c r="L253" i="27"/>
  <c r="J253" i="27"/>
  <c r="N252" i="27"/>
  <c r="J252" i="27"/>
  <c r="L252" i="27" s="1"/>
  <c r="N251" i="27"/>
  <c r="J251" i="27"/>
  <c r="L251" i="27" s="1"/>
  <c r="N250" i="27"/>
  <c r="L250" i="27"/>
  <c r="O250" i="27" s="1"/>
  <c r="J250" i="27"/>
  <c r="N249" i="27"/>
  <c r="L249" i="27"/>
  <c r="J249" i="27"/>
  <c r="O248" i="27"/>
  <c r="N248" i="27"/>
  <c r="J248" i="27"/>
  <c r="L248" i="27" s="1"/>
  <c r="K248" i="27" s="1"/>
  <c r="N247" i="27"/>
  <c r="J247" i="27"/>
  <c r="L247" i="27" s="1"/>
  <c r="K247" i="27" s="1"/>
  <c r="N246" i="27"/>
  <c r="L246" i="27"/>
  <c r="J246" i="27"/>
  <c r="N245" i="27"/>
  <c r="L245" i="27"/>
  <c r="J245" i="27"/>
  <c r="N244" i="27"/>
  <c r="J244" i="27"/>
  <c r="L244" i="27" s="1"/>
  <c r="N243" i="27"/>
  <c r="J243" i="27"/>
  <c r="L243" i="27" s="1"/>
  <c r="N242" i="27"/>
  <c r="L242" i="27"/>
  <c r="O242" i="27" s="1"/>
  <c r="J242" i="27"/>
  <c r="N241" i="27"/>
  <c r="L241" i="27"/>
  <c r="J241" i="27"/>
  <c r="O240" i="27"/>
  <c r="N240" i="27"/>
  <c r="J240" i="27"/>
  <c r="L240" i="27" s="1"/>
  <c r="K240" i="27" s="1"/>
  <c r="N239" i="27"/>
  <c r="J239" i="27"/>
  <c r="L239" i="27" s="1"/>
  <c r="K239" i="27" s="1"/>
  <c r="N238" i="27"/>
  <c r="L238" i="27"/>
  <c r="J238" i="27"/>
  <c r="N237" i="27"/>
  <c r="L237" i="27"/>
  <c r="J237" i="27"/>
  <c r="N236" i="27"/>
  <c r="J236" i="27"/>
  <c r="L236" i="27" s="1"/>
  <c r="N235" i="27"/>
  <c r="J235" i="27"/>
  <c r="L235" i="27" s="1"/>
  <c r="N234" i="27"/>
  <c r="L234" i="27"/>
  <c r="O234" i="27" s="1"/>
  <c r="J234" i="27"/>
  <c r="N233" i="27"/>
  <c r="L233" i="27"/>
  <c r="J233" i="27"/>
  <c r="O232" i="27"/>
  <c r="N232" i="27"/>
  <c r="J232" i="27"/>
  <c r="L232" i="27" s="1"/>
  <c r="K232" i="27" s="1"/>
  <c r="N231" i="27"/>
  <c r="J231" i="27"/>
  <c r="L231" i="27" s="1"/>
  <c r="K231" i="27" s="1"/>
  <c r="N230" i="27"/>
  <c r="L230" i="27"/>
  <c r="J230" i="27"/>
  <c r="N229" i="27"/>
  <c r="L229" i="27"/>
  <c r="J229" i="27"/>
  <c r="N228" i="27"/>
  <c r="J228" i="27"/>
  <c r="L228" i="27" s="1"/>
  <c r="N227" i="27"/>
  <c r="J227" i="27"/>
  <c r="L227" i="27" s="1"/>
  <c r="N226" i="27"/>
  <c r="L226" i="27"/>
  <c r="O226" i="27" s="1"/>
  <c r="J226" i="27"/>
  <c r="N225" i="27"/>
  <c r="L225" i="27"/>
  <c r="J225" i="27"/>
  <c r="O224" i="27"/>
  <c r="N224" i="27"/>
  <c r="J224" i="27"/>
  <c r="L224" i="27" s="1"/>
  <c r="K224" i="27" s="1"/>
  <c r="N223" i="27"/>
  <c r="J223" i="27"/>
  <c r="L223" i="27" s="1"/>
  <c r="K223" i="27" s="1"/>
  <c r="N222" i="27"/>
  <c r="L222" i="27"/>
  <c r="J222" i="27"/>
  <c r="N221" i="27"/>
  <c r="L221" i="27"/>
  <c r="J221" i="27"/>
  <c r="N220" i="27"/>
  <c r="J220" i="27"/>
  <c r="L220" i="27" s="1"/>
  <c r="N219" i="27"/>
  <c r="J219" i="27"/>
  <c r="L219" i="27" s="1"/>
  <c r="N218" i="27"/>
  <c r="L218" i="27"/>
  <c r="O218" i="27" s="1"/>
  <c r="J218" i="27"/>
  <c r="N217" i="27"/>
  <c r="L217" i="27"/>
  <c r="J217" i="27"/>
  <c r="O216" i="27"/>
  <c r="N216" i="27"/>
  <c r="J216" i="27"/>
  <c r="L216" i="27" s="1"/>
  <c r="K216" i="27" s="1"/>
  <c r="N215" i="27"/>
  <c r="J215" i="27"/>
  <c r="L215" i="27" s="1"/>
  <c r="K215" i="27" s="1"/>
  <c r="N214" i="27"/>
  <c r="L214" i="27"/>
  <c r="J214" i="27"/>
  <c r="N213" i="27"/>
  <c r="L213" i="27"/>
  <c r="J213" i="27"/>
  <c r="N212" i="27"/>
  <c r="J212" i="27"/>
  <c r="L212" i="27" s="1"/>
  <c r="N211" i="27"/>
  <c r="J211" i="27"/>
  <c r="L211" i="27" s="1"/>
  <c r="N210" i="27"/>
  <c r="L210" i="27"/>
  <c r="O210" i="27" s="1"/>
  <c r="J210" i="27"/>
  <c r="N209" i="27"/>
  <c r="L209" i="27"/>
  <c r="J209" i="27"/>
  <c r="O208" i="27"/>
  <c r="N208" i="27"/>
  <c r="J208" i="27"/>
  <c r="L208" i="27" s="1"/>
  <c r="K208" i="27" s="1"/>
  <c r="N207" i="27"/>
  <c r="J207" i="27"/>
  <c r="L207" i="27" s="1"/>
  <c r="K207" i="27" s="1"/>
  <c r="N206" i="27"/>
  <c r="L206" i="27"/>
  <c r="J206" i="27"/>
  <c r="N205" i="27"/>
  <c r="L205" i="27"/>
  <c r="J205" i="27"/>
  <c r="N204" i="27"/>
  <c r="J204" i="27"/>
  <c r="L204" i="27" s="1"/>
  <c r="N203" i="27"/>
  <c r="J203" i="27"/>
  <c r="L203" i="27" s="1"/>
  <c r="N202" i="27"/>
  <c r="L202" i="27"/>
  <c r="O202" i="27" s="1"/>
  <c r="J202" i="27"/>
  <c r="N201" i="27"/>
  <c r="L201" i="27"/>
  <c r="J201" i="27"/>
  <c r="O200" i="27"/>
  <c r="N200" i="27"/>
  <c r="J200" i="27"/>
  <c r="L200" i="27" s="1"/>
  <c r="K200" i="27" s="1"/>
  <c r="N199" i="27"/>
  <c r="J199" i="27"/>
  <c r="L199" i="27" s="1"/>
  <c r="K199" i="27" s="1"/>
  <c r="N198" i="27"/>
  <c r="L198" i="27"/>
  <c r="J198" i="27"/>
  <c r="N197" i="27"/>
  <c r="L197" i="27"/>
  <c r="J197" i="27"/>
  <c r="N196" i="27"/>
  <c r="J196" i="27"/>
  <c r="L196" i="27" s="1"/>
  <c r="N195" i="27"/>
  <c r="J195" i="27"/>
  <c r="L195" i="27" s="1"/>
  <c r="N194" i="27"/>
  <c r="L194" i="27"/>
  <c r="O194" i="27" s="1"/>
  <c r="J194" i="27"/>
  <c r="N193" i="27"/>
  <c r="L193" i="27"/>
  <c r="J193" i="27"/>
  <c r="O192" i="27"/>
  <c r="N192" i="27"/>
  <c r="J192" i="27"/>
  <c r="L192" i="27" s="1"/>
  <c r="K192" i="27" s="1"/>
  <c r="N191" i="27"/>
  <c r="J191" i="27"/>
  <c r="L191" i="27" s="1"/>
  <c r="K191" i="27" s="1"/>
  <c r="N190" i="27"/>
  <c r="L190" i="27"/>
  <c r="J190" i="27"/>
  <c r="N189" i="27"/>
  <c r="L189" i="27"/>
  <c r="J189" i="27"/>
  <c r="N188" i="27"/>
  <c r="J188" i="27"/>
  <c r="L188" i="27" s="1"/>
  <c r="N187" i="27"/>
  <c r="J187" i="27"/>
  <c r="L187" i="27" s="1"/>
  <c r="N186" i="27"/>
  <c r="J186" i="27"/>
  <c r="L186" i="27" s="1"/>
  <c r="N185" i="27"/>
  <c r="K185" i="27"/>
  <c r="J185" i="27"/>
  <c r="L185" i="27" s="1"/>
  <c r="O185" i="27" s="1"/>
  <c r="N184" i="27"/>
  <c r="L184" i="27"/>
  <c r="J184" i="27"/>
  <c r="N183" i="27"/>
  <c r="J183" i="27"/>
  <c r="L183" i="27" s="1"/>
  <c r="O182" i="27"/>
  <c r="N182" i="27"/>
  <c r="J182" i="27"/>
  <c r="L182" i="27" s="1"/>
  <c r="K182" i="27" s="1"/>
  <c r="N181" i="27"/>
  <c r="J181" i="27"/>
  <c r="L181" i="27" s="1"/>
  <c r="O181" i="27" s="1"/>
  <c r="N180" i="27"/>
  <c r="L180" i="27"/>
  <c r="J180" i="27"/>
  <c r="N179" i="27"/>
  <c r="J179" i="27"/>
  <c r="L179" i="27" s="1"/>
  <c r="N178" i="27"/>
  <c r="J178" i="27"/>
  <c r="L178" i="27" s="1"/>
  <c r="K178" i="27" s="1"/>
  <c r="N177" i="27"/>
  <c r="K177" i="27"/>
  <c r="J177" i="27"/>
  <c r="L177" i="27" s="1"/>
  <c r="O177" i="27" s="1"/>
  <c r="N176" i="27"/>
  <c r="L176" i="27"/>
  <c r="J176" i="27"/>
  <c r="N175" i="27"/>
  <c r="J175" i="27"/>
  <c r="L175" i="27" s="1"/>
  <c r="N174" i="27"/>
  <c r="J174" i="27"/>
  <c r="L174" i="27" s="1"/>
  <c r="K174" i="27" s="1"/>
  <c r="N173" i="27"/>
  <c r="J173" i="27"/>
  <c r="L173" i="27" s="1"/>
  <c r="O173" i="27" s="1"/>
  <c r="N172" i="27"/>
  <c r="L172" i="27"/>
  <c r="J172" i="27"/>
  <c r="N171" i="27"/>
  <c r="J171" i="27"/>
  <c r="L171" i="27" s="1"/>
  <c r="O170" i="27"/>
  <c r="N170" i="27"/>
  <c r="J170" i="27"/>
  <c r="L170" i="27" s="1"/>
  <c r="K170" i="27" s="1"/>
  <c r="N169" i="27"/>
  <c r="K169" i="27"/>
  <c r="J169" i="27"/>
  <c r="L169" i="27" s="1"/>
  <c r="O169" i="27" s="1"/>
  <c r="N168" i="27"/>
  <c r="L168" i="27"/>
  <c r="J168" i="27"/>
  <c r="N167" i="27"/>
  <c r="J167" i="27"/>
  <c r="L167" i="27" s="1"/>
  <c r="O166" i="27"/>
  <c r="N166" i="27"/>
  <c r="J166" i="27"/>
  <c r="L166" i="27" s="1"/>
  <c r="K166" i="27" s="1"/>
  <c r="N165" i="27"/>
  <c r="J165" i="27"/>
  <c r="L165" i="27" s="1"/>
  <c r="O165" i="27" s="1"/>
  <c r="N164" i="27"/>
  <c r="L164" i="27"/>
  <c r="J164" i="27"/>
  <c r="N163" i="27"/>
  <c r="J163" i="27"/>
  <c r="L163" i="27" s="1"/>
  <c r="N162" i="27"/>
  <c r="J162" i="27"/>
  <c r="L162" i="27" s="1"/>
  <c r="K162" i="27" s="1"/>
  <c r="N161" i="27"/>
  <c r="K161" i="27"/>
  <c r="J161" i="27"/>
  <c r="L161" i="27" s="1"/>
  <c r="O161" i="27" s="1"/>
  <c r="N160" i="27"/>
  <c r="L160" i="27"/>
  <c r="J160" i="27"/>
  <c r="N159" i="27"/>
  <c r="J159" i="27"/>
  <c r="L159" i="27" s="1"/>
  <c r="N158" i="27"/>
  <c r="J158" i="27"/>
  <c r="L158" i="27" s="1"/>
  <c r="K158" i="27" s="1"/>
  <c r="N157" i="27"/>
  <c r="J157" i="27"/>
  <c r="L157" i="27" s="1"/>
  <c r="O157" i="27" s="1"/>
  <c r="N156" i="27"/>
  <c r="L156" i="27"/>
  <c r="J156" i="27"/>
  <c r="N155" i="27"/>
  <c r="J155" i="27"/>
  <c r="L155" i="27" s="1"/>
  <c r="O154" i="27"/>
  <c r="N154" i="27"/>
  <c r="J154" i="27"/>
  <c r="L154" i="27" s="1"/>
  <c r="K154" i="27" s="1"/>
  <c r="N153" i="27"/>
  <c r="K153" i="27"/>
  <c r="J153" i="27"/>
  <c r="L153" i="27" s="1"/>
  <c r="O153" i="27" s="1"/>
  <c r="N152" i="27"/>
  <c r="L152" i="27"/>
  <c r="J152" i="27"/>
  <c r="N151" i="27"/>
  <c r="J151" i="27"/>
  <c r="L151" i="27" s="1"/>
  <c r="O150" i="27"/>
  <c r="N150" i="27"/>
  <c r="J150" i="27"/>
  <c r="L150" i="27" s="1"/>
  <c r="K150" i="27" s="1"/>
  <c r="N149" i="27"/>
  <c r="J149" i="27"/>
  <c r="L149" i="27" s="1"/>
  <c r="O149" i="27" s="1"/>
  <c r="N148" i="27"/>
  <c r="L148" i="27"/>
  <c r="J148" i="27"/>
  <c r="N147" i="27"/>
  <c r="J147" i="27"/>
  <c r="L147" i="27" s="1"/>
  <c r="N146" i="27"/>
  <c r="J146" i="27"/>
  <c r="L146" i="27" s="1"/>
  <c r="K146" i="27" s="1"/>
  <c r="N145" i="27"/>
  <c r="K145" i="27"/>
  <c r="J145" i="27"/>
  <c r="L145" i="27" s="1"/>
  <c r="O145" i="27" s="1"/>
  <c r="N144" i="27"/>
  <c r="L144" i="27"/>
  <c r="J144" i="27"/>
  <c r="N143" i="27"/>
  <c r="J143" i="27"/>
  <c r="L143" i="27" s="1"/>
  <c r="N142" i="27"/>
  <c r="J142" i="27"/>
  <c r="L142" i="27" s="1"/>
  <c r="K142" i="27" s="1"/>
  <c r="N141" i="27"/>
  <c r="J141" i="27"/>
  <c r="L141" i="27" s="1"/>
  <c r="O141" i="27" s="1"/>
  <c r="N140" i="27"/>
  <c r="L140" i="27"/>
  <c r="J140" i="27"/>
  <c r="N139" i="27"/>
  <c r="J139" i="27"/>
  <c r="L139" i="27" s="1"/>
  <c r="O138" i="27"/>
  <c r="N138" i="27"/>
  <c r="J138" i="27"/>
  <c r="L138" i="27" s="1"/>
  <c r="K138" i="27" s="1"/>
  <c r="N137" i="27"/>
  <c r="K137" i="27"/>
  <c r="J137" i="27"/>
  <c r="L137" i="27" s="1"/>
  <c r="O137" i="27" s="1"/>
  <c r="N136" i="27"/>
  <c r="L136" i="27"/>
  <c r="J136" i="27"/>
  <c r="N135" i="27"/>
  <c r="J135" i="27"/>
  <c r="L135" i="27" s="1"/>
  <c r="O134" i="27"/>
  <c r="N134" i="27"/>
  <c r="J134" i="27"/>
  <c r="L134" i="27" s="1"/>
  <c r="K134" i="27" s="1"/>
  <c r="N133" i="27"/>
  <c r="J133" i="27"/>
  <c r="L133" i="27" s="1"/>
  <c r="O133" i="27" s="1"/>
  <c r="N132" i="27"/>
  <c r="L132" i="27"/>
  <c r="J132" i="27"/>
  <c r="N131" i="27"/>
  <c r="J131" i="27"/>
  <c r="L131" i="27" s="1"/>
  <c r="N130" i="27"/>
  <c r="J130" i="27"/>
  <c r="L130" i="27" s="1"/>
  <c r="K130" i="27" s="1"/>
  <c r="N129" i="27"/>
  <c r="K129" i="27"/>
  <c r="J129" i="27"/>
  <c r="L129" i="27" s="1"/>
  <c r="O129" i="27" s="1"/>
  <c r="O128" i="27"/>
  <c r="N128" i="27"/>
  <c r="L128" i="27"/>
  <c r="K128" i="27" s="1"/>
  <c r="J128" i="27"/>
  <c r="N127" i="27"/>
  <c r="J127" i="27"/>
  <c r="L127" i="27" s="1"/>
  <c r="N126" i="27"/>
  <c r="J126" i="27"/>
  <c r="L126" i="27" s="1"/>
  <c r="N125" i="27"/>
  <c r="K125" i="27"/>
  <c r="J125" i="27"/>
  <c r="L125" i="27" s="1"/>
  <c r="N124" i="27"/>
  <c r="L124" i="27"/>
  <c r="K124" i="27" s="1"/>
  <c r="J124" i="27"/>
  <c r="N123" i="27"/>
  <c r="J123" i="27"/>
  <c r="L123" i="27" s="1"/>
  <c r="O123" i="27" s="1"/>
  <c r="N122" i="27"/>
  <c r="J122" i="27"/>
  <c r="L122" i="27" s="1"/>
  <c r="N121" i="27"/>
  <c r="K121" i="27"/>
  <c r="J121" i="27"/>
  <c r="L121" i="27" s="1"/>
  <c r="O121" i="27" s="1"/>
  <c r="O120" i="27"/>
  <c r="N120" i="27"/>
  <c r="L120" i="27"/>
  <c r="K120" i="27" s="1"/>
  <c r="J120" i="27"/>
  <c r="N119" i="27"/>
  <c r="J119" i="27"/>
  <c r="L119" i="27" s="1"/>
  <c r="N118" i="27"/>
  <c r="J118" i="27"/>
  <c r="L118" i="27" s="1"/>
  <c r="N117" i="27"/>
  <c r="K117" i="27"/>
  <c r="J117" i="27"/>
  <c r="L117" i="27" s="1"/>
  <c r="N116" i="27"/>
  <c r="L116" i="27"/>
  <c r="K116" i="27" s="1"/>
  <c r="J116" i="27"/>
  <c r="N115" i="27"/>
  <c r="J115" i="27"/>
  <c r="L115" i="27" s="1"/>
  <c r="O115" i="27" s="1"/>
  <c r="N114" i="27"/>
  <c r="J114" i="27"/>
  <c r="L114" i="27" s="1"/>
  <c r="N113" i="27"/>
  <c r="K113" i="27"/>
  <c r="J113" i="27"/>
  <c r="L113" i="27" s="1"/>
  <c r="O113" i="27" s="1"/>
  <c r="O112" i="27"/>
  <c r="N112" i="27"/>
  <c r="L112" i="27"/>
  <c r="K112" i="27" s="1"/>
  <c r="J112" i="27"/>
  <c r="N111" i="27"/>
  <c r="J111" i="27"/>
  <c r="L111" i="27" s="1"/>
  <c r="N110" i="27"/>
  <c r="J110" i="27"/>
  <c r="L110" i="27" s="1"/>
  <c r="N109" i="27"/>
  <c r="K109" i="27"/>
  <c r="J109" i="27"/>
  <c r="L109" i="27" s="1"/>
  <c r="N108" i="27"/>
  <c r="L108" i="27"/>
  <c r="K108" i="27" s="1"/>
  <c r="J108" i="27"/>
  <c r="N107" i="27"/>
  <c r="J107" i="27"/>
  <c r="L107" i="27" s="1"/>
  <c r="O107" i="27" s="1"/>
  <c r="N106" i="27"/>
  <c r="J106" i="27"/>
  <c r="L106" i="27" s="1"/>
  <c r="N105" i="27"/>
  <c r="L105" i="27"/>
  <c r="O105" i="27" s="1"/>
  <c r="K105" i="27"/>
  <c r="J105" i="27"/>
  <c r="N104" i="27"/>
  <c r="L104" i="27"/>
  <c r="K104" i="27" s="1"/>
  <c r="J104" i="27"/>
  <c r="N103" i="27"/>
  <c r="J103" i="27"/>
  <c r="L103" i="27" s="1"/>
  <c r="N102" i="27"/>
  <c r="J102" i="27"/>
  <c r="L102" i="27" s="1"/>
  <c r="N101" i="27"/>
  <c r="L101" i="27"/>
  <c r="O101" i="27" s="1"/>
  <c r="K101" i="27"/>
  <c r="J101" i="27"/>
  <c r="N100" i="27"/>
  <c r="L100" i="27"/>
  <c r="K100" i="27" s="1"/>
  <c r="J100" i="27"/>
  <c r="N99" i="27"/>
  <c r="J99" i="27"/>
  <c r="L99" i="27" s="1"/>
  <c r="N98" i="27"/>
  <c r="J98" i="27"/>
  <c r="L98" i="27" s="1"/>
  <c r="N97" i="27"/>
  <c r="L97" i="27"/>
  <c r="O97" i="27" s="1"/>
  <c r="K97" i="27"/>
  <c r="J97" i="27"/>
  <c r="N96" i="27"/>
  <c r="L96" i="27"/>
  <c r="K96" i="27" s="1"/>
  <c r="J96" i="27"/>
  <c r="N95" i="27"/>
  <c r="J95" i="27"/>
  <c r="L95" i="27" s="1"/>
  <c r="N94" i="27"/>
  <c r="J94" i="27"/>
  <c r="L94" i="27" s="1"/>
  <c r="N93" i="27"/>
  <c r="L93" i="27"/>
  <c r="O93" i="27" s="1"/>
  <c r="K93" i="27"/>
  <c r="J93" i="27"/>
  <c r="N92" i="27"/>
  <c r="L92" i="27"/>
  <c r="K92" i="27" s="1"/>
  <c r="J92" i="27"/>
  <c r="N91" i="27"/>
  <c r="J91" i="27"/>
  <c r="L91" i="27" s="1"/>
  <c r="N90" i="27"/>
  <c r="J90" i="27"/>
  <c r="L90" i="27" s="1"/>
  <c r="N89" i="27"/>
  <c r="L89" i="27"/>
  <c r="O89" i="27" s="1"/>
  <c r="K89" i="27"/>
  <c r="J89" i="27"/>
  <c r="N88" i="27"/>
  <c r="L88" i="27"/>
  <c r="K88" i="27" s="1"/>
  <c r="J88" i="27"/>
  <c r="N87" i="27"/>
  <c r="J87" i="27"/>
  <c r="L87" i="27" s="1"/>
  <c r="N86" i="27"/>
  <c r="J86" i="27"/>
  <c r="L86" i="27" s="1"/>
  <c r="N85" i="27"/>
  <c r="L85" i="27"/>
  <c r="O85" i="27" s="1"/>
  <c r="K85" i="27"/>
  <c r="J85" i="27"/>
  <c r="N84" i="27"/>
  <c r="L84" i="27"/>
  <c r="K84" i="27" s="1"/>
  <c r="J84" i="27"/>
  <c r="N83" i="27"/>
  <c r="J83" i="27"/>
  <c r="L83" i="27" s="1"/>
  <c r="N82" i="27"/>
  <c r="J82" i="27"/>
  <c r="L82" i="27" s="1"/>
  <c r="N81" i="27"/>
  <c r="L81" i="27"/>
  <c r="O81" i="27" s="1"/>
  <c r="K81" i="27"/>
  <c r="J81" i="27"/>
  <c r="N80" i="27"/>
  <c r="L80" i="27"/>
  <c r="K80" i="27" s="1"/>
  <c r="J80" i="27"/>
  <c r="N79" i="27"/>
  <c r="J79" i="27"/>
  <c r="L79" i="27" s="1"/>
  <c r="N78" i="27"/>
  <c r="J78" i="27"/>
  <c r="L78" i="27" s="1"/>
  <c r="N77" i="27"/>
  <c r="L77" i="27"/>
  <c r="O77" i="27" s="1"/>
  <c r="K77" i="27"/>
  <c r="J77" i="27"/>
  <c r="N76" i="27"/>
  <c r="L76" i="27"/>
  <c r="K76" i="27" s="1"/>
  <c r="J76" i="27"/>
  <c r="N75" i="27"/>
  <c r="J75" i="27"/>
  <c r="L75" i="27" s="1"/>
  <c r="N74" i="27"/>
  <c r="J74" i="27"/>
  <c r="L74" i="27" s="1"/>
  <c r="N73" i="27"/>
  <c r="L73" i="27"/>
  <c r="O73" i="27" s="1"/>
  <c r="K73" i="27"/>
  <c r="J73" i="27"/>
  <c r="N72" i="27"/>
  <c r="L72" i="27"/>
  <c r="K72" i="27" s="1"/>
  <c r="J72" i="27"/>
  <c r="N71" i="27"/>
  <c r="J71" i="27"/>
  <c r="L71" i="27" s="1"/>
  <c r="N70" i="27"/>
  <c r="J70" i="27"/>
  <c r="L70" i="27" s="1"/>
  <c r="N69" i="27"/>
  <c r="L69" i="27"/>
  <c r="O69" i="27" s="1"/>
  <c r="K69" i="27"/>
  <c r="J69" i="27"/>
  <c r="N68" i="27"/>
  <c r="L68" i="27"/>
  <c r="K68" i="27" s="1"/>
  <c r="J68" i="27"/>
  <c r="N67" i="27"/>
  <c r="J67" i="27"/>
  <c r="L67" i="27" s="1"/>
  <c r="N66" i="27"/>
  <c r="J66" i="27"/>
  <c r="L66" i="27" s="1"/>
  <c r="N65" i="27"/>
  <c r="L65" i="27"/>
  <c r="O65" i="27" s="1"/>
  <c r="K65" i="27"/>
  <c r="J65" i="27"/>
  <c r="N64" i="27"/>
  <c r="L64" i="27"/>
  <c r="K64" i="27" s="1"/>
  <c r="J64" i="27"/>
  <c r="N63" i="27"/>
  <c r="J63" i="27"/>
  <c r="L63" i="27" s="1"/>
  <c r="N62" i="27"/>
  <c r="J62" i="27"/>
  <c r="L62" i="27" s="1"/>
  <c r="N61" i="27"/>
  <c r="L61" i="27"/>
  <c r="O61" i="27" s="1"/>
  <c r="K61" i="27"/>
  <c r="J61" i="27"/>
  <c r="N60" i="27"/>
  <c r="L60" i="27"/>
  <c r="K60" i="27" s="1"/>
  <c r="J60" i="27"/>
  <c r="N59" i="27"/>
  <c r="J59" i="27"/>
  <c r="L59" i="27" s="1"/>
  <c r="N58" i="27"/>
  <c r="J58" i="27"/>
  <c r="L58" i="27" s="1"/>
  <c r="N57" i="27"/>
  <c r="J57" i="27"/>
  <c r="L57" i="27" s="1"/>
  <c r="N56" i="27"/>
  <c r="L56" i="27"/>
  <c r="K56" i="27" s="1"/>
  <c r="J56" i="27"/>
  <c r="N55" i="27"/>
  <c r="J55" i="27"/>
  <c r="L55" i="27" s="1"/>
  <c r="N54" i="27"/>
  <c r="J54" i="27"/>
  <c r="L54" i="27" s="1"/>
  <c r="N53" i="27"/>
  <c r="J53" i="27"/>
  <c r="L53" i="27" s="1"/>
  <c r="N52" i="27"/>
  <c r="L52" i="27"/>
  <c r="K52" i="27" s="1"/>
  <c r="J52" i="27"/>
  <c r="N51" i="27"/>
  <c r="J51" i="27"/>
  <c r="L51" i="27" s="1"/>
  <c r="N50" i="27"/>
  <c r="J50" i="27"/>
  <c r="L50" i="27" s="1"/>
  <c r="N49" i="27"/>
  <c r="J49" i="27"/>
  <c r="L49" i="27" s="1"/>
  <c r="N48" i="27"/>
  <c r="L48" i="27"/>
  <c r="K48" i="27" s="1"/>
  <c r="J48" i="27"/>
  <c r="N47" i="27"/>
  <c r="J47" i="27"/>
  <c r="L47" i="27" s="1"/>
  <c r="Z41" i="27"/>
  <c r="V41" i="27"/>
  <c r="X41" i="27" s="1"/>
  <c r="Z40" i="27"/>
  <c r="V40" i="27"/>
  <c r="X40" i="27" s="1"/>
  <c r="Z39" i="27"/>
  <c r="X39" i="27"/>
  <c r="W39" i="27" s="1"/>
  <c r="V39" i="27"/>
  <c r="Z38" i="27"/>
  <c r="X38" i="27"/>
  <c r="W38" i="27" s="1"/>
  <c r="V38" i="27"/>
  <c r="Z37" i="27"/>
  <c r="V37" i="27"/>
  <c r="X37" i="27" s="1"/>
  <c r="Z36" i="27"/>
  <c r="V36" i="27"/>
  <c r="X36" i="27" s="1"/>
  <c r="Z35" i="27"/>
  <c r="X35" i="27"/>
  <c r="W35" i="27" s="1"/>
  <c r="V35" i="27"/>
  <c r="Z34" i="27"/>
  <c r="X34" i="27"/>
  <c r="W34" i="27" s="1"/>
  <c r="V34" i="27"/>
  <c r="Z33" i="27"/>
  <c r="V33" i="27"/>
  <c r="X33" i="27" s="1"/>
  <c r="Z32" i="27"/>
  <c r="V32" i="27"/>
  <c r="X32" i="27" s="1"/>
  <c r="Z31" i="27"/>
  <c r="X31" i="27"/>
  <c r="W31" i="27" s="1"/>
  <c r="V31" i="27"/>
  <c r="Z30" i="27"/>
  <c r="X30" i="27"/>
  <c r="W30" i="27" s="1"/>
  <c r="V30" i="27"/>
  <c r="N41" i="27"/>
  <c r="L41" i="27"/>
  <c r="O41" i="27" s="1"/>
  <c r="K41" i="27"/>
  <c r="J41" i="27"/>
  <c r="N40" i="27"/>
  <c r="L40" i="27"/>
  <c r="K40" i="27" s="1"/>
  <c r="J40" i="27"/>
  <c r="N39" i="27"/>
  <c r="J39" i="27"/>
  <c r="L39" i="27" s="1"/>
  <c r="N38" i="27"/>
  <c r="J38" i="27"/>
  <c r="L38" i="27" s="1"/>
  <c r="N37" i="27"/>
  <c r="L37" i="27"/>
  <c r="O37" i="27" s="1"/>
  <c r="K37" i="27"/>
  <c r="J37" i="27"/>
  <c r="N36" i="27"/>
  <c r="L36" i="27"/>
  <c r="K36" i="27" s="1"/>
  <c r="J36" i="27"/>
  <c r="N35" i="27"/>
  <c r="J35" i="27"/>
  <c r="L35" i="27" s="1"/>
  <c r="N34" i="27"/>
  <c r="J34" i="27"/>
  <c r="L34" i="27" s="1"/>
  <c r="N33" i="27"/>
  <c r="L33" i="27"/>
  <c r="O33" i="27" s="1"/>
  <c r="K33" i="27"/>
  <c r="J33" i="27"/>
  <c r="N32" i="27"/>
  <c r="L32" i="27"/>
  <c r="K32" i="27" s="1"/>
  <c r="J32" i="27"/>
  <c r="N31" i="27"/>
  <c r="J31" i="27"/>
  <c r="L31" i="27" s="1"/>
  <c r="N30" i="27"/>
  <c r="J30" i="27"/>
  <c r="L30" i="27" s="1"/>
  <c r="C298" i="27"/>
  <c r="C297" i="27"/>
  <c r="C296" i="27"/>
  <c r="C295" i="27"/>
  <c r="C294" i="27"/>
  <c r="C293" i="27"/>
  <c r="AG33" i="28" l="1"/>
  <c r="AI33" i="28" s="1"/>
  <c r="AH33" i="28" s="1"/>
  <c r="AG41" i="28"/>
  <c r="AI41" i="28" s="1"/>
  <c r="AH41" i="28" s="1"/>
  <c r="AG49" i="28"/>
  <c r="AI49" i="28" s="1"/>
  <c r="AH49" i="28" s="1"/>
  <c r="AG57" i="28"/>
  <c r="AI57" i="28" s="1"/>
  <c r="AH57" i="28" s="1"/>
  <c r="AG65" i="28"/>
  <c r="AI65" i="28" s="1"/>
  <c r="AH65" i="28" s="1"/>
  <c r="AG73" i="28"/>
  <c r="AI73" i="28" s="1"/>
  <c r="AH73" i="28" s="1"/>
  <c r="AG81" i="28"/>
  <c r="AI81" i="28" s="1"/>
  <c r="AH81" i="28" s="1"/>
  <c r="AG89" i="28"/>
  <c r="AI89" i="28" s="1"/>
  <c r="AH89" i="28" s="1"/>
  <c r="AG97" i="28"/>
  <c r="AI97" i="28" s="1"/>
  <c r="AH97" i="28" s="1"/>
  <c r="AG105" i="28"/>
  <c r="AI105" i="28" s="1"/>
  <c r="AH105" i="28" s="1"/>
  <c r="AG113" i="28"/>
  <c r="AI113" i="28" s="1"/>
  <c r="AH113" i="28" s="1"/>
  <c r="AG121" i="28"/>
  <c r="AI121" i="28" s="1"/>
  <c r="AH121" i="28" s="1"/>
  <c r="AG129" i="28"/>
  <c r="AI129" i="28" s="1"/>
  <c r="AH129" i="28" s="1"/>
  <c r="AG137" i="28"/>
  <c r="AI137" i="28" s="1"/>
  <c r="AH137" i="28" s="1"/>
  <c r="AG145" i="28"/>
  <c r="AI145" i="28" s="1"/>
  <c r="AH145" i="28" s="1"/>
  <c r="AG153" i="28"/>
  <c r="AI153" i="28" s="1"/>
  <c r="AH153" i="28" s="1"/>
  <c r="AG167" i="28"/>
  <c r="AI167" i="28" s="1"/>
  <c r="AH167" i="28" s="1"/>
  <c r="AG175" i="28"/>
  <c r="AI175" i="28" s="1"/>
  <c r="AH175" i="28" s="1"/>
  <c r="AG183" i="28"/>
  <c r="AI183" i="28" s="1"/>
  <c r="AH183" i="28" s="1"/>
  <c r="AG191" i="28"/>
  <c r="AI191" i="28" s="1"/>
  <c r="AH191" i="28" s="1"/>
  <c r="AG199" i="28"/>
  <c r="AI199" i="28" s="1"/>
  <c r="AH199" i="28" s="1"/>
  <c r="AG207" i="28"/>
  <c r="AI207" i="28" s="1"/>
  <c r="AH207" i="28" s="1"/>
  <c r="AG161" i="28"/>
  <c r="AI161" i="28" s="1"/>
  <c r="AH161" i="28" s="1"/>
  <c r="AG169" i="28"/>
  <c r="AI169" i="28" s="1"/>
  <c r="AH169" i="28" s="1"/>
  <c r="AG177" i="28"/>
  <c r="AI177" i="28" s="1"/>
  <c r="AH177" i="28" s="1"/>
  <c r="AG185" i="28"/>
  <c r="AI185" i="28" s="1"/>
  <c r="AH185" i="28" s="1"/>
  <c r="AG193" i="28"/>
  <c r="AI193" i="28" s="1"/>
  <c r="AH193" i="28" s="1"/>
  <c r="AG201" i="28"/>
  <c r="AI201" i="28" s="1"/>
  <c r="AH201" i="28" s="1"/>
  <c r="AG209" i="28"/>
  <c r="AI209" i="28" s="1"/>
  <c r="AH209" i="28" s="1"/>
  <c r="AG213" i="28"/>
  <c r="AI213" i="28" s="1"/>
  <c r="AH213" i="28" s="1"/>
  <c r="AG212" i="28"/>
  <c r="AI212" i="28" s="1"/>
  <c r="AH212" i="28" s="1"/>
  <c r="AG216" i="28"/>
  <c r="AI216" i="28" s="1"/>
  <c r="AH216" i="28" s="1"/>
  <c r="AG220" i="28"/>
  <c r="AI220" i="28" s="1"/>
  <c r="AH220" i="28" s="1"/>
  <c r="AG228" i="28"/>
  <c r="AI228" i="28" s="1"/>
  <c r="AH228" i="28" s="1"/>
  <c r="AG236" i="28"/>
  <c r="AI236" i="28" s="1"/>
  <c r="AH236" i="28" s="1"/>
  <c r="AG244" i="28"/>
  <c r="AI244" i="28" s="1"/>
  <c r="AH244" i="28" s="1"/>
  <c r="AG252" i="28"/>
  <c r="AI252" i="28" s="1"/>
  <c r="AH252" i="28" s="1"/>
  <c r="AG260" i="28"/>
  <c r="AI260" i="28" s="1"/>
  <c r="AH260" i="28" s="1"/>
  <c r="AG268" i="28"/>
  <c r="AI268" i="28" s="1"/>
  <c r="AH268" i="28" s="1"/>
  <c r="AG276" i="28"/>
  <c r="AI276" i="28" s="1"/>
  <c r="AH276" i="28" s="1"/>
  <c r="AG284" i="28"/>
  <c r="AI284" i="28" s="1"/>
  <c r="AH284" i="28" s="1"/>
  <c r="AG292" i="28"/>
  <c r="AI292" i="28" s="1"/>
  <c r="AH292" i="28" s="1"/>
  <c r="Q89" i="28"/>
  <c r="S89" i="28" s="1"/>
  <c r="R89" i="28" s="1"/>
  <c r="Q97" i="28"/>
  <c r="S97" i="28" s="1"/>
  <c r="R97" i="28" s="1"/>
  <c r="Q105" i="28"/>
  <c r="S105" i="28" s="1"/>
  <c r="R105" i="28" s="1"/>
  <c r="Q113" i="28"/>
  <c r="S113" i="28" s="1"/>
  <c r="R113" i="28" s="1"/>
  <c r="Q121" i="28"/>
  <c r="S121" i="28" s="1"/>
  <c r="R121" i="28" s="1"/>
  <c r="Q129" i="28"/>
  <c r="S129" i="28" s="1"/>
  <c r="R129" i="28" s="1"/>
  <c r="Q56" i="28"/>
  <c r="S56" i="28" s="1"/>
  <c r="R56" i="28" s="1"/>
  <c r="Q60" i="28"/>
  <c r="S60" i="28" s="1"/>
  <c r="R60" i="28" s="1"/>
  <c r="Q87" i="28"/>
  <c r="S87" i="28" s="1"/>
  <c r="R87" i="28" s="1"/>
  <c r="Q95" i="28"/>
  <c r="S95" i="28" s="1"/>
  <c r="R95" i="28" s="1"/>
  <c r="Q103" i="28"/>
  <c r="S103" i="28" s="1"/>
  <c r="R103" i="28" s="1"/>
  <c r="Q111" i="28"/>
  <c r="S111" i="28" s="1"/>
  <c r="R111" i="28" s="1"/>
  <c r="Q119" i="28"/>
  <c r="S119" i="28" s="1"/>
  <c r="R119" i="28" s="1"/>
  <c r="Q127" i="28"/>
  <c r="S127" i="28" s="1"/>
  <c r="R127" i="28" s="1"/>
  <c r="Q139" i="28"/>
  <c r="S139" i="28" s="1"/>
  <c r="R139" i="28" s="1"/>
  <c r="Q141" i="28"/>
  <c r="S141" i="28" s="1"/>
  <c r="R141" i="28" s="1"/>
  <c r="Q143" i="28"/>
  <c r="S143" i="28" s="1"/>
  <c r="R143" i="28" s="1"/>
  <c r="Q145" i="28"/>
  <c r="S145" i="28" s="1"/>
  <c r="R145" i="28" s="1"/>
  <c r="Q147" i="28"/>
  <c r="S147" i="28" s="1"/>
  <c r="R147" i="28" s="1"/>
  <c r="Q149" i="28"/>
  <c r="S149" i="28" s="1"/>
  <c r="R149" i="28" s="1"/>
  <c r="Q151" i="28"/>
  <c r="S151" i="28" s="1"/>
  <c r="R151" i="28" s="1"/>
  <c r="Q153" i="28"/>
  <c r="S153" i="28" s="1"/>
  <c r="R153" i="28" s="1"/>
  <c r="Q155" i="28"/>
  <c r="S155" i="28" s="1"/>
  <c r="R155" i="28" s="1"/>
  <c r="Q157" i="28"/>
  <c r="S157" i="28" s="1"/>
  <c r="R157" i="28" s="1"/>
  <c r="Q159" i="28"/>
  <c r="S159" i="28" s="1"/>
  <c r="R159" i="28" s="1"/>
  <c r="Q161" i="28"/>
  <c r="S161" i="28" s="1"/>
  <c r="R161" i="28" s="1"/>
  <c r="Q163" i="28"/>
  <c r="S163" i="28" s="1"/>
  <c r="R163" i="28" s="1"/>
  <c r="Q165" i="28"/>
  <c r="S165" i="28" s="1"/>
  <c r="R165" i="28" s="1"/>
  <c r="Q167" i="28"/>
  <c r="S167" i="28" s="1"/>
  <c r="R167" i="28" s="1"/>
  <c r="Q169" i="28"/>
  <c r="S169" i="28" s="1"/>
  <c r="R169" i="28" s="1"/>
  <c r="Q171" i="28"/>
  <c r="S171" i="28" s="1"/>
  <c r="R171" i="28" s="1"/>
  <c r="Q173" i="28"/>
  <c r="S173" i="28" s="1"/>
  <c r="R173" i="28" s="1"/>
  <c r="Q175" i="28"/>
  <c r="S175" i="28" s="1"/>
  <c r="R175" i="28" s="1"/>
  <c r="Q177" i="28"/>
  <c r="S177" i="28" s="1"/>
  <c r="R177" i="28" s="1"/>
  <c r="Q179" i="28"/>
  <c r="S179" i="28" s="1"/>
  <c r="R179" i="28" s="1"/>
  <c r="Q181" i="28"/>
  <c r="S181" i="28" s="1"/>
  <c r="R181" i="28" s="1"/>
  <c r="Q183" i="28"/>
  <c r="S183" i="28" s="1"/>
  <c r="R183" i="28" s="1"/>
  <c r="Q185" i="28"/>
  <c r="S185" i="28" s="1"/>
  <c r="R185" i="28" s="1"/>
  <c r="Q187" i="28"/>
  <c r="S187" i="28" s="1"/>
  <c r="R187" i="28" s="1"/>
  <c r="Q189" i="28"/>
  <c r="S189" i="28" s="1"/>
  <c r="R189" i="28" s="1"/>
  <c r="Q191" i="28"/>
  <c r="S191" i="28" s="1"/>
  <c r="R191" i="28" s="1"/>
  <c r="Q193" i="28"/>
  <c r="S193" i="28" s="1"/>
  <c r="R193" i="28" s="1"/>
  <c r="Q195" i="28"/>
  <c r="S195" i="28" s="1"/>
  <c r="R195" i="28" s="1"/>
  <c r="Q197" i="28"/>
  <c r="S197" i="28" s="1"/>
  <c r="R197" i="28" s="1"/>
  <c r="Q135" i="28"/>
  <c r="S135" i="28" s="1"/>
  <c r="R135" i="28" s="1"/>
  <c r="Q211" i="28"/>
  <c r="S211" i="28" s="1"/>
  <c r="R211" i="28" s="1"/>
  <c r="Q219" i="28"/>
  <c r="S219" i="28" s="1"/>
  <c r="R219" i="28" s="1"/>
  <c r="Q227" i="28"/>
  <c r="S227" i="28" s="1"/>
  <c r="R227" i="28" s="1"/>
  <c r="Q235" i="28"/>
  <c r="S235" i="28" s="1"/>
  <c r="R235" i="28" s="1"/>
  <c r="Q243" i="28"/>
  <c r="S243" i="28" s="1"/>
  <c r="R243" i="28" s="1"/>
  <c r="Q251" i="28"/>
  <c r="S251" i="28" s="1"/>
  <c r="R251" i="28" s="1"/>
  <c r="Q259" i="28"/>
  <c r="S259" i="28" s="1"/>
  <c r="R259" i="28" s="1"/>
  <c r="Q267" i="28"/>
  <c r="S267" i="28" s="1"/>
  <c r="R267" i="28" s="1"/>
  <c r="Q275" i="28"/>
  <c r="S275" i="28" s="1"/>
  <c r="R275" i="28" s="1"/>
  <c r="Q283" i="28"/>
  <c r="S283" i="28" s="1"/>
  <c r="R283" i="28" s="1"/>
  <c r="Q291" i="28"/>
  <c r="S291" i="28" s="1"/>
  <c r="R291" i="28" s="1"/>
  <c r="Q209" i="28"/>
  <c r="S209" i="28" s="1"/>
  <c r="R209" i="28" s="1"/>
  <c r="Q217" i="28"/>
  <c r="S217" i="28" s="1"/>
  <c r="R217" i="28" s="1"/>
  <c r="Q225" i="28"/>
  <c r="S225" i="28" s="1"/>
  <c r="R225" i="28" s="1"/>
  <c r="Q233" i="28"/>
  <c r="S233" i="28" s="1"/>
  <c r="R233" i="28" s="1"/>
  <c r="Q241" i="28"/>
  <c r="S241" i="28" s="1"/>
  <c r="R241" i="28" s="1"/>
  <c r="Q249" i="28"/>
  <c r="S249" i="28" s="1"/>
  <c r="R249" i="28" s="1"/>
  <c r="Q257" i="28"/>
  <c r="S257" i="28" s="1"/>
  <c r="R257" i="28" s="1"/>
  <c r="Q265" i="28"/>
  <c r="S265" i="28" s="1"/>
  <c r="R265" i="28" s="1"/>
  <c r="Q273" i="28"/>
  <c r="S273" i="28" s="1"/>
  <c r="R273" i="28" s="1"/>
  <c r="Q281" i="28"/>
  <c r="S281" i="28" s="1"/>
  <c r="R281" i="28" s="1"/>
  <c r="Q289" i="28"/>
  <c r="S289" i="28" s="1"/>
  <c r="R289" i="28" s="1"/>
  <c r="W50" i="27"/>
  <c r="AA50" i="27"/>
  <c r="AA73" i="27"/>
  <c r="W73" i="27"/>
  <c r="W82" i="27"/>
  <c r="AA82" i="27"/>
  <c r="W103" i="27"/>
  <c r="AA103" i="27"/>
  <c r="W117" i="27"/>
  <c r="AA117" i="27"/>
  <c r="W119" i="27"/>
  <c r="AA119" i="27"/>
  <c r="W121" i="27"/>
  <c r="AA121" i="27"/>
  <c r="AA53" i="27"/>
  <c r="W53" i="27"/>
  <c r="W62" i="27"/>
  <c r="AA62" i="27"/>
  <c r="AA69" i="27"/>
  <c r="W69" i="27"/>
  <c r="W78" i="27"/>
  <c r="AA78" i="27"/>
  <c r="AA85" i="27"/>
  <c r="W85" i="27"/>
  <c r="AA57" i="27"/>
  <c r="W57" i="27"/>
  <c r="W101" i="27"/>
  <c r="AA101" i="27"/>
  <c r="AA49" i="27"/>
  <c r="W49" i="27"/>
  <c r="W58" i="27"/>
  <c r="AA58" i="27"/>
  <c r="AA65" i="27"/>
  <c r="W65" i="27"/>
  <c r="W74" i="27"/>
  <c r="AA74" i="27"/>
  <c r="AA81" i="27"/>
  <c r="W81" i="27"/>
  <c r="W93" i="27"/>
  <c r="AA93" i="27"/>
  <c r="W95" i="27"/>
  <c r="AA95" i="27"/>
  <c r="W97" i="27"/>
  <c r="AA97" i="27"/>
  <c r="W109" i="27"/>
  <c r="AA109" i="27"/>
  <c r="W111" i="27"/>
  <c r="AA111" i="27"/>
  <c r="W113" i="27"/>
  <c r="AA113" i="27"/>
  <c r="W125" i="27"/>
  <c r="AA125" i="27"/>
  <c r="W127" i="27"/>
  <c r="AA127" i="27"/>
  <c r="W129" i="27"/>
  <c r="AA129" i="27"/>
  <c r="W66" i="27"/>
  <c r="AA66" i="27"/>
  <c r="W89" i="27"/>
  <c r="AA89" i="27"/>
  <c r="W105" i="27"/>
  <c r="AA105" i="27"/>
  <c r="W54" i="27"/>
  <c r="AA54" i="27"/>
  <c r="AA61" i="27"/>
  <c r="W61" i="27"/>
  <c r="W70" i="27"/>
  <c r="AA70" i="27"/>
  <c r="AA77" i="27"/>
  <c r="W77" i="27"/>
  <c r="W86" i="27"/>
  <c r="AA86" i="27"/>
  <c r="W137" i="27"/>
  <c r="AA137" i="27"/>
  <c r="W153" i="27"/>
  <c r="AA153" i="27"/>
  <c r="W156" i="27"/>
  <c r="AA156" i="27"/>
  <c r="W169" i="27"/>
  <c r="AA169" i="27"/>
  <c r="W219" i="27"/>
  <c r="AA219" i="27"/>
  <c r="W251" i="27"/>
  <c r="AA251" i="27"/>
  <c r="W283" i="27"/>
  <c r="AA283" i="27"/>
  <c r="W90" i="27"/>
  <c r="W98" i="27"/>
  <c r="W106" i="27"/>
  <c r="W114" i="27"/>
  <c r="W122" i="27"/>
  <c r="W130" i="27"/>
  <c r="W133" i="27"/>
  <c r="AA133" i="27"/>
  <c r="W136" i="27"/>
  <c r="AA136" i="27"/>
  <c r="W146" i="27"/>
  <c r="W149" i="27"/>
  <c r="AA149" i="27"/>
  <c r="W152" i="27"/>
  <c r="AA152" i="27"/>
  <c r="W162" i="27"/>
  <c r="W165" i="27"/>
  <c r="AA165" i="27"/>
  <c r="W168" i="27"/>
  <c r="AA168" i="27"/>
  <c r="W178" i="27"/>
  <c r="W181" i="27"/>
  <c r="AA181" i="27"/>
  <c r="W184" i="27"/>
  <c r="AA184" i="27"/>
  <c r="AA190" i="27"/>
  <c r="W190" i="27"/>
  <c r="W199" i="27"/>
  <c r="AA199" i="27"/>
  <c r="W212" i="27"/>
  <c r="AA212" i="27"/>
  <c r="W215" i="27"/>
  <c r="AA215" i="27"/>
  <c r="W231" i="27"/>
  <c r="AA231" i="27"/>
  <c r="W247" i="27"/>
  <c r="AA247" i="27"/>
  <c r="W263" i="27"/>
  <c r="AA263" i="27"/>
  <c r="W279" i="27"/>
  <c r="AA279" i="27"/>
  <c r="W295" i="27"/>
  <c r="AA295" i="27"/>
  <c r="W140" i="27"/>
  <c r="AA140" i="27"/>
  <c r="AA202" i="27"/>
  <c r="W202" i="27"/>
  <c r="AA47" i="27"/>
  <c r="AA51" i="27"/>
  <c r="AA55" i="27"/>
  <c r="AA59" i="27"/>
  <c r="AA63" i="27"/>
  <c r="AA67" i="27"/>
  <c r="AA71" i="27"/>
  <c r="AA75" i="27"/>
  <c r="AA79" i="27"/>
  <c r="AA83" i="27"/>
  <c r="AA87" i="27"/>
  <c r="AA91" i="27"/>
  <c r="AA94" i="27"/>
  <c r="W96" i="27"/>
  <c r="AA99" i="27"/>
  <c r="AA102" i="27"/>
  <c r="W104" i="27"/>
  <c r="AA107" i="27"/>
  <c r="AA110" i="27"/>
  <c r="W112" i="27"/>
  <c r="AA115" i="27"/>
  <c r="AA118" i="27"/>
  <c r="W120" i="27"/>
  <c r="AA123" i="27"/>
  <c r="AA126" i="27"/>
  <c r="W128" i="27"/>
  <c r="W132" i="27"/>
  <c r="AA132" i="27"/>
  <c r="W142" i="27"/>
  <c r="AA143" i="27"/>
  <c r="W145" i="27"/>
  <c r="AA145" i="27"/>
  <c r="W148" i="27"/>
  <c r="AA148" i="27"/>
  <c r="W158" i="27"/>
  <c r="AA159" i="27"/>
  <c r="W161" i="27"/>
  <c r="AA161" i="27"/>
  <c r="W164" i="27"/>
  <c r="AA164" i="27"/>
  <c r="W174" i="27"/>
  <c r="AA175" i="27"/>
  <c r="W177" i="27"/>
  <c r="AA177" i="27"/>
  <c r="W180" i="27"/>
  <c r="AA180" i="27"/>
  <c r="W192" i="27"/>
  <c r="AA192" i="27"/>
  <c r="W195" i="27"/>
  <c r="AA195" i="27"/>
  <c r="W227" i="27"/>
  <c r="AA227" i="27"/>
  <c r="W243" i="27"/>
  <c r="AA243" i="27"/>
  <c r="W259" i="27"/>
  <c r="AA259" i="27"/>
  <c r="W275" i="27"/>
  <c r="AA275" i="27"/>
  <c r="W291" i="27"/>
  <c r="AA291" i="27"/>
  <c r="W172" i="27"/>
  <c r="AA172" i="27"/>
  <c r="AA185" i="27"/>
  <c r="W185" i="27"/>
  <c r="W235" i="27"/>
  <c r="AA235" i="27"/>
  <c r="W267" i="27"/>
  <c r="AA267" i="27"/>
  <c r="AA92" i="27"/>
  <c r="W94" i="27"/>
  <c r="AA100" i="27"/>
  <c r="W102" i="27"/>
  <c r="AA108" i="27"/>
  <c r="W110" i="27"/>
  <c r="AA116" i="27"/>
  <c r="W118" i="27"/>
  <c r="AA124" i="27"/>
  <c r="W126" i="27"/>
  <c r="W138" i="27"/>
  <c r="AA139" i="27"/>
  <c r="W141" i="27"/>
  <c r="AA141" i="27"/>
  <c r="W144" i="27"/>
  <c r="AA144" i="27"/>
  <c r="W154" i="27"/>
  <c r="AA155" i="27"/>
  <c r="W157" i="27"/>
  <c r="AA157" i="27"/>
  <c r="W160" i="27"/>
  <c r="AA160" i="27"/>
  <c r="W170" i="27"/>
  <c r="AA171" i="27"/>
  <c r="W173" i="27"/>
  <c r="AA173" i="27"/>
  <c r="W176" i="27"/>
  <c r="AA176" i="27"/>
  <c r="W191" i="27"/>
  <c r="AA191" i="27"/>
  <c r="W209" i="27"/>
  <c r="AA209" i="27"/>
  <c r="W223" i="27"/>
  <c r="AA223" i="27"/>
  <c r="W239" i="27"/>
  <c r="AA239" i="27"/>
  <c r="W255" i="27"/>
  <c r="AA255" i="27"/>
  <c r="W271" i="27"/>
  <c r="AA271" i="27"/>
  <c r="W287" i="27"/>
  <c r="AA287" i="27"/>
  <c r="AA186" i="27"/>
  <c r="W189" i="27"/>
  <c r="W205" i="27"/>
  <c r="AA205" i="27"/>
  <c r="W208" i="27"/>
  <c r="AA208" i="27"/>
  <c r="W188" i="27"/>
  <c r="AA188" i="27"/>
  <c r="W201" i="27"/>
  <c r="AA201" i="27"/>
  <c r="W204" i="27"/>
  <c r="AA204" i="27"/>
  <c r="W217" i="27"/>
  <c r="AA217" i="27"/>
  <c r="W221" i="27"/>
  <c r="AA221" i="27"/>
  <c r="W225" i="27"/>
  <c r="AA225" i="27"/>
  <c r="W229" i="27"/>
  <c r="AA229" i="27"/>
  <c r="W233" i="27"/>
  <c r="AA233" i="27"/>
  <c r="W237" i="27"/>
  <c r="AA237" i="27"/>
  <c r="W241" i="27"/>
  <c r="AA241" i="27"/>
  <c r="W245" i="27"/>
  <c r="AA245" i="27"/>
  <c r="W249" i="27"/>
  <c r="AA249" i="27"/>
  <c r="W253" i="27"/>
  <c r="AA253" i="27"/>
  <c r="W257" i="27"/>
  <c r="AA257" i="27"/>
  <c r="W261" i="27"/>
  <c r="AA261" i="27"/>
  <c r="W265" i="27"/>
  <c r="AA265" i="27"/>
  <c r="W269" i="27"/>
  <c r="AA269" i="27"/>
  <c r="W273" i="27"/>
  <c r="AA273" i="27"/>
  <c r="W277" i="27"/>
  <c r="AA277" i="27"/>
  <c r="W281" i="27"/>
  <c r="AA281" i="27"/>
  <c r="W285" i="27"/>
  <c r="AA285" i="27"/>
  <c r="W289" i="27"/>
  <c r="AA289" i="27"/>
  <c r="W293" i="27"/>
  <c r="AA293" i="27"/>
  <c r="W297" i="27"/>
  <c r="AA297" i="27"/>
  <c r="W193" i="27"/>
  <c r="AA193" i="27"/>
  <c r="W197" i="27"/>
  <c r="AA197" i="27"/>
  <c r="W200" i="27"/>
  <c r="AA200" i="27"/>
  <c r="W210" i="27"/>
  <c r="AA211" i="27"/>
  <c r="W213" i="27"/>
  <c r="AA213" i="27"/>
  <c r="W216" i="27"/>
  <c r="AA216" i="27"/>
  <c r="W220" i="27"/>
  <c r="AA220" i="27"/>
  <c r="W224" i="27"/>
  <c r="AA224" i="27"/>
  <c r="W228" i="27"/>
  <c r="AA228" i="27"/>
  <c r="W232" i="27"/>
  <c r="AA232" i="27"/>
  <c r="W236" i="27"/>
  <c r="AA236" i="27"/>
  <c r="W240" i="27"/>
  <c r="AA240" i="27"/>
  <c r="W244" i="27"/>
  <c r="AA244" i="27"/>
  <c r="W248" i="27"/>
  <c r="AA248" i="27"/>
  <c r="W252" i="27"/>
  <c r="AA252" i="27"/>
  <c r="W256" i="27"/>
  <c r="AA256" i="27"/>
  <c r="W260" i="27"/>
  <c r="AA260" i="27"/>
  <c r="W264" i="27"/>
  <c r="AA264" i="27"/>
  <c r="W268" i="27"/>
  <c r="AA268" i="27"/>
  <c r="W272" i="27"/>
  <c r="AA272" i="27"/>
  <c r="W276" i="27"/>
  <c r="AA276" i="27"/>
  <c r="W280" i="27"/>
  <c r="AA280" i="27"/>
  <c r="W284" i="27"/>
  <c r="AA284" i="27"/>
  <c r="W288" i="27"/>
  <c r="AA288" i="27"/>
  <c r="W292" i="27"/>
  <c r="AA292" i="27"/>
  <c r="W296" i="27"/>
  <c r="AA296" i="27"/>
  <c r="AA196" i="27"/>
  <c r="K55" i="27"/>
  <c r="O55" i="27"/>
  <c r="O86" i="27"/>
  <c r="K86" i="27"/>
  <c r="O102" i="27"/>
  <c r="K102" i="27"/>
  <c r="K50" i="27"/>
  <c r="O50" i="27"/>
  <c r="O57" i="27"/>
  <c r="K57" i="27"/>
  <c r="K59" i="27"/>
  <c r="O59" i="27"/>
  <c r="O66" i="27"/>
  <c r="K66" i="27"/>
  <c r="K75" i="27"/>
  <c r="O75" i="27"/>
  <c r="K82" i="27"/>
  <c r="O82" i="27"/>
  <c r="K91" i="27"/>
  <c r="O91" i="27"/>
  <c r="O98" i="27"/>
  <c r="K98" i="27"/>
  <c r="K110" i="27"/>
  <c r="O110" i="27"/>
  <c r="K122" i="27"/>
  <c r="O122" i="27"/>
  <c r="K63" i="27"/>
  <c r="O63" i="27"/>
  <c r="K79" i="27"/>
  <c r="O79" i="27"/>
  <c r="K114" i="27"/>
  <c r="O114" i="27"/>
  <c r="K47" i="27"/>
  <c r="O47" i="27"/>
  <c r="O54" i="27"/>
  <c r="K54" i="27"/>
  <c r="K62" i="27"/>
  <c r="O62" i="27"/>
  <c r="K71" i="27"/>
  <c r="O71" i="27"/>
  <c r="O78" i="27"/>
  <c r="K78" i="27"/>
  <c r="K87" i="27"/>
  <c r="O87" i="27"/>
  <c r="O94" i="27"/>
  <c r="K94" i="27"/>
  <c r="K103" i="27"/>
  <c r="O103" i="27"/>
  <c r="K118" i="27"/>
  <c r="O118" i="27"/>
  <c r="O53" i="27"/>
  <c r="K53" i="27"/>
  <c r="K70" i="27"/>
  <c r="O70" i="27"/>
  <c r="K95" i="27"/>
  <c r="O95" i="27"/>
  <c r="O49" i="27"/>
  <c r="K49" i="27"/>
  <c r="K51" i="27"/>
  <c r="O51" i="27"/>
  <c r="O58" i="27"/>
  <c r="K58" i="27"/>
  <c r="K67" i="27"/>
  <c r="O67" i="27"/>
  <c r="K74" i="27"/>
  <c r="O74" i="27"/>
  <c r="K83" i="27"/>
  <c r="O83" i="27"/>
  <c r="O90" i="27"/>
  <c r="K90" i="27"/>
  <c r="K99" i="27"/>
  <c r="O99" i="27"/>
  <c r="K106" i="27"/>
  <c r="O106" i="27"/>
  <c r="K126" i="27"/>
  <c r="O126" i="27"/>
  <c r="K159" i="27"/>
  <c r="O159" i="27"/>
  <c r="K172" i="27"/>
  <c r="O172" i="27"/>
  <c r="O190" i="27"/>
  <c r="K190" i="27"/>
  <c r="O219" i="27"/>
  <c r="K219" i="27"/>
  <c r="K245" i="27"/>
  <c r="O245" i="27"/>
  <c r="K251" i="27"/>
  <c r="O251" i="27"/>
  <c r="K267" i="27"/>
  <c r="O267" i="27"/>
  <c r="K283" i="27"/>
  <c r="O283" i="27"/>
  <c r="K107" i="27"/>
  <c r="K115" i="27"/>
  <c r="K123" i="27"/>
  <c r="K133" i="27"/>
  <c r="K136" i="27"/>
  <c r="O136" i="27"/>
  <c r="K139" i="27"/>
  <c r="O139" i="27"/>
  <c r="K149" i="27"/>
  <c r="K152" i="27"/>
  <c r="O152" i="27"/>
  <c r="K155" i="27"/>
  <c r="O155" i="27"/>
  <c r="K165" i="27"/>
  <c r="K168" i="27"/>
  <c r="O168" i="27"/>
  <c r="K171" i="27"/>
  <c r="O171" i="27"/>
  <c r="K181" i="27"/>
  <c r="K184" i="27"/>
  <c r="O184" i="27"/>
  <c r="K189" i="27"/>
  <c r="O189" i="27"/>
  <c r="O195" i="27"/>
  <c r="K195" i="27"/>
  <c r="O198" i="27"/>
  <c r="K198" i="27"/>
  <c r="K212" i="27"/>
  <c r="O212" i="27"/>
  <c r="K221" i="27"/>
  <c r="O221" i="27"/>
  <c r="O227" i="27"/>
  <c r="K227" i="27"/>
  <c r="O230" i="27"/>
  <c r="K230" i="27"/>
  <c r="K244" i="27"/>
  <c r="O244" i="27"/>
  <c r="K263" i="27"/>
  <c r="O263" i="27"/>
  <c r="K279" i="27"/>
  <c r="O279" i="27"/>
  <c r="K295" i="27"/>
  <c r="O295" i="27"/>
  <c r="K143" i="27"/>
  <c r="O143" i="27"/>
  <c r="K156" i="27"/>
  <c r="O156" i="27"/>
  <c r="O187" i="27"/>
  <c r="K187" i="27"/>
  <c r="K213" i="27"/>
  <c r="O213" i="27"/>
  <c r="K236" i="27"/>
  <c r="O236" i="27"/>
  <c r="O48" i="27"/>
  <c r="O52" i="27"/>
  <c r="O56" i="27"/>
  <c r="O60" i="27"/>
  <c r="O64" i="27"/>
  <c r="O68" i="27"/>
  <c r="O72" i="27"/>
  <c r="O76" i="27"/>
  <c r="O80" i="27"/>
  <c r="O84" i="27"/>
  <c r="O88" i="27"/>
  <c r="O92" i="27"/>
  <c r="O96" i="27"/>
  <c r="O100" i="27"/>
  <c r="O104" i="27"/>
  <c r="O108" i="27"/>
  <c r="O111" i="27"/>
  <c r="O116" i="27"/>
  <c r="O119" i="27"/>
  <c r="O124" i="27"/>
  <c r="O127" i="27"/>
  <c r="O130" i="27"/>
  <c r="K132" i="27"/>
  <c r="O132" i="27"/>
  <c r="K135" i="27"/>
  <c r="O135" i="27"/>
  <c r="O146" i="27"/>
  <c r="K148" i="27"/>
  <c r="O148" i="27"/>
  <c r="K151" i="27"/>
  <c r="O151" i="27"/>
  <c r="O162" i="27"/>
  <c r="K164" i="27"/>
  <c r="O164" i="27"/>
  <c r="K167" i="27"/>
  <c r="O167" i="27"/>
  <c r="O178" i="27"/>
  <c r="K180" i="27"/>
  <c r="O180" i="27"/>
  <c r="K183" i="27"/>
  <c r="O183" i="27"/>
  <c r="O186" i="27"/>
  <c r="K186" i="27"/>
  <c r="K188" i="27"/>
  <c r="O188" i="27"/>
  <c r="K197" i="27"/>
  <c r="O197" i="27"/>
  <c r="O203" i="27"/>
  <c r="K203" i="27"/>
  <c r="O206" i="27"/>
  <c r="K206" i="27"/>
  <c r="K220" i="27"/>
  <c r="O220" i="27"/>
  <c r="K229" i="27"/>
  <c r="O229" i="27"/>
  <c r="O235" i="27"/>
  <c r="K235" i="27"/>
  <c r="O238" i="27"/>
  <c r="K238" i="27"/>
  <c r="K259" i="27"/>
  <c r="O259" i="27"/>
  <c r="K275" i="27"/>
  <c r="O275" i="27"/>
  <c r="K291" i="27"/>
  <c r="O291" i="27"/>
  <c r="K140" i="27"/>
  <c r="O140" i="27"/>
  <c r="K175" i="27"/>
  <c r="O175" i="27"/>
  <c r="K204" i="27"/>
  <c r="O204" i="27"/>
  <c r="O222" i="27"/>
  <c r="K222" i="27"/>
  <c r="O109" i="27"/>
  <c r="K111" i="27"/>
  <c r="O117" i="27"/>
  <c r="K119" i="27"/>
  <c r="O125" i="27"/>
  <c r="K127" i="27"/>
  <c r="K131" i="27"/>
  <c r="O131" i="27"/>
  <c r="K141" i="27"/>
  <c r="O142" i="27"/>
  <c r="K144" i="27"/>
  <c r="O144" i="27"/>
  <c r="K147" i="27"/>
  <c r="O147" i="27"/>
  <c r="K157" i="27"/>
  <c r="O158" i="27"/>
  <c r="K160" i="27"/>
  <c r="O160" i="27"/>
  <c r="K163" i="27"/>
  <c r="O163" i="27"/>
  <c r="K173" i="27"/>
  <c r="O174" i="27"/>
  <c r="K176" i="27"/>
  <c r="O176" i="27"/>
  <c r="K179" i="27"/>
  <c r="O179" i="27"/>
  <c r="K196" i="27"/>
  <c r="O196" i="27"/>
  <c r="K205" i="27"/>
  <c r="O205" i="27"/>
  <c r="O211" i="27"/>
  <c r="K211" i="27"/>
  <c r="O214" i="27"/>
  <c r="K214" i="27"/>
  <c r="K228" i="27"/>
  <c r="O228" i="27"/>
  <c r="K237" i="27"/>
  <c r="O237" i="27"/>
  <c r="O243" i="27"/>
  <c r="K243" i="27"/>
  <c r="O246" i="27"/>
  <c r="K246" i="27"/>
  <c r="K255" i="27"/>
  <c r="O255" i="27"/>
  <c r="K271" i="27"/>
  <c r="O271" i="27"/>
  <c r="K287" i="27"/>
  <c r="O287" i="27"/>
  <c r="O191" i="27"/>
  <c r="K194" i="27"/>
  <c r="O199" i="27"/>
  <c r="K202" i="27"/>
  <c r="O207" i="27"/>
  <c r="K210" i="27"/>
  <c r="O215" i="27"/>
  <c r="K218" i="27"/>
  <c r="O223" i="27"/>
  <c r="K226" i="27"/>
  <c r="O231" i="27"/>
  <c r="K234" i="27"/>
  <c r="O239" i="27"/>
  <c r="K242" i="27"/>
  <c r="O247" i="27"/>
  <c r="K250" i="27"/>
  <c r="K193" i="27"/>
  <c r="O193" i="27"/>
  <c r="K201" i="27"/>
  <c r="O201" i="27"/>
  <c r="K209" i="27"/>
  <c r="O209" i="27"/>
  <c r="K217" i="27"/>
  <c r="O217" i="27"/>
  <c r="K225" i="27"/>
  <c r="O225" i="27"/>
  <c r="K233" i="27"/>
  <c r="O233" i="27"/>
  <c r="K241" i="27"/>
  <c r="O241" i="27"/>
  <c r="K249" i="27"/>
  <c r="O249" i="27"/>
  <c r="K253" i="27"/>
  <c r="O253" i="27"/>
  <c r="K257" i="27"/>
  <c r="O257" i="27"/>
  <c r="K261" i="27"/>
  <c r="O261" i="27"/>
  <c r="K265" i="27"/>
  <c r="O265" i="27"/>
  <c r="K269" i="27"/>
  <c r="O269" i="27"/>
  <c r="K273" i="27"/>
  <c r="O273" i="27"/>
  <c r="K277" i="27"/>
  <c r="O277" i="27"/>
  <c r="K281" i="27"/>
  <c r="O281" i="27"/>
  <c r="K285" i="27"/>
  <c r="O285" i="27"/>
  <c r="K289" i="27"/>
  <c r="O289" i="27"/>
  <c r="K293" i="27"/>
  <c r="O293" i="27"/>
  <c r="K297" i="27"/>
  <c r="O297" i="27"/>
  <c r="K252" i="27"/>
  <c r="O252" i="27"/>
  <c r="K256" i="27"/>
  <c r="O256" i="27"/>
  <c r="K260" i="27"/>
  <c r="O260" i="27"/>
  <c r="K264" i="27"/>
  <c r="O264" i="27"/>
  <c r="K268" i="27"/>
  <c r="O268" i="27"/>
  <c r="K272" i="27"/>
  <c r="O272" i="27"/>
  <c r="K276" i="27"/>
  <c r="O276" i="27"/>
  <c r="K280" i="27"/>
  <c r="O280" i="27"/>
  <c r="K284" i="27"/>
  <c r="O284" i="27"/>
  <c r="K288" i="27"/>
  <c r="O288" i="27"/>
  <c r="K292" i="27"/>
  <c r="O292" i="27"/>
  <c r="K296" i="27"/>
  <c r="O296" i="27"/>
  <c r="W32" i="27"/>
  <c r="AA32" i="27"/>
  <c r="W40" i="27"/>
  <c r="AA40" i="27"/>
  <c r="AA37" i="27"/>
  <c r="W37" i="27"/>
  <c r="AA33" i="27"/>
  <c r="W33" i="27"/>
  <c r="W36" i="27"/>
  <c r="AA36" i="27"/>
  <c r="AA41" i="27"/>
  <c r="W41" i="27"/>
  <c r="AA30" i="27"/>
  <c r="AA34" i="27"/>
  <c r="AA38" i="27"/>
  <c r="AA31" i="27"/>
  <c r="AA35" i="27"/>
  <c r="AA39" i="27"/>
  <c r="K35" i="27"/>
  <c r="O35" i="27"/>
  <c r="K31" i="27"/>
  <c r="O31" i="27"/>
  <c r="K38" i="27"/>
  <c r="O38" i="27"/>
  <c r="K34" i="27"/>
  <c r="O34" i="27"/>
  <c r="K30" i="27"/>
  <c r="O30" i="27"/>
  <c r="K39" i="27"/>
  <c r="O39" i="27"/>
  <c r="O32" i="27"/>
  <c r="O36" i="27"/>
  <c r="O40" i="27"/>
  <c r="J39" i="30" l="1"/>
  <c r="I40" i="36"/>
  <c r="H38" i="32"/>
  <c r="H19" i="32"/>
  <c r="B32" i="29" l="1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G6" i="29"/>
  <c r="E44" i="26" l="1"/>
  <c r="D44" i="26"/>
  <c r="E42" i="26" l="1"/>
  <c r="D42" i="26"/>
  <c r="D10" i="37" l="1"/>
  <c r="F10" i="37" s="1"/>
  <c r="W41" i="47"/>
  <c r="S41" i="47"/>
  <c r="AA39" i="47"/>
  <c r="AC39" i="47" s="1"/>
  <c r="T39" i="47"/>
  <c r="V39" i="47" s="1"/>
  <c r="R39" i="47"/>
  <c r="Q39" i="47"/>
  <c r="T35" i="47"/>
  <c r="R35" i="47"/>
  <c r="AA35" i="47" s="1"/>
  <c r="Q35" i="47"/>
  <c r="T34" i="47"/>
  <c r="V34" i="47" s="1"/>
  <c r="R34" i="47"/>
  <c r="Q34" i="47"/>
  <c r="V33" i="47"/>
  <c r="Y33" i="47" s="1"/>
  <c r="T33" i="47"/>
  <c r="R33" i="47"/>
  <c r="AA33" i="47" s="1"/>
  <c r="Q33" i="47"/>
  <c r="R31" i="47"/>
  <c r="AA31" i="47" s="1"/>
  <c r="AC31" i="47" s="1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T30" i="47"/>
  <c r="V30" i="47" s="1"/>
  <c r="R30" i="47"/>
  <c r="Q30" i="47"/>
  <c r="U31" i="47"/>
  <c r="T29" i="47"/>
  <c r="T31" i="47" s="1"/>
  <c r="R29" i="47"/>
  <c r="Q29" i="47"/>
  <c r="AA27" i="47"/>
  <c r="AC27" i="47" s="1"/>
  <c r="T27" i="47"/>
  <c r="V27" i="47" s="1"/>
  <c r="R27" i="47"/>
  <c r="Q27" i="47"/>
  <c r="P25" i="47"/>
  <c r="P37" i="47" s="1"/>
  <c r="P41" i="47" s="1"/>
  <c r="O25" i="47"/>
  <c r="N25" i="47"/>
  <c r="M25" i="47"/>
  <c r="L25" i="47"/>
  <c r="L37" i="47" s="1"/>
  <c r="L41" i="47" s="1"/>
  <c r="K25" i="47"/>
  <c r="J25" i="47"/>
  <c r="I25" i="47"/>
  <c r="H25" i="47"/>
  <c r="H37" i="47" s="1"/>
  <c r="H41" i="47" s="1"/>
  <c r="G25" i="47"/>
  <c r="F25" i="47"/>
  <c r="E25" i="47"/>
  <c r="D25" i="47"/>
  <c r="D37" i="47" s="1"/>
  <c r="D41" i="47" s="1"/>
  <c r="C25" i="47"/>
  <c r="V24" i="47"/>
  <c r="Y24" i="47" s="1"/>
  <c r="T24" i="47"/>
  <c r="R24" i="47"/>
  <c r="AA24" i="47" s="1"/>
  <c r="Q24" i="47"/>
  <c r="AA23" i="47"/>
  <c r="U25" i="47"/>
  <c r="T23" i="47"/>
  <c r="R23" i="47"/>
  <c r="Q23" i="47"/>
  <c r="Q25" i="47" s="1"/>
  <c r="AA22" i="47"/>
  <c r="AC22" i="47" s="1"/>
  <c r="T22" i="47"/>
  <c r="V22" i="47" s="1"/>
  <c r="R22" i="47"/>
  <c r="Q22" i="47"/>
  <c r="T21" i="47"/>
  <c r="T25" i="47" s="1"/>
  <c r="R21" i="47"/>
  <c r="R25" i="47" s="1"/>
  <c r="Q21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AA18" i="47"/>
  <c r="V18" i="47"/>
  <c r="T18" i="47"/>
  <c r="R18" i="47"/>
  <c r="Q18" i="47"/>
  <c r="AA17" i="47"/>
  <c r="AC17" i="47" s="1"/>
  <c r="T17" i="47"/>
  <c r="V17" i="47" s="1"/>
  <c r="R17" i="47"/>
  <c r="Q17" i="47"/>
  <c r="T16" i="47"/>
  <c r="V16" i="47" s="1"/>
  <c r="R16" i="47"/>
  <c r="AA16" i="47" s="1"/>
  <c r="Q16" i="47"/>
  <c r="V15" i="47"/>
  <c r="Y15" i="47" s="1"/>
  <c r="T15" i="47"/>
  <c r="R15" i="47"/>
  <c r="AA15" i="47" s="1"/>
  <c r="AC15" i="47" s="1"/>
  <c r="Q15" i="47"/>
  <c r="AA14" i="47"/>
  <c r="V14" i="47"/>
  <c r="T14" i="47"/>
  <c r="R14" i="47"/>
  <c r="Q14" i="47"/>
  <c r="AA13" i="47"/>
  <c r="AC13" i="47" s="1"/>
  <c r="T13" i="47"/>
  <c r="T19" i="47" s="1"/>
  <c r="R13" i="47"/>
  <c r="Q13" i="47"/>
  <c r="U19" i="47"/>
  <c r="T12" i="47"/>
  <c r="V12" i="47" s="1"/>
  <c r="R12" i="47"/>
  <c r="R19" i="47" s="1"/>
  <c r="Q12" i="47"/>
  <c r="Q19" i="47" s="1"/>
  <c r="T10" i="47"/>
  <c r="T37" i="47" s="1"/>
  <c r="T41" i="47" s="1"/>
  <c r="P10" i="47"/>
  <c r="O10" i="47"/>
  <c r="O37" i="47" s="1"/>
  <c r="O41" i="47" s="1"/>
  <c r="N10" i="47"/>
  <c r="N37" i="47" s="1"/>
  <c r="N41" i="47" s="1"/>
  <c r="M10" i="47"/>
  <c r="M37" i="47" s="1"/>
  <c r="M41" i="47" s="1"/>
  <c r="L10" i="47"/>
  <c r="K10" i="47"/>
  <c r="K37" i="47" s="1"/>
  <c r="K41" i="47" s="1"/>
  <c r="J10" i="47"/>
  <c r="J37" i="47" s="1"/>
  <c r="J41" i="47" s="1"/>
  <c r="I10" i="47"/>
  <c r="I37" i="47" s="1"/>
  <c r="I41" i="47" s="1"/>
  <c r="H10" i="47"/>
  <c r="G10" i="47"/>
  <c r="G37" i="47" s="1"/>
  <c r="G41" i="47" s="1"/>
  <c r="F10" i="47"/>
  <c r="F37" i="47" s="1"/>
  <c r="F41" i="47" s="1"/>
  <c r="E10" i="47"/>
  <c r="E37" i="47" s="1"/>
  <c r="E41" i="47" s="1"/>
  <c r="D10" i="47"/>
  <c r="C10" i="47"/>
  <c r="C37" i="47" s="1"/>
  <c r="C41" i="47" s="1"/>
  <c r="V9" i="47"/>
  <c r="Y9" i="47" s="1"/>
  <c r="T9" i="47"/>
  <c r="R9" i="47"/>
  <c r="Q9" i="47"/>
  <c r="A9" i="47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A8" i="47"/>
  <c r="AC8" i="47" s="1"/>
  <c r="U10" i="47"/>
  <c r="T8" i="47"/>
  <c r="R8" i="47"/>
  <c r="R10" i="47" s="1"/>
  <c r="Q8" i="47"/>
  <c r="Q10" i="47" s="1"/>
  <c r="Q37" i="47" s="1"/>
  <c r="Q41" i="47" s="1"/>
  <c r="A4" i="47"/>
  <c r="A2" i="47"/>
  <c r="AC14" i="47" l="1"/>
  <c r="AC18" i="47"/>
  <c r="AC24" i="47"/>
  <c r="AC35" i="47"/>
  <c r="AC33" i="47"/>
  <c r="AC16" i="47"/>
  <c r="AC23" i="47"/>
  <c r="V35" i="47"/>
  <c r="U37" i="47"/>
  <c r="U41" i="47" s="1"/>
  <c r="Y18" i="47"/>
  <c r="X18" i="47"/>
  <c r="Y12" i="47"/>
  <c r="X12" i="47"/>
  <c r="Y14" i="47"/>
  <c r="X14" i="47"/>
  <c r="X34" i="47"/>
  <c r="Y34" i="47"/>
  <c r="X35" i="47"/>
  <c r="Y35" i="47"/>
  <c r="X22" i="47"/>
  <c r="Y22" i="47"/>
  <c r="X27" i="47"/>
  <c r="Y27" i="47"/>
  <c r="X30" i="47"/>
  <c r="Y30" i="47"/>
  <c r="X39" i="47"/>
  <c r="Y39" i="47"/>
  <c r="X16" i="47"/>
  <c r="Y16" i="47"/>
  <c r="R37" i="47"/>
  <c r="R41" i="47" s="1"/>
  <c r="X17" i="47"/>
  <c r="Y17" i="47"/>
  <c r="V8" i="47"/>
  <c r="X15" i="47"/>
  <c r="V23" i="47"/>
  <c r="X24" i="47"/>
  <c r="X33" i="47"/>
  <c r="X9" i="47"/>
  <c r="AA12" i="47"/>
  <c r="AC12" i="47" s="1"/>
  <c r="V13" i="47"/>
  <c r="V19" i="47" s="1"/>
  <c r="Y19" i="47" s="1"/>
  <c r="AA21" i="47"/>
  <c r="AC21" i="47" s="1"/>
  <c r="V29" i="47"/>
  <c r="V21" i="47"/>
  <c r="Y23" i="47" l="1"/>
  <c r="X23" i="47"/>
  <c r="X21" i="47"/>
  <c r="X25" i="47" s="1"/>
  <c r="V25" i="47"/>
  <c r="Y25" i="47" s="1"/>
  <c r="Y21" i="47"/>
  <c r="X29" i="47"/>
  <c r="X31" i="47" s="1"/>
  <c r="V31" i="47"/>
  <c r="Y31" i="47" s="1"/>
  <c r="Y29" i="47"/>
  <c r="X13" i="47"/>
  <c r="Y13" i="47"/>
  <c r="Y8" i="47"/>
  <c r="V10" i="47"/>
  <c r="X8" i="47"/>
  <c r="X10" i="47" s="1"/>
  <c r="X19" i="47"/>
  <c r="Y10" i="47" l="1"/>
  <c r="V37" i="47"/>
  <c r="X37" i="47"/>
  <c r="X41" i="47" s="1"/>
  <c r="Y37" i="47" l="1"/>
  <c r="V41" i="47"/>
  <c r="Y41" i="47" s="1"/>
  <c r="H38" i="38" l="1"/>
  <c r="H39" i="38"/>
  <c r="H40" i="39"/>
  <c r="H41" i="39"/>
  <c r="F10" i="43" l="1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P26" i="43" s="1"/>
  <c r="Q23" i="43"/>
  <c r="R23" i="43"/>
  <c r="R26" i="43" s="1"/>
  <c r="T23" i="43"/>
  <c r="F25" i="43"/>
  <c r="H25" i="43" s="1"/>
  <c r="S25" i="43" s="1"/>
  <c r="E26" i="43"/>
  <c r="I26" i="43"/>
  <c r="L26" i="43"/>
  <c r="M26" i="43"/>
  <c r="Q26" i="43"/>
  <c r="T26" i="43"/>
  <c r="D30" i="43"/>
  <c r="E30" i="43"/>
  <c r="T30" i="43"/>
  <c r="D31" i="43"/>
  <c r="D37" i="43" s="1"/>
  <c r="D40" i="43" s="1"/>
  <c r="E31" i="43"/>
  <c r="T31" i="43"/>
  <c r="D32" i="43"/>
  <c r="E32" i="43"/>
  <c r="T32" i="43"/>
  <c r="T37" i="43" s="1"/>
  <c r="D33" i="43"/>
  <c r="E33" i="43"/>
  <c r="T33" i="43"/>
  <c r="D34" i="43"/>
  <c r="E34" i="43"/>
  <c r="T34" i="43"/>
  <c r="D35" i="43"/>
  <c r="E35" i="43"/>
  <c r="T35" i="43"/>
  <c r="D36" i="43"/>
  <c r="E36" i="43"/>
  <c r="T36" i="43"/>
  <c r="E39" i="43"/>
  <c r="T39" i="43"/>
  <c r="E37" i="43" l="1"/>
  <c r="E40" i="43" s="1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S33" i="43" l="1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S26" i="43" l="1"/>
  <c r="U26" i="43" s="1"/>
  <c r="U23" i="43"/>
  <c r="S37" i="43"/>
  <c r="U30" i="43"/>
  <c r="U37" i="43" l="1"/>
  <c r="S40" i="43"/>
  <c r="U40" i="43" s="1"/>
  <c r="K39" i="30" l="1"/>
  <c r="G23" i="1"/>
  <c r="F23" i="1"/>
  <c r="G16" i="1"/>
  <c r="F16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25" i="1" l="1"/>
  <c r="F31" i="37" s="1"/>
  <c r="G25" i="1"/>
  <c r="G31" i="37" s="1"/>
  <c r="H16" i="1"/>
  <c r="H25" i="1"/>
  <c r="H31" i="37" l="1"/>
  <c r="A9" i="37"/>
  <c r="K44" i="39" l="1"/>
  <c r="J44" i="39"/>
  <c r="J41" i="38"/>
  <c r="K41" i="38" l="1"/>
  <c r="L42" i="38" s="1"/>
  <c r="L45" i="39"/>
  <c r="H20" i="32" l="1"/>
  <c r="H41" i="38"/>
  <c r="H43" i="39"/>
  <c r="H39" i="32"/>
  <c r="H16" i="37" l="1"/>
  <c r="F16" i="37" l="1"/>
  <c r="G16" i="37"/>
  <c r="G24" i="37"/>
  <c r="G23" i="37"/>
  <c r="F24" i="37"/>
  <c r="F23" i="37"/>
  <c r="A10" i="37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B13" i="13"/>
  <c r="G38" i="36"/>
  <c r="H40" i="32" l="1"/>
  <c r="G47" i="29" l="1"/>
  <c r="K47" i="29" l="1"/>
  <c r="F47" i="29"/>
  <c r="J47" i="29" l="1"/>
  <c r="I47" i="29"/>
  <c r="L47" i="29" s="1"/>
  <c r="L48" i="29" s="1"/>
  <c r="H47" i="29"/>
  <c r="J39" i="36" l="1"/>
  <c r="I39" i="36"/>
  <c r="U5" i="28"/>
  <c r="V5" i="28"/>
  <c r="W5" i="28"/>
  <c r="X5" i="28"/>
  <c r="Y5" i="28"/>
  <c r="Z5" i="28"/>
  <c r="AA5" i="28"/>
  <c r="AB5" i="28"/>
  <c r="AC5" i="28"/>
  <c r="AG5" i="28"/>
  <c r="AH5" i="28"/>
  <c r="AI5" i="28"/>
  <c r="C30" i="28"/>
  <c r="B31" i="28"/>
  <c r="C30" i="27"/>
  <c r="B31" i="27"/>
  <c r="C31" i="27" s="1"/>
  <c r="B32" i="27"/>
  <c r="L44" i="27"/>
  <c r="J37" i="30" s="1"/>
  <c r="L45" i="27"/>
  <c r="K37" i="30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41" i="26" s="1"/>
  <c r="A42" i="26" s="1"/>
  <c r="A43" i="26" s="1"/>
  <c r="A44" i="26" s="1"/>
  <c r="A45" i="26" s="1"/>
  <c r="A46" i="26" s="1"/>
  <c r="E46" i="26"/>
  <c r="C31" i="28" l="1"/>
  <c r="B32" i="28"/>
  <c r="B33" i="28" s="1"/>
  <c r="B34" i="28" s="1"/>
  <c r="B35" i="28" s="1"/>
  <c r="B33" i="27"/>
  <c r="D46" i="26"/>
  <c r="C32" i="28" l="1"/>
  <c r="I38" i="36"/>
  <c r="J38" i="36"/>
  <c r="B36" i="28"/>
  <c r="C32" i="27"/>
  <c r="B34" i="27"/>
  <c r="C34" i="28" l="1"/>
  <c r="C33" i="28"/>
  <c r="B37" i="28"/>
  <c r="B35" i="27"/>
  <c r="C33" i="27"/>
  <c r="C35" i="28" l="1"/>
  <c r="B38" i="28"/>
  <c r="B36" i="27"/>
  <c r="C34" i="27"/>
  <c r="B39" i="28" l="1"/>
  <c r="B37" i="27"/>
  <c r="C35" i="27"/>
  <c r="C36" i="28" l="1"/>
  <c r="B40" i="28"/>
  <c r="C36" i="27"/>
  <c r="B38" i="27"/>
  <c r="C37" i="28" l="1"/>
  <c r="B41" i="28"/>
  <c r="B39" i="27"/>
  <c r="C37" i="27"/>
  <c r="C38" i="28" l="1"/>
  <c r="B42" i="28"/>
  <c r="B40" i="27"/>
  <c r="C38" i="27"/>
  <c r="C39" i="28" l="1"/>
  <c r="B43" i="28"/>
  <c r="C39" i="27"/>
  <c r="B41" i="27"/>
  <c r="C40" i="28" l="1"/>
  <c r="B44" i="28"/>
  <c r="C40" i="27"/>
  <c r="B47" i="27"/>
  <c r="C41" i="27"/>
  <c r="C41" i="28" l="1"/>
  <c r="B45" i="28"/>
  <c r="B48" i="27"/>
  <c r="C42" i="28" l="1"/>
  <c r="B46" i="28"/>
  <c r="B49" i="27"/>
  <c r="C47" i="27"/>
  <c r="C43" i="28" l="1"/>
  <c r="B47" i="28"/>
  <c r="C48" i="27"/>
  <c r="B50" i="27"/>
  <c r="C44" i="28" l="1"/>
  <c r="B48" i="28"/>
  <c r="C49" i="27"/>
  <c r="B51" i="27"/>
  <c r="C45" i="28" l="1"/>
  <c r="B49" i="28"/>
  <c r="B52" i="27"/>
  <c r="C50" i="27"/>
  <c r="C46" i="28" l="1"/>
  <c r="B50" i="28"/>
  <c r="C51" i="27"/>
  <c r="B53" i="27"/>
  <c r="C47" i="28" l="1"/>
  <c r="B51" i="28"/>
  <c r="C52" i="27"/>
  <c r="B54" i="27"/>
  <c r="C48" i="28" l="1"/>
  <c r="B52" i="28"/>
  <c r="C53" i="27"/>
  <c r="B55" i="27"/>
  <c r="C49" i="28" l="1"/>
  <c r="B53" i="28"/>
  <c r="B56" i="27"/>
  <c r="C54" i="27"/>
  <c r="C50" i="28" l="1"/>
  <c r="B54" i="28"/>
  <c r="B57" i="27"/>
  <c r="C55" i="27"/>
  <c r="C51" i="28" l="1"/>
  <c r="B55" i="28"/>
  <c r="C56" i="27"/>
  <c r="B58" i="27"/>
  <c r="C52" i="28" l="1"/>
  <c r="B56" i="28"/>
  <c r="B59" i="27"/>
  <c r="C57" i="27"/>
  <c r="C53" i="28" l="1"/>
  <c r="B57" i="28"/>
  <c r="B60" i="27"/>
  <c r="C58" i="27"/>
  <c r="C54" i="28" l="1"/>
  <c r="B58" i="28"/>
  <c r="B61" i="27"/>
  <c r="C59" i="27"/>
  <c r="C55" i="28" l="1"/>
  <c r="B59" i="28"/>
  <c r="B62" i="27"/>
  <c r="C60" i="27"/>
  <c r="C56" i="28" l="1"/>
  <c r="B60" i="28"/>
  <c r="C61" i="27"/>
  <c r="B63" i="27"/>
  <c r="C57" i="28" l="1"/>
  <c r="B61" i="28"/>
  <c r="C63" i="27"/>
  <c r="B64" i="27"/>
  <c r="C62" i="27"/>
  <c r="C58" i="28" l="1"/>
  <c r="B62" i="28"/>
  <c r="C64" i="27"/>
  <c r="B65" i="27"/>
  <c r="C59" i="28" l="1"/>
  <c r="B63" i="28"/>
  <c r="B66" i="27"/>
  <c r="C65" i="27"/>
  <c r="C60" i="28" l="1"/>
  <c r="B64" i="28"/>
  <c r="C66" i="27"/>
  <c r="B67" i="27"/>
  <c r="C61" i="28" l="1"/>
  <c r="B65" i="28"/>
  <c r="C67" i="27"/>
  <c r="B68" i="27"/>
  <c r="C62" i="28" l="1"/>
  <c r="B66" i="28"/>
  <c r="C68" i="27"/>
  <c r="B69" i="27"/>
  <c r="C63" i="28" l="1"/>
  <c r="B67" i="28"/>
  <c r="B70" i="27"/>
  <c r="C69" i="27"/>
  <c r="C64" i="28" l="1"/>
  <c r="B68" i="28"/>
  <c r="B71" i="27"/>
  <c r="C70" i="27"/>
  <c r="C65" i="28" l="1"/>
  <c r="B69" i="28"/>
  <c r="C71" i="27"/>
  <c r="B72" i="27"/>
  <c r="C66" i="28" l="1"/>
  <c r="B70" i="28"/>
  <c r="B73" i="27"/>
  <c r="C72" i="27"/>
  <c r="C67" i="28" l="1"/>
  <c r="B71" i="28"/>
  <c r="B74" i="27"/>
  <c r="C73" i="27"/>
  <c r="C68" i="28" l="1"/>
  <c r="B72" i="28"/>
  <c r="B75" i="27"/>
  <c r="C74" i="27"/>
  <c r="C69" i="28" l="1"/>
  <c r="B73" i="28"/>
  <c r="C75" i="27"/>
  <c r="B76" i="27"/>
  <c r="C70" i="28" l="1"/>
  <c r="B74" i="28"/>
  <c r="B77" i="27"/>
  <c r="C76" i="27"/>
  <c r="C71" i="28" l="1"/>
  <c r="B75" i="28"/>
  <c r="C77" i="27"/>
  <c r="B78" i="27"/>
  <c r="C72" i="28" l="1"/>
  <c r="B76" i="28"/>
  <c r="C78" i="27"/>
  <c r="B79" i="27"/>
  <c r="C73" i="28" l="1"/>
  <c r="B77" i="28"/>
  <c r="B80" i="27"/>
  <c r="C79" i="27"/>
  <c r="C74" i="28" l="1"/>
  <c r="B78" i="28"/>
  <c r="B81" i="27"/>
  <c r="C80" i="27"/>
  <c r="C75" i="28" l="1"/>
  <c r="B79" i="28"/>
  <c r="C81" i="27"/>
  <c r="B82" i="27"/>
  <c r="C76" i="28" l="1"/>
  <c r="B80" i="28"/>
  <c r="C82" i="27"/>
  <c r="B83" i="27"/>
  <c r="C77" i="28" l="1"/>
  <c r="B81" i="28"/>
  <c r="C83" i="27"/>
  <c r="B84" i="27"/>
  <c r="C78" i="28" l="1"/>
  <c r="B82" i="28"/>
  <c r="B85" i="27"/>
  <c r="C84" i="27"/>
  <c r="C79" i="28" l="1"/>
  <c r="B83" i="28"/>
  <c r="C85" i="27"/>
  <c r="B86" i="27"/>
  <c r="C80" i="28" l="1"/>
  <c r="B84" i="28"/>
  <c r="C86" i="27"/>
  <c r="B87" i="27"/>
  <c r="C81" i="28" l="1"/>
  <c r="B85" i="28"/>
  <c r="B88" i="27"/>
  <c r="C87" i="27"/>
  <c r="C82" i="28" l="1"/>
  <c r="B86" i="28"/>
  <c r="B89" i="27"/>
  <c r="C88" i="27"/>
  <c r="C83" i="28" l="1"/>
  <c r="B87" i="28"/>
  <c r="C89" i="27"/>
  <c r="B90" i="27"/>
  <c r="C84" i="28" l="1"/>
  <c r="B88" i="28"/>
  <c r="C90" i="27"/>
  <c r="B91" i="27"/>
  <c r="C85" i="28" l="1"/>
  <c r="B89" i="28"/>
  <c r="C91" i="27"/>
  <c r="B92" i="27"/>
  <c r="C86" i="28" l="1"/>
  <c r="B90" i="28"/>
  <c r="B93" i="27"/>
  <c r="C92" i="27"/>
  <c r="C87" i="28" l="1"/>
  <c r="B91" i="28"/>
  <c r="C93" i="27"/>
  <c r="B94" i="27"/>
  <c r="C88" i="28" l="1"/>
  <c r="B92" i="28"/>
  <c r="C94" i="27"/>
  <c r="B95" i="27"/>
  <c r="C89" i="28" l="1"/>
  <c r="B93" i="28"/>
  <c r="B96" i="27"/>
  <c r="C95" i="27"/>
  <c r="C90" i="28" l="1"/>
  <c r="B94" i="28"/>
  <c r="C96" i="27"/>
  <c r="B97" i="27"/>
  <c r="C91" i="28" l="1"/>
  <c r="B95" i="28"/>
  <c r="B98" i="27"/>
  <c r="C97" i="27"/>
  <c r="C92" i="28" l="1"/>
  <c r="B96" i="28"/>
  <c r="B99" i="27"/>
  <c r="C98" i="27"/>
  <c r="C93" i="28" l="1"/>
  <c r="B97" i="28"/>
  <c r="B100" i="27"/>
  <c r="C99" i="27"/>
  <c r="C94" i="28" l="1"/>
  <c r="B98" i="28"/>
  <c r="C100" i="27"/>
  <c r="B101" i="27"/>
  <c r="C95" i="28" l="1"/>
  <c r="B99" i="28"/>
  <c r="C101" i="27"/>
  <c r="B102" i="27"/>
  <c r="B15" i="25"/>
  <c r="E15" i="25"/>
  <c r="B16" i="24"/>
  <c r="E16" i="24"/>
  <c r="F25" i="37" s="1"/>
  <c r="F27" i="37" s="1"/>
  <c r="C96" i="28" l="1"/>
  <c r="F5" i="13"/>
  <c r="E17" i="25"/>
  <c r="E19" i="25" s="1"/>
  <c r="E20" i="25" s="1"/>
  <c r="E21" i="25" s="1"/>
  <c r="G25" i="37"/>
  <c r="G27" i="37" s="1"/>
  <c r="E18" i="24"/>
  <c r="E20" i="24" s="1"/>
  <c r="E21" i="24" s="1"/>
  <c r="E22" i="24" s="1"/>
  <c r="B100" i="28"/>
  <c r="B103" i="27"/>
  <c r="C102" i="27"/>
  <c r="C97" i="28" l="1"/>
  <c r="G5" i="13"/>
  <c r="B101" i="28"/>
  <c r="B104" i="27"/>
  <c r="C103" i="27"/>
  <c r="C98" i="28" l="1"/>
  <c r="B102" i="28"/>
  <c r="C104" i="27"/>
  <c r="B105" i="27"/>
  <c r="C99" i="28" l="1"/>
  <c r="B103" i="28"/>
  <c r="B106" i="27"/>
  <c r="C105" i="27"/>
  <c r="C100" i="28" l="1"/>
  <c r="B104" i="28"/>
  <c r="B107" i="27"/>
  <c r="C106" i="27"/>
  <c r="C101" i="28" l="1"/>
  <c r="H21" i="32"/>
  <c r="B105" i="28"/>
  <c r="B108" i="27"/>
  <c r="C107" i="27"/>
  <c r="C102" i="28" l="1"/>
  <c r="B106" i="28"/>
  <c r="C108" i="27"/>
  <c r="B109" i="27"/>
  <c r="C103" i="28" l="1"/>
  <c r="B107" i="28"/>
  <c r="B110" i="27"/>
  <c r="C109" i="27"/>
  <c r="C104" i="28" l="1"/>
  <c r="B108" i="28"/>
  <c r="C110" i="27"/>
  <c r="B111" i="27"/>
  <c r="C105" i="28" l="1"/>
  <c r="B109" i="28"/>
  <c r="C111" i="27"/>
  <c r="B112" i="27"/>
  <c r="C106" i="28" l="1"/>
  <c r="B110" i="28"/>
  <c r="B113" i="27"/>
  <c r="C112" i="27"/>
  <c r="C107" i="28" l="1"/>
  <c r="B111" i="28"/>
  <c r="B114" i="27"/>
  <c r="C113" i="27"/>
  <c r="C108" i="28" l="1"/>
  <c r="B112" i="28"/>
  <c r="C114" i="27"/>
  <c r="B115" i="27"/>
  <c r="C109" i="28" l="1"/>
  <c r="B113" i="28"/>
  <c r="C115" i="27"/>
  <c r="B116" i="27"/>
  <c r="C110" i="28" l="1"/>
  <c r="B114" i="28"/>
  <c r="B117" i="27"/>
  <c r="C116" i="27"/>
  <c r="C111" i="28" l="1"/>
  <c r="B115" i="28"/>
  <c r="B118" i="27"/>
  <c r="C117" i="27"/>
  <c r="C112" i="28" l="1"/>
  <c r="B116" i="28"/>
  <c r="C118" i="27"/>
  <c r="B119" i="27"/>
  <c r="C113" i="28" l="1"/>
  <c r="B117" i="28"/>
  <c r="C119" i="27"/>
  <c r="B120" i="27"/>
  <c r="C114" i="28" l="1"/>
  <c r="B118" i="28"/>
  <c r="B121" i="27"/>
  <c r="C120" i="27"/>
  <c r="C115" i="28" l="1"/>
  <c r="B119" i="28"/>
  <c r="B122" i="27"/>
  <c r="C121" i="27"/>
  <c r="C116" i="28" l="1"/>
  <c r="B120" i="28"/>
  <c r="C122" i="27"/>
  <c r="B123" i="27"/>
  <c r="C117" i="28" l="1"/>
  <c r="B121" i="28"/>
  <c r="C123" i="27"/>
  <c r="B124" i="27"/>
  <c r="C118" i="28" l="1"/>
  <c r="B122" i="28"/>
  <c r="B125" i="27"/>
  <c r="C124" i="27"/>
  <c r="C119" i="28" l="1"/>
  <c r="B123" i="28"/>
  <c r="B126" i="27"/>
  <c r="C125" i="27"/>
  <c r="C120" i="28" l="1"/>
  <c r="B124" i="28"/>
  <c r="C126" i="27"/>
  <c r="B127" i="27"/>
  <c r="C121" i="28" l="1"/>
  <c r="B125" i="28"/>
  <c r="C127" i="27"/>
  <c r="B128" i="27"/>
  <c r="C122" i="28" l="1"/>
  <c r="B126" i="28"/>
  <c r="B129" i="27"/>
  <c r="C128" i="27"/>
  <c r="C123" i="28" l="1"/>
  <c r="B127" i="28"/>
  <c r="B130" i="27"/>
  <c r="C129" i="27"/>
  <c r="C124" i="28" l="1"/>
  <c r="B128" i="28"/>
  <c r="C130" i="27"/>
  <c r="B131" i="27"/>
  <c r="C125" i="28" l="1"/>
  <c r="B129" i="28"/>
  <c r="C131" i="27"/>
  <c r="B132" i="27"/>
  <c r="C126" i="28" l="1"/>
  <c r="B130" i="28"/>
  <c r="B133" i="27"/>
  <c r="C132" i="27"/>
  <c r="C127" i="28" l="1"/>
  <c r="B131" i="28"/>
  <c r="B134" i="27"/>
  <c r="C133" i="27"/>
  <c r="C128" i="28" l="1"/>
  <c r="B132" i="28"/>
  <c r="C134" i="27"/>
  <c r="B135" i="27"/>
  <c r="C129" i="28" l="1"/>
  <c r="B133" i="28"/>
  <c r="C135" i="27"/>
  <c r="B136" i="27"/>
  <c r="C130" i="28" l="1"/>
  <c r="B134" i="28"/>
  <c r="B137" i="27"/>
  <c r="C136" i="27"/>
  <c r="C131" i="28" l="1"/>
  <c r="B135" i="28"/>
  <c r="B138" i="27"/>
  <c r="C137" i="27"/>
  <c r="C132" i="28" l="1"/>
  <c r="B136" i="28"/>
  <c r="C138" i="27"/>
  <c r="B139" i="27"/>
  <c r="C133" i="28" l="1"/>
  <c r="B137" i="28"/>
  <c r="C139" i="27"/>
  <c r="B140" i="27"/>
  <c r="C134" i="28" l="1"/>
  <c r="B138" i="28"/>
  <c r="B141" i="27"/>
  <c r="C140" i="27"/>
  <c r="C135" i="28" l="1"/>
  <c r="B139" i="28"/>
  <c r="B142" i="27"/>
  <c r="C141" i="27"/>
  <c r="C136" i="28" l="1"/>
  <c r="B140" i="28"/>
  <c r="C142" i="27"/>
  <c r="B143" i="27"/>
  <c r="C137" i="28" l="1"/>
  <c r="B141" i="28"/>
  <c r="C143" i="27"/>
  <c r="B144" i="27"/>
  <c r="C138" i="28" l="1"/>
  <c r="B142" i="28"/>
  <c r="B145" i="27"/>
  <c r="C144" i="27"/>
  <c r="C139" i="28" l="1"/>
  <c r="B143" i="28"/>
  <c r="B146" i="27"/>
  <c r="C145" i="27"/>
  <c r="C140" i="28" l="1"/>
  <c r="B144" i="28"/>
  <c r="C146" i="27"/>
  <c r="B147" i="27"/>
  <c r="C141" i="28" l="1"/>
  <c r="B145" i="28"/>
  <c r="C147" i="27"/>
  <c r="B148" i="27"/>
  <c r="C142" i="28" l="1"/>
  <c r="B146" i="28"/>
  <c r="B149" i="27"/>
  <c r="C148" i="27"/>
  <c r="C143" i="28" l="1"/>
  <c r="B147" i="28"/>
  <c r="B150" i="27"/>
  <c r="C149" i="27"/>
  <c r="C144" i="28" l="1"/>
  <c r="B148" i="28"/>
  <c r="C150" i="27"/>
  <c r="B151" i="27"/>
  <c r="C145" i="28" l="1"/>
  <c r="B149" i="28"/>
  <c r="C151" i="27"/>
  <c r="B152" i="27"/>
  <c r="C146" i="28" l="1"/>
  <c r="B150" i="28"/>
  <c r="B153" i="27"/>
  <c r="C152" i="27"/>
  <c r="C147" i="28" l="1"/>
  <c r="B151" i="28"/>
  <c r="B154" i="27"/>
  <c r="C153" i="27"/>
  <c r="C148" i="28" l="1"/>
  <c r="B152" i="28"/>
  <c r="C154" i="27"/>
  <c r="B155" i="27"/>
  <c r="C149" i="28" l="1"/>
  <c r="B153" i="28"/>
  <c r="C155" i="27"/>
  <c r="B156" i="27"/>
  <c r="C150" i="28" l="1"/>
  <c r="B154" i="28"/>
  <c r="B157" i="27"/>
  <c r="C156" i="27"/>
  <c r="C151" i="28" l="1"/>
  <c r="B155" i="28"/>
  <c r="B158" i="27"/>
  <c r="C157" i="27"/>
  <c r="C152" i="28" l="1"/>
  <c r="B156" i="28"/>
  <c r="C158" i="27"/>
  <c r="B159" i="27"/>
  <c r="C153" i="28" l="1"/>
  <c r="B157" i="28"/>
  <c r="C159" i="27"/>
  <c r="B160" i="27"/>
  <c r="C154" i="28" l="1"/>
  <c r="B158" i="28"/>
  <c r="B161" i="27"/>
  <c r="C160" i="27"/>
  <c r="C155" i="28" l="1"/>
  <c r="B159" i="28"/>
  <c r="B162" i="27"/>
  <c r="C161" i="27"/>
  <c r="C156" i="28" l="1"/>
  <c r="B160" i="28"/>
  <c r="C162" i="27"/>
  <c r="B163" i="27"/>
  <c r="C157" i="28" l="1"/>
  <c r="B161" i="28"/>
  <c r="C163" i="27"/>
  <c r="B164" i="27"/>
  <c r="C158" i="28" l="1"/>
  <c r="B162" i="28"/>
  <c r="B165" i="27"/>
  <c r="C164" i="27"/>
  <c r="C159" i="28" l="1"/>
  <c r="B163" i="28"/>
  <c r="B166" i="27"/>
  <c r="C165" i="27"/>
  <c r="C160" i="28" l="1"/>
  <c r="B164" i="28"/>
  <c r="C166" i="27"/>
  <c r="B167" i="27"/>
  <c r="C161" i="28" l="1"/>
  <c r="B165" i="28"/>
  <c r="C167" i="27"/>
  <c r="B168" i="27"/>
  <c r="C162" i="28" l="1"/>
  <c r="B166" i="28"/>
  <c r="B169" i="27"/>
  <c r="C168" i="27"/>
  <c r="C163" i="28" l="1"/>
  <c r="B167" i="28"/>
  <c r="B170" i="27"/>
  <c r="C169" i="27"/>
  <c r="C164" i="28" l="1"/>
  <c r="B168" i="28"/>
  <c r="C170" i="27"/>
  <c r="B171" i="27"/>
  <c r="C165" i="28" l="1"/>
  <c r="B169" i="28"/>
  <c r="C171" i="27"/>
  <c r="B172" i="27"/>
  <c r="C166" i="28" l="1"/>
  <c r="B170" i="28"/>
  <c r="B173" i="27"/>
  <c r="C172" i="27"/>
  <c r="C167" i="28" l="1"/>
  <c r="B171" i="28"/>
  <c r="B174" i="27"/>
  <c r="C173" i="27"/>
  <c r="C168" i="28" l="1"/>
  <c r="B172" i="28"/>
  <c r="C174" i="27"/>
  <c r="B175" i="27"/>
  <c r="C169" i="28" l="1"/>
  <c r="B173" i="28"/>
  <c r="C175" i="27"/>
  <c r="B176" i="27"/>
  <c r="C170" i="28" l="1"/>
  <c r="B174" i="28"/>
  <c r="B177" i="27"/>
  <c r="C176" i="27"/>
  <c r="C171" i="28" l="1"/>
  <c r="B175" i="28"/>
  <c r="B178" i="27"/>
  <c r="C177" i="27"/>
  <c r="C172" i="28" l="1"/>
  <c r="B176" i="28"/>
  <c r="C178" i="27"/>
  <c r="B179" i="27"/>
  <c r="C173" i="28" l="1"/>
  <c r="B177" i="28"/>
  <c r="B180" i="27"/>
  <c r="C179" i="27"/>
  <c r="C174" i="28" l="1"/>
  <c r="B178" i="28"/>
  <c r="C180" i="27"/>
  <c r="B181" i="27"/>
  <c r="C175" i="28" l="1"/>
  <c r="B179" i="28"/>
  <c r="C181" i="27"/>
  <c r="B182" i="27"/>
  <c r="C176" i="28" l="1"/>
  <c r="B180" i="28"/>
  <c r="B183" i="27"/>
  <c r="C182" i="27"/>
  <c r="C177" i="28" l="1"/>
  <c r="B181" i="28"/>
  <c r="C183" i="27"/>
  <c r="B184" i="27"/>
  <c r="C178" i="28" l="1"/>
  <c r="B182" i="28"/>
  <c r="C184" i="27"/>
  <c r="B185" i="27"/>
  <c r="C179" i="28" l="1"/>
  <c r="B183" i="28"/>
  <c r="C185" i="27"/>
  <c r="B186" i="27"/>
  <c r="C180" i="28" l="1"/>
  <c r="B184" i="28"/>
  <c r="B187" i="27"/>
  <c r="C186" i="27"/>
  <c r="C181" i="28" l="1"/>
  <c r="B185" i="28"/>
  <c r="B188" i="27"/>
  <c r="C187" i="27"/>
  <c r="C182" i="28" l="1"/>
  <c r="B186" i="28"/>
  <c r="C188" i="27"/>
  <c r="B189" i="27"/>
  <c r="C183" i="28" l="1"/>
  <c r="B187" i="28"/>
  <c r="C189" i="27"/>
  <c r="B190" i="27"/>
  <c r="C184" i="28" l="1"/>
  <c r="B188" i="28"/>
  <c r="B191" i="27"/>
  <c r="C190" i="27"/>
  <c r="C185" i="28" l="1"/>
  <c r="B189" i="28"/>
  <c r="C191" i="27"/>
  <c r="B192" i="27"/>
  <c r="C186" i="28" l="1"/>
  <c r="B190" i="28"/>
  <c r="C192" i="27"/>
  <c r="B193" i="27"/>
  <c r="C187" i="28" l="1"/>
  <c r="B191" i="28"/>
  <c r="C193" i="27"/>
  <c r="B194" i="27"/>
  <c r="C188" i="28" l="1"/>
  <c r="B192" i="28"/>
  <c r="B195" i="27"/>
  <c r="C194" i="27"/>
  <c r="C189" i="28" l="1"/>
  <c r="B193" i="28"/>
  <c r="B196" i="27"/>
  <c r="C195" i="27"/>
  <c r="C190" i="28" l="1"/>
  <c r="B194" i="28"/>
  <c r="C196" i="27"/>
  <c r="B197" i="27"/>
  <c r="C191" i="28" l="1"/>
  <c r="B195" i="28"/>
  <c r="C197" i="27"/>
  <c r="B198" i="27"/>
  <c r="C192" i="28" l="1"/>
  <c r="B196" i="28"/>
  <c r="B199" i="27"/>
  <c r="C198" i="27"/>
  <c r="C193" i="28" l="1"/>
  <c r="B197" i="28"/>
  <c r="C199" i="27"/>
  <c r="B200" i="27"/>
  <c r="C194" i="28" l="1"/>
  <c r="B198" i="28"/>
  <c r="C200" i="27"/>
  <c r="B201" i="27"/>
  <c r="C195" i="28" l="1"/>
  <c r="B199" i="28"/>
  <c r="C201" i="27"/>
  <c r="B202" i="27"/>
  <c r="C196" i="28" l="1"/>
  <c r="B200" i="28"/>
  <c r="B203" i="27"/>
  <c r="C202" i="27"/>
  <c r="C197" i="28" l="1"/>
  <c r="B201" i="28"/>
  <c r="B204" i="27"/>
  <c r="C203" i="27"/>
  <c r="C198" i="28" l="1"/>
  <c r="B202" i="28"/>
  <c r="C204" i="27"/>
  <c r="B205" i="27"/>
  <c r="C199" i="28" l="1"/>
  <c r="B203" i="28"/>
  <c r="C205" i="27"/>
  <c r="B206" i="27"/>
  <c r="C200" i="28" l="1"/>
  <c r="B204" i="28"/>
  <c r="B207" i="27"/>
  <c r="C206" i="27"/>
  <c r="C201" i="28" l="1"/>
  <c r="B205" i="28"/>
  <c r="C207" i="27"/>
  <c r="B208" i="27"/>
  <c r="C202" i="28" l="1"/>
  <c r="B206" i="28"/>
  <c r="C208" i="27"/>
  <c r="B209" i="27"/>
  <c r="C203" i="28" l="1"/>
  <c r="B207" i="28"/>
  <c r="C209" i="27"/>
  <c r="B210" i="27"/>
  <c r="C204" i="28" l="1"/>
  <c r="B208" i="28"/>
  <c r="B211" i="27"/>
  <c r="C210" i="27"/>
  <c r="C205" i="28" l="1"/>
  <c r="B209" i="28"/>
  <c r="C211" i="27"/>
  <c r="B212" i="27"/>
  <c r="C206" i="28" l="1"/>
  <c r="B210" i="28"/>
  <c r="C212" i="27"/>
  <c r="B213" i="27"/>
  <c r="C207" i="28" l="1"/>
  <c r="B211" i="28"/>
  <c r="C213" i="27"/>
  <c r="B214" i="27"/>
  <c r="C208" i="28" l="1"/>
  <c r="B212" i="28"/>
  <c r="B215" i="27"/>
  <c r="C214" i="27"/>
  <c r="C209" i="28" l="1"/>
  <c r="B213" i="28"/>
  <c r="C215" i="27"/>
  <c r="B216" i="27"/>
  <c r="C210" i="28" l="1"/>
  <c r="B214" i="28"/>
  <c r="C216" i="27"/>
  <c r="B217" i="27"/>
  <c r="C211" i="28" l="1"/>
  <c r="B215" i="28"/>
  <c r="C217" i="27"/>
  <c r="B218" i="27"/>
  <c r="C212" i="28" l="1"/>
  <c r="B216" i="28"/>
  <c r="B219" i="27"/>
  <c r="C218" i="27"/>
  <c r="C213" i="28" l="1"/>
  <c r="B217" i="28"/>
  <c r="C219" i="27"/>
  <c r="B220" i="27"/>
  <c r="C214" i="28" l="1"/>
  <c r="B218" i="28"/>
  <c r="C220" i="27"/>
  <c r="B221" i="27"/>
  <c r="C215" i="28" l="1"/>
  <c r="B219" i="28"/>
  <c r="C221" i="27"/>
  <c r="B222" i="27"/>
  <c r="C216" i="28" l="1"/>
  <c r="B220" i="28"/>
  <c r="B223" i="27"/>
  <c r="C222" i="27"/>
  <c r="C217" i="28" l="1"/>
  <c r="B221" i="28"/>
  <c r="C223" i="27"/>
  <c r="B224" i="27"/>
  <c r="C218" i="28" l="1"/>
  <c r="J40" i="30"/>
  <c r="J41" i="30" s="1"/>
  <c r="K40" i="30"/>
  <c r="K41" i="30" s="1"/>
  <c r="B222" i="28"/>
  <c r="C224" i="27"/>
  <c r="B225" i="27"/>
  <c r="L42" i="30" l="1"/>
  <c r="H38" i="30" s="1"/>
  <c r="H40" i="30" s="1"/>
  <c r="C219" i="28"/>
  <c r="J40" i="36"/>
  <c r="J41" i="36" s="1"/>
  <c r="J42" i="36" s="1"/>
  <c r="I41" i="36"/>
  <c r="I42" i="36" s="1"/>
  <c r="C13" i="13"/>
  <c r="D13" i="13" s="1"/>
  <c r="B223" i="28"/>
  <c r="C225" i="27"/>
  <c r="B226" i="27"/>
  <c r="C220" i="28" l="1"/>
  <c r="K43" i="36"/>
  <c r="G39" i="36" s="1"/>
  <c r="G41" i="36" s="1"/>
  <c r="G27" i="1" s="1"/>
  <c r="B224" i="28"/>
  <c r="B227" i="27"/>
  <c r="C226" i="27"/>
  <c r="C221" i="28" l="1"/>
  <c r="B225" i="28"/>
  <c r="C227" i="27"/>
  <c r="B228" i="27"/>
  <c r="G29" i="1" l="1"/>
  <c r="C222" i="28"/>
  <c r="B226" i="28"/>
  <c r="C228" i="27"/>
  <c r="B229" i="27"/>
  <c r="C223" i="28" l="1"/>
  <c r="B227" i="28"/>
  <c r="C229" i="27"/>
  <c r="B230" i="27"/>
  <c r="C224" i="28" l="1"/>
  <c r="B228" i="28"/>
  <c r="B231" i="27"/>
  <c r="C230" i="27"/>
  <c r="C225" i="28" l="1"/>
  <c r="B229" i="28"/>
  <c r="C231" i="27"/>
  <c r="B232" i="27"/>
  <c r="C226" i="28" l="1"/>
  <c r="B230" i="28"/>
  <c r="C232" i="27"/>
  <c r="B233" i="27"/>
  <c r="C227" i="28" l="1"/>
  <c r="B231" i="28"/>
  <c r="C233" i="27"/>
  <c r="B234" i="27"/>
  <c r="C228" i="28" l="1"/>
  <c r="B232" i="28"/>
  <c r="B235" i="27"/>
  <c r="C234" i="27"/>
  <c r="C229" i="28" l="1"/>
  <c r="B233" i="28"/>
  <c r="C235" i="27"/>
  <c r="B236" i="27"/>
  <c r="C230" i="28" l="1"/>
  <c r="B234" i="28"/>
  <c r="C236" i="27"/>
  <c r="B237" i="27"/>
  <c r="C231" i="28" l="1"/>
  <c r="B235" i="28"/>
  <c r="C237" i="27"/>
  <c r="B238" i="27"/>
  <c r="C232" i="28" l="1"/>
  <c r="B236" i="28"/>
  <c r="B239" i="27"/>
  <c r="C238" i="27"/>
  <c r="C233" i="28" l="1"/>
  <c r="B237" i="28"/>
  <c r="C239" i="27"/>
  <c r="B240" i="27"/>
  <c r="C234" i="28" l="1"/>
  <c r="B238" i="28"/>
  <c r="C240" i="27"/>
  <c r="B241" i="27"/>
  <c r="C235" i="28" l="1"/>
  <c r="B239" i="28"/>
  <c r="C241" i="27"/>
  <c r="B242" i="27"/>
  <c r="C236" i="28" l="1"/>
  <c r="B240" i="28"/>
  <c r="B243" i="27"/>
  <c r="C242" i="27"/>
  <c r="C237" i="28" l="1"/>
  <c r="B241" i="28"/>
  <c r="C243" i="27"/>
  <c r="B244" i="27"/>
  <c r="C238" i="28" l="1"/>
  <c r="B242" i="28"/>
  <c r="C244" i="27"/>
  <c r="B245" i="27"/>
  <c r="C239" i="28" l="1"/>
  <c r="B243" i="28"/>
  <c r="C245" i="27"/>
  <c r="B246" i="27"/>
  <c r="C240" i="28" l="1"/>
  <c r="B244" i="28"/>
  <c r="B247" i="27"/>
  <c r="C246" i="27"/>
  <c r="C241" i="28" l="1"/>
  <c r="B245" i="28"/>
  <c r="C247" i="27"/>
  <c r="B248" i="27"/>
  <c r="C242" i="28" l="1"/>
  <c r="B246" i="28"/>
  <c r="C248" i="27"/>
  <c r="B249" i="27"/>
  <c r="C243" i="28" l="1"/>
  <c r="B247" i="28"/>
  <c r="C249" i="27"/>
  <c r="B250" i="27"/>
  <c r="C244" i="28" l="1"/>
  <c r="B248" i="28"/>
  <c r="B251" i="27"/>
  <c r="C250" i="27"/>
  <c r="C245" i="28" l="1"/>
  <c r="B249" i="28"/>
  <c r="C251" i="27"/>
  <c r="B252" i="27"/>
  <c r="C246" i="28" l="1"/>
  <c r="B250" i="28"/>
  <c r="C252" i="27"/>
  <c r="B253" i="27"/>
  <c r="C247" i="28" l="1"/>
  <c r="B251" i="28"/>
  <c r="C253" i="27"/>
  <c r="B254" i="27"/>
  <c r="C248" i="28" l="1"/>
  <c r="B252" i="28"/>
  <c r="B255" i="27"/>
  <c r="C254" i="27"/>
  <c r="C249" i="28" l="1"/>
  <c r="B253" i="28"/>
  <c r="C255" i="27"/>
  <c r="B256" i="27"/>
  <c r="C250" i="28" l="1"/>
  <c r="B254" i="28"/>
  <c r="C256" i="27"/>
  <c r="B257" i="27"/>
  <c r="C251" i="28" l="1"/>
  <c r="B255" i="28"/>
  <c r="C257" i="27"/>
  <c r="B258" i="27"/>
  <c r="C252" i="28" l="1"/>
  <c r="B256" i="28"/>
  <c r="B259" i="27"/>
  <c r="C258" i="27"/>
  <c r="C253" i="28" l="1"/>
  <c r="B257" i="28"/>
  <c r="C259" i="27"/>
  <c r="B260" i="27"/>
  <c r="C254" i="28" l="1"/>
  <c r="B258" i="28"/>
  <c r="C260" i="27"/>
  <c r="B261" i="27"/>
  <c r="C255" i="28" l="1"/>
  <c r="B259" i="28"/>
  <c r="C261" i="27"/>
  <c r="B262" i="27"/>
  <c r="C256" i="28" l="1"/>
  <c r="B260" i="28"/>
  <c r="B263" i="27"/>
  <c r="C262" i="27"/>
  <c r="C257" i="28" l="1"/>
  <c r="B261" i="28"/>
  <c r="C263" i="27"/>
  <c r="B264" i="27"/>
  <c r="C258" i="28" l="1"/>
  <c r="B262" i="28"/>
  <c r="C264" i="27"/>
  <c r="B265" i="27"/>
  <c r="C259" i="28" l="1"/>
  <c r="B263" i="28"/>
  <c r="C265" i="27"/>
  <c r="B266" i="27"/>
  <c r="C260" i="28" l="1"/>
  <c r="B264" i="28"/>
  <c r="B267" i="27"/>
  <c r="C266" i="27"/>
  <c r="C261" i="28" l="1"/>
  <c r="B265" i="28"/>
  <c r="C267" i="27"/>
  <c r="B268" i="27"/>
  <c r="C262" i="28" l="1"/>
  <c r="B266" i="28"/>
  <c r="C268" i="27"/>
  <c r="B269" i="27"/>
  <c r="C263" i="28" l="1"/>
  <c r="B267" i="28"/>
  <c r="C269" i="27"/>
  <c r="B270" i="27"/>
  <c r="C264" i="28" l="1"/>
  <c r="B268" i="28"/>
  <c r="B271" i="27"/>
  <c r="C270" i="27"/>
  <c r="C265" i="28" l="1"/>
  <c r="B269" i="28"/>
  <c r="C271" i="27"/>
  <c r="B272" i="27"/>
  <c r="C266" i="28" l="1"/>
  <c r="B270" i="28"/>
  <c r="C272" i="27"/>
  <c r="B273" i="27"/>
  <c r="C267" i="28" l="1"/>
  <c r="B271" i="28"/>
  <c r="C273" i="27"/>
  <c r="B274" i="27"/>
  <c r="C268" i="28" l="1"/>
  <c r="B272" i="28"/>
  <c r="B275" i="27"/>
  <c r="C274" i="27"/>
  <c r="C269" i="28" l="1"/>
  <c r="B273" i="28"/>
  <c r="C275" i="27"/>
  <c r="B276" i="27"/>
  <c r="C270" i="28" l="1"/>
  <c r="B274" i="28"/>
  <c r="C276" i="27"/>
  <c r="B277" i="27"/>
  <c r="C271" i="28" l="1"/>
  <c r="B275" i="28"/>
  <c r="C277" i="27"/>
  <c r="B278" i="27"/>
  <c r="C272" i="28" l="1"/>
  <c r="B276" i="28"/>
  <c r="B279" i="27"/>
  <c r="C278" i="27"/>
  <c r="C273" i="28" l="1"/>
  <c r="B277" i="28"/>
  <c r="C279" i="27"/>
  <c r="B280" i="27"/>
  <c r="C274" i="28" l="1"/>
  <c r="B278" i="28"/>
  <c r="C280" i="27"/>
  <c r="B281" i="27"/>
  <c r="C275" i="28" l="1"/>
  <c r="B279" i="28"/>
  <c r="C281" i="27"/>
  <c r="B282" i="27"/>
  <c r="C276" i="28" l="1"/>
  <c r="B280" i="28"/>
  <c r="B283" i="27"/>
  <c r="C282" i="27"/>
  <c r="C277" i="28" l="1"/>
  <c r="B281" i="28"/>
  <c r="C283" i="27"/>
  <c r="B284" i="27"/>
  <c r="C278" i="28" l="1"/>
  <c r="B282" i="28"/>
  <c r="C284" i="27"/>
  <c r="B285" i="27"/>
  <c r="C279" i="28" l="1"/>
  <c r="B283" i="28"/>
  <c r="C285" i="27"/>
  <c r="B286" i="27"/>
  <c r="C280" i="28" l="1"/>
  <c r="B284" i="28"/>
  <c r="B287" i="27"/>
  <c r="C286" i="27"/>
  <c r="C281" i="28" l="1"/>
  <c r="B285" i="28"/>
  <c r="C287" i="27"/>
  <c r="B288" i="27"/>
  <c r="C282" i="28" l="1"/>
  <c r="B286" i="28"/>
  <c r="C288" i="27"/>
  <c r="B289" i="27"/>
  <c r="C283" i="28" l="1"/>
  <c r="B287" i="28"/>
  <c r="C289" i="27"/>
  <c r="B290" i="27"/>
  <c r="C284" i="28" l="1"/>
  <c r="B288" i="28"/>
  <c r="B291" i="27"/>
  <c r="C290" i="27"/>
  <c r="C285" i="28" l="1"/>
  <c r="B289" i="28"/>
  <c r="C291" i="27"/>
  <c r="B292" i="27"/>
  <c r="C286" i="28" l="1"/>
  <c r="B290" i="28"/>
  <c r="C292" i="27"/>
  <c r="B293" i="27"/>
  <c r="C287" i="28" l="1"/>
  <c r="B291" i="28"/>
  <c r="B294" i="27"/>
  <c r="C288" i="28" l="1"/>
  <c r="B292" i="28"/>
  <c r="B295" i="27"/>
  <c r="C289" i="28" l="1"/>
  <c r="B293" i="28"/>
  <c r="B296" i="27"/>
  <c r="C290" i="28" l="1"/>
  <c r="B297" i="27"/>
  <c r="C291" i="28" l="1"/>
  <c r="B298" i="27"/>
  <c r="C292" i="28" l="1"/>
  <c r="Q19" i="28"/>
  <c r="Q18" i="28"/>
  <c r="AB17" i="28"/>
  <c r="H9" i="28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H11" i="37" l="1"/>
  <c r="D10" i="13"/>
  <c r="H10" i="37"/>
  <c r="D9" i="13" l="1"/>
  <c r="G15" i="37" l="1"/>
  <c r="C11" i="13" s="1"/>
  <c r="C17" i="13" l="1"/>
  <c r="H9" i="37" l="1"/>
  <c r="H12" i="37" s="1"/>
  <c r="G20" i="37" l="1"/>
  <c r="C18" i="13" s="1"/>
  <c r="G29" i="37" l="1"/>
  <c r="G33" i="37" l="1"/>
  <c r="G11" i="13"/>
  <c r="G13" i="13"/>
  <c r="G15" i="13" l="1"/>
  <c r="G12" i="13"/>
  <c r="G43" i="37" s="1"/>
  <c r="G10" i="13"/>
  <c r="G9" i="13"/>
  <c r="G47" i="37"/>
  <c r="G45" i="37"/>
  <c r="G44" i="37"/>
  <c r="G42" i="37" l="1"/>
  <c r="G49" i="37" s="1"/>
  <c r="G17" i="13"/>
  <c r="G18" i="13" s="1"/>
  <c r="F27" i="1"/>
  <c r="H27" i="1" s="1"/>
  <c r="H29" i="1" s="1"/>
  <c r="F29" i="1" l="1"/>
  <c r="F15" i="37" l="1"/>
  <c r="F20" i="37" l="1"/>
  <c r="H15" i="37"/>
  <c r="H20" i="37" s="1"/>
  <c r="B11" i="13"/>
  <c r="B17" i="13" l="1"/>
  <c r="D11" i="13"/>
  <c r="D17" i="13" s="1"/>
  <c r="D18" i="13" s="1"/>
  <c r="F29" i="37"/>
  <c r="B18" i="13" l="1"/>
  <c r="H29" i="37"/>
  <c r="F33" i="37"/>
  <c r="F12" i="13" s="1"/>
  <c r="H12" i="13" l="1"/>
  <c r="F43" i="37"/>
  <c r="H43" i="37" s="1"/>
  <c r="F14" i="13"/>
  <c r="F11" i="13"/>
  <c r="F15" i="13"/>
  <c r="F9" i="13"/>
  <c r="F13" i="13"/>
  <c r="F10" i="13"/>
  <c r="H10" i="13" s="1"/>
  <c r="H33" i="37"/>
  <c r="F42" i="37" l="1"/>
  <c r="H14" i="13"/>
  <c r="F46" i="37"/>
  <c r="H46" i="37" s="1"/>
  <c r="H13" i="13"/>
  <c r="F45" i="37"/>
  <c r="H45" i="37" s="1"/>
  <c r="F17" i="13"/>
  <c r="F18" i="13" s="1"/>
  <c r="H9" i="13"/>
  <c r="H15" i="13"/>
  <c r="F47" i="37"/>
  <c r="H47" i="37" s="1"/>
  <c r="F44" i="37"/>
  <c r="H44" i="37" s="1"/>
  <c r="A44" i="37" s="1"/>
  <c r="H11" i="13"/>
  <c r="H42" i="37" l="1"/>
  <c r="H49" i="37" s="1"/>
  <c r="F49" i="37"/>
  <c r="H17" i="13"/>
  <c r="H18" i="13" s="1"/>
</calcChain>
</file>

<file path=xl/sharedStrings.xml><?xml version="1.0" encoding="utf-8"?>
<sst xmlns="http://schemas.openxmlformats.org/spreadsheetml/2006/main" count="1829" uniqueCount="590">
  <si>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</si>
  <si>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</si>
  <si>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</si>
  <si>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</si>
  <si>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</si>
  <si>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</si>
  <si>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</si>
  <si>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</si>
  <si>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</si>
  <si>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</si>
  <si>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</si>
  <si>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</si>
  <si>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</si>
  <si>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</si>
  <si>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</si>
  <si>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</si>
  <si>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</si>
  <si>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</si>
  <si>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</si>
  <si>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</si>
  <si>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</si>
  <si>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</si>
  <si>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</si>
  <si>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</si>
  <si>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</si>
  <si>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</si>
  <si>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</si>
  <si>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</si>
  <si>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</si>
  <si>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</si>
  <si>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</si>
  <si>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</si>
  <si>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</si>
  <si>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</si>
  <si>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</si>
  <si>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</si>
  <si>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</si>
  <si>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</si>
  <si>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</si>
  <si>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</si>
  <si>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</si>
  <si>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</si>
  <si>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</si>
  <si>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</si>
  <si>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</si>
  <si>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</si>
  <si>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</si>
  <si>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</si>
  <si>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</si>
  <si>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</si>
  <si>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</si>
  <si>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</si>
  <si>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</si>
  <si>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</si>
  <si>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</si>
  <si>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</si>
  <si>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</si>
  <si>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</si>
  <si>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</si>
  <si>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</si>
  <si>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</si>
  <si>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</si>
  <si>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</si>
  <si>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</si>
  <si>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</si>
  <si>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</si>
  <si>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</si>
  <si>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</si>
  <si>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</si>
  <si>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</si>
  <si>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</si>
  <si>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</si>
  <si>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</si>
  <si>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</si>
  <si>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</si>
  <si>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</si>
  <si>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</si>
  <si>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</si>
  <si>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</si>
  <si>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</si>
  <si>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</si>
  <si>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</si>
  <si>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</si>
  <si>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</si>
  <si>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</si>
  <si>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</si>
  <si>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</si>
  <si>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</si>
  <si>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</si>
  <si>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</si>
  <si>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</si>
  <si>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</si>
  <si>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</si>
  <si>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</si>
  <si>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</si>
  <si>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</si>
  <si>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</si>
  <si>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</si>
  <si>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</si>
  <si>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</si>
  <si>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</si>
  <si>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</si>
  <si>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</si>
  <si>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</si>
  <si>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</si>
  <si>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</si>
  <si>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</si>
  <si>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</si>
  <si>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</si>
  <si>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</si>
  <si>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</si>
  <si>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</si>
  <si>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</si>
  <si>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</si>
  <si>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</si>
  <si>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</si>
  <si>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</si>
  <si>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</si>
  <si>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</si>
  <si>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</si>
  <si>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</si>
  <si>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</si>
  <si>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</si>
  <si>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</si>
  <si>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</si>
  <si>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</si>
  <si>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</si>
  <si>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</si>
  <si>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</si>
  <si>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</si>
  <si>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</si>
  <si>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</si>
  <si>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</si>
  <si>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</si>
  <si>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</si>
  <si>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</si>
  <si>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</si>
  <si>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</si>
  <si>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</si>
  <si>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</si>
  <si>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</si>
  <si>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</si>
  <si>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</si>
  <si>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</si>
  <si>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</si>
  <si>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</si>
  <si>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</si>
  <si>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</si>
  <si>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</si>
  <si>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</si>
  <si>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</si>
  <si>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</si>
  <si>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</si>
  <si>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</si>
  <si>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</si>
  <si>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</si>
  <si>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</si>
  <si>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</si>
  <si>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</si>
  <si>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</si>
  <si>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</si>
  <si>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</si>
  <si>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</si>
  <si>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</si>
  <si>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</si>
  <si>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</si>
  <si>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</si>
  <si>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</si>
  <si>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</si>
  <si>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</si>
  <si>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</si>
  <si>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</si>
  <si>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</si>
  <si>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</si>
  <si>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</si>
  <si>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</si>
  <si>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</si>
  <si>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</si>
  <si>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</si>
  <si>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</si>
  <si>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</si>
  <si>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</si>
  <si>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</si>
  <si>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</si>
  <si>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</si>
  <si>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</si>
  <si>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</si>
  <si>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</si>
  <si>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</si>
  <si>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</si>
  <si>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</si>
  <si>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</si>
  <si>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</si>
  <si>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</si>
  <si>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 xml:space="preserve">as revenue because it is equivalent </t>
  </si>
  <si>
    <t>Layout                    </t>
  </si>
  <si>
    <t>65000010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</si>
  <si>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</si>
  <si>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</si>
  <si>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</si>
  <si>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</si>
  <si>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Low Income Program (Unbilled)-09/18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</si>
  <si>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</si>
  <si>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</si>
  <si>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</si>
  <si>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</si>
  <si>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</si>
  <si>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</si>
  <si>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</si>
  <si>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</si>
  <si>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</si>
  <si>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</si>
  <si>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</si>
  <si>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</si>
  <si>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</si>
  <si>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</si>
  <si>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</si>
  <si>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</si>
  <si>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</si>
  <si>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</si>
  <si>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</si>
  <si>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</si>
  <si>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</si>
  <si>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</si>
  <si>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</si>
  <si>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</si>
  <si>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</si>
  <si>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</si>
  <si>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</si>
  <si>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</si>
  <si>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</si>
  <si>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</si>
  <si>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</si>
  <si>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</si>
  <si>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</si>
  <si>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</si>
  <si>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</si>
  <si>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</si>
  <si>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True-up for Aug-Sep 2018 Revenue Collected</t>
  </si>
  <si>
    <t>Total Revenue Collected 10 ME July 31, 2019</t>
  </si>
  <si>
    <t>Estimated Revenue Collected Aug-Sep 2019</t>
  </si>
  <si>
    <t>Aug 2019</t>
  </si>
  <si>
    <t>Sep 2019</t>
  </si>
  <si>
    <t>True-up for Aug-Sep 2019 Revenue Collected</t>
  </si>
  <si>
    <t>Under / (Over) collection through September 2018 (Excludes Revenue Sensitive Items) Line 8 - Line 19</t>
  </si>
  <si>
    <t>Under / (Over) collection through September 2019 (Excludes Revenue Sensitive Items)</t>
  </si>
  <si>
    <t>Conversion Factor = 1 - Line 12 - Line 13 - Line 14</t>
  </si>
  <si>
    <t>Low income revenue requirement to be recovered in rates = Line 9 ÷ Line 16</t>
  </si>
  <si>
    <t>Bad Debts Conversion Factor used in 2017GRC UE-170033, et al</t>
  </si>
  <si>
    <t>W/P from last year's filing</t>
  </si>
  <si>
    <t>Sched 142</t>
  </si>
  <si>
    <t>Sched 141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</si>
  <si>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</si>
  <si>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</si>
  <si>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</si>
  <si>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</si>
  <si>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</si>
  <si>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</si>
  <si>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</si>
  <si>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</si>
  <si>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</si>
  <si>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</si>
  <si>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</si>
  <si>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</si>
  <si>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</si>
  <si>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</si>
  <si>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</si>
  <si>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</si>
  <si>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</si>
  <si>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</si>
  <si>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</si>
  <si>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</si>
  <si>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</si>
  <si>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</si>
  <si>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</si>
  <si>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</si>
  <si>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</si>
  <si>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</si>
  <si>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</si>
  <si>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</si>
  <si>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</si>
  <si>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</si>
  <si>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</si>
  <si>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</si>
  <si>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</si>
  <si>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</si>
  <si>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</si>
  <si>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</si>
  <si>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</si>
  <si>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</si>
  <si>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</si>
  <si>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</si>
  <si>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</si>
  <si>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</si>
  <si>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</si>
  <si>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</si>
  <si>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t>Schedule 142 Rate Change Impacts by Rate Schedule</t>
  </si>
  <si>
    <t>Remove:</t>
  </si>
  <si>
    <t>Add: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</si>
  <si>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</si>
  <si>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</si>
  <si>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</si>
  <si>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</si>
  <si>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</si>
  <si>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</si>
  <si>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</si>
  <si>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</si>
  <si>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</si>
  <si>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</si>
  <si>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</si>
  <si>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</si>
  <si>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</si>
  <si>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</si>
  <si>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</si>
  <si>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</si>
  <si>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</si>
  <si>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</si>
  <si>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</si>
  <si>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</si>
  <si>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</si>
  <si>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</si>
  <si>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</si>
  <si>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</si>
  <si>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</si>
  <si>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</si>
  <si>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</si>
  <si>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</si>
  <si>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</si>
  <si>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</si>
  <si>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</si>
  <si>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</si>
  <si>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</si>
  <si>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</si>
  <si>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</si>
  <si>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</si>
  <si>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</si>
  <si>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UG-180283</t>
  </si>
  <si>
    <t>Rate Change Impacts by Rate Schedule</t>
  </si>
  <si>
    <t>OCTOBER 2020 THROUGH SEPTEMBER 2021</t>
  </si>
  <si>
    <t>Amount to be recovered October 2019 through September 2020 = Line 1 + Line 1 + Line 4</t>
  </si>
  <si>
    <t>FEDERAL INCOME TAX ( LINE 7 * 21%)</t>
  </si>
  <si>
    <t>FOR THE TWELVE MONTHS ENDED DECEMBER 31, 2018</t>
  </si>
  <si>
    <t>2019 GENERAL RATE CASE</t>
  </si>
  <si>
    <t>2020 Gas Schedule 142 Decoupling Filing</t>
  </si>
  <si>
    <t>Proposed Rates Effective May 1, 2020</t>
  </si>
  <si>
    <t>12ME Apr 2021</t>
  </si>
  <si>
    <r>
      <t>Rentals</t>
    </r>
    <r>
      <rPr>
        <vertAlign val="superscript"/>
        <sz val="8"/>
        <rFont val="Arial"/>
        <family val="2"/>
      </rPr>
      <t>(2)</t>
    </r>
  </si>
  <si>
    <t>(1) Weather normalized volume and margin for 12 months ending September 2016, at approved rates from UG-180283 Tax Reform compliance filing. The rates do not include schedules 140, 141 and 142.</t>
  </si>
  <si>
    <t>(2) Forecasted annual rental counts calculated using actual January 2020 count.</t>
  </si>
  <si>
    <t>(3) Forecasted revenues at current rates effective November 1, 2019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</si>
  <si>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</si>
  <si>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</si>
  <si>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May 2020 - April 2021</t>
  </si>
  <si>
    <t>Annual kWh Delivered Sales  05/01/20 to 04/30/21 (F2019)</t>
  </si>
  <si>
    <t>Schedule 141X (Pass-back)
ERF</t>
  </si>
  <si>
    <t>Schedule 
141Y Tax Over Collection</t>
  </si>
  <si>
    <t>Annual Estimated Revenue @ Rates Effective 04/30/20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</si>
  <si>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</si>
  <si>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r>
      <t xml:space="preserve">Avg. Rate per @ rates effective </t>
    </r>
    <r>
      <rPr>
        <b/>
        <sz val="8"/>
        <color rgb="FF0000FF"/>
        <rFont val="Arial"/>
        <family val="2"/>
      </rPr>
      <t>4/30/2020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</si>
  <si>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</si>
  <si>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 xml:space="preserve">Normalized Revenues </t>
    </r>
  </si>
  <si>
    <t>40*</t>
  </si>
  <si>
    <t>SC</t>
  </si>
  <si>
    <t>Retail Sales</t>
  </si>
  <si>
    <t>* Note: Excluding Special Contracts (SC)</t>
  </si>
  <si>
    <t>2019 Low Income Customer Charge</t>
  </si>
  <si>
    <t>For the Twelve Months ended September 2020</t>
  </si>
  <si>
    <t>F2019
Forecast Delivered kWh
Oct 12, 2019 Through
Sept 30, 2020</t>
  </si>
  <si>
    <t>Estimated Delivered Revenue
Oct 12, 2019 Through
Sept 30, 2020
(Note 1)</t>
  </si>
  <si>
    <t>2018
Low Income
Rider Effective
10-1-18</t>
  </si>
  <si>
    <t xml:space="preserve">Proposed
2019
Low Income
Rider </t>
  </si>
  <si>
    <t>$ Including 2018 Low Income Effective
10-12-18</t>
  </si>
  <si>
    <t>$ Including Proposed 2019 Low Income</t>
  </si>
  <si>
    <t>Special Contract</t>
  </si>
  <si>
    <t>Note 1 -  Includes all Rider Revenue and Revenue Credits from Schedules 95, 95a, 120, 132, 137, 140, 141, 141x, 141y, 142 and 194
           -  Excludes Sch 129 Low Income</t>
  </si>
  <si>
    <t>2019 Gas Schedule 129 Low Income Program Filing</t>
  </si>
  <si>
    <t>Calculation of Schedule 129 Rates</t>
  </si>
  <si>
    <t>Proposed Effective October 1, 2019</t>
  </si>
  <si>
    <t>Sch. 129</t>
  </si>
  <si>
    <r>
      <t>Rates</t>
    </r>
    <r>
      <rPr>
        <vertAlign val="superscript"/>
        <sz val="10"/>
        <rFont val="Arial"/>
        <family val="2"/>
      </rPr>
      <t xml:space="preserve"> (3)</t>
    </r>
  </si>
  <si>
    <t>Weather normalized therms for year ending December 31, 2018, based on 2019 General Rate Case Filing (UG-190530).</t>
  </si>
  <si>
    <t>Weather normalized margin for 12 months ending December 31, 2018 assuming current rates effective May 1, 2019.</t>
  </si>
  <si>
    <t>Purchasing Document</t>
  </si>
  <si>
    <t>Actual Elec Rev Collected net of revenue sensitive items collected Aug-Sep 2019</t>
  </si>
  <si>
    <t>Less:  Amount forecasted for Elec Revenue, net of revenue sensitive items, Aug-Sep 2019</t>
  </si>
  <si>
    <t>Actual Gas Rev Collected, net of revenue sensitive items, collected Aug-Sep 2019</t>
  </si>
  <si>
    <t>Less:  Amount forecasted for Gas Revenue, net of revenue sensitive items, Aug-Sep 2019</t>
  </si>
  <si>
    <t>Aug 2020 Elec Load KWh</t>
  </si>
  <si>
    <t>Sep 2020 Elec Load KWh</t>
  </si>
  <si>
    <t>F2020 Final Gas Load Forecast</t>
  </si>
  <si>
    <t>F2020 Final Electric Load Forecast</t>
  </si>
  <si>
    <t>Losses were assumed at 6.8%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</si>
  <si>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</si>
  <si>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</si>
  <si>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</si>
  <si>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</si>
  <si>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</si>
  <si>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</si>
  <si>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</si>
  <si>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</si>
  <si>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</si>
  <si>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</si>
  <si>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</si>
  <si>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</si>
  <si>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</si>
  <si>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</si>
  <si>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</si>
  <si>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</si>
  <si>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</si>
  <si>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</si>
  <si>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</si>
  <si>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</si>
  <si>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</si>
  <si>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</si>
  <si>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</si>
  <si>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</si>
  <si>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</si>
  <si>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</si>
  <si>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</si>
  <si>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</si>
  <si>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</si>
  <si>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</si>
  <si>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</si>
  <si>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</si>
  <si>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</si>
  <si>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</si>
  <si>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</si>
  <si>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</si>
  <si>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</si>
  <si>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</si>
  <si>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</si>
  <si>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</si>
  <si>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</si>
  <si>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</si>
  <si>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</si>
  <si>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</si>
  <si>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</si>
  <si>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Amount to be recovered October 2020 through September 2021 = Line 4 + Line 6 + Line 9</t>
  </si>
  <si>
    <t>2019 GRC Residential bill impact UE-190529 and UG-190530</t>
  </si>
  <si>
    <t>Bad Debts Conversion Factor used in 2019 GRC UE-190529, et al</t>
  </si>
  <si>
    <t>Normalized</t>
  </si>
  <si>
    <t>F</t>
  </si>
  <si>
    <t>Increase due to Schedule 95 Microsoft Transition Fees</t>
  </si>
  <si>
    <t>Low Income Collected from October 2019 through July 2020 plus forecasted Aug &amp; Sep 2020 net of RSIs</t>
  </si>
  <si>
    <t>GRC Rate Impacts</t>
  </si>
  <si>
    <t>From  JAP-14 in UE-190529</t>
  </si>
  <si>
    <t>Test Year ended December 2018</t>
  </si>
  <si>
    <t>$ x 1000</t>
  </si>
  <si>
    <t>Annual mWh Delivered Sales YE 12-2018</t>
  </si>
  <si>
    <t>Normalized Revenue Before Riders</t>
  </si>
  <si>
    <t>Schedule 137
REC</t>
  </si>
  <si>
    <t>Schedule 141x
Tax</t>
  </si>
  <si>
    <t>Schedule 141y
Tax</t>
  </si>
  <si>
    <t xml:space="preserve">Schedule 142
Deferral </t>
  </si>
  <si>
    <t>Normalized Revenue After Riders</t>
  </si>
  <si>
    <t>Normalized Revenue After Base Rate Change</t>
  </si>
  <si>
    <t>Schedule 141z
Tax</t>
  </si>
  <si>
    <t>Rider Revenue Change</t>
  </si>
  <si>
    <t>Normalized Revenue After Base Rate Change and Riders</t>
  </si>
  <si>
    <t>Base Revenue Change Before Riders</t>
  </si>
  <si>
    <t>Revenue Change After Riders</t>
  </si>
  <si>
    <t>% Base Rate Change</t>
  </si>
  <si>
    <t>% Change After Riders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</si>
  <si>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</si>
  <si>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</si>
  <si>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</si>
  <si>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</si>
  <si>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</si>
  <si>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</si>
  <si>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</si>
  <si>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</si>
  <si>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</si>
  <si>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</si>
  <si>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</si>
  <si>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</si>
  <si>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 = 
∑ (c…l)</t>
  </si>
  <si>
    <t>n = 
b + m</t>
  </si>
  <si>
    <t>o</t>
  </si>
  <si>
    <t>p = m</t>
  </si>
  <si>
    <t>q = -c</t>
  </si>
  <si>
    <t>r = - h</t>
  </si>
  <si>
    <t>s = - i</t>
  </si>
  <si>
    <t>t</t>
  </si>
  <si>
    <t>u</t>
  </si>
  <si>
    <t>v</t>
  </si>
  <si>
    <t>w</t>
  </si>
  <si>
    <t>x = ∑(q…w)</t>
  </si>
  <si>
    <t>y =
o + p + x</t>
  </si>
  <si>
    <t>z = o - b</t>
  </si>
  <si>
    <t>aa = y - n</t>
  </si>
  <si>
    <t>ab = z / b</t>
  </si>
  <si>
    <t>ac = aa / n</t>
  </si>
  <si>
    <t>&lt;-------------------------------------------&gt;</t>
  </si>
  <si>
    <t>JAP-14</t>
  </si>
  <si>
    <t>From Final Order in UE-190529</t>
  </si>
  <si>
    <t>24 (8)</t>
  </si>
  <si>
    <t>25 (11, 7A)</t>
  </si>
  <si>
    <t>26 (12,26P)</t>
  </si>
  <si>
    <t>Total Secondary</t>
  </si>
  <si>
    <t>31 (10)</t>
  </si>
  <si>
    <t>Total Primary</t>
  </si>
  <si>
    <t>Total Transportation</t>
  </si>
  <si>
    <t>All Sales</t>
  </si>
  <si>
    <t>NET Sch 141X Impact</t>
  </si>
  <si>
    <t>NET Sch 142 Impact</t>
  </si>
  <si>
    <t>2019 Gas General Rate Case Filing</t>
  </si>
  <si>
    <t>FROM JAP-15 in UG-190530</t>
  </si>
  <si>
    <t>Combined Impacts</t>
  </si>
  <si>
    <t>12ME Dec 2018</t>
  </si>
  <si>
    <t>Base</t>
  </si>
  <si>
    <t>Sch. 106-B</t>
  </si>
  <si>
    <t>Sch. 141</t>
  </si>
  <si>
    <t>Sch. 141X</t>
  </si>
  <si>
    <t>Sch. 141Z</t>
  </si>
  <si>
    <t>Sch. 149</t>
  </si>
  <si>
    <t>Net</t>
  </si>
  <si>
    <t xml:space="preserve">Revenue at </t>
  </si>
  <si>
    <t>Base Rate</t>
  </si>
  <si>
    <t>PGA Deferral</t>
  </si>
  <si>
    <t>PGA</t>
  </si>
  <si>
    <t>ERF</t>
  </si>
  <si>
    <t>EDIT</t>
  </si>
  <si>
    <t>CRM</t>
  </si>
  <si>
    <t>Rider</t>
  </si>
  <si>
    <t>Revenue at</t>
  </si>
  <si>
    <t>Current Rates (1)</t>
  </si>
  <si>
    <t xml:space="preserve"> % Change</t>
  </si>
  <si>
    <t>Proposed Rates</t>
  </si>
  <si>
    <t>E = D/C</t>
  </si>
  <si>
    <t>G = F/C</t>
  </si>
  <si>
    <t>I = H/C</t>
  </si>
  <si>
    <t>K = J/C</t>
  </si>
  <si>
    <t>M = L/C</t>
  </si>
  <si>
    <t>O = N/C</t>
  </si>
  <si>
    <t>P = F+H+J+L+N</t>
  </si>
  <si>
    <t>Q = P/C</t>
  </si>
  <si>
    <t>R = C+D+P</t>
  </si>
  <si>
    <t>S = R - C</t>
  </si>
  <si>
    <t>T = S/C</t>
  </si>
  <si>
    <t>Commercial &amp; Industrial Trans.</t>
  </si>
  <si>
    <t>Non-exclusive Interruptible Trans.</t>
  </si>
  <si>
    <t>Total Including Rentals</t>
  </si>
  <si>
    <t>From Final Order in UG-190530</t>
  </si>
  <si>
    <t>&lt;------------------------------------------</t>
  </si>
  <si>
    <t>JAP-15</t>
  </si>
  <si>
    <t>(1) Rates effective May 1, 2020</t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</si>
  <si>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UE-190752/ UG-190729</t>
    </r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</si>
  <si>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</si>
  <si>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</si>
  <si>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</si>
  <si>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</si>
  <si>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</si>
  <si>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</si>
  <si>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</si>
  <si>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</si>
  <si>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</si>
  <si>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</si>
  <si>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Table 1 from Exh. JL-24T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</si>
  <si>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</si>
  <si>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</si>
  <si>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</si>
  <si>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</si>
  <si>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</si>
  <si>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</si>
  <si>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</si>
  <si>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>From Cover Letter in UE-200672</t>
  </si>
  <si>
    <t>CACAP True-Up</t>
  </si>
  <si>
    <t xml:space="preserve">From Cover Letter in UE-190449 where MS Trans Fee was included in Schedule 95 </t>
  </si>
  <si>
    <t>From UE-170033 Final Order</t>
  </si>
  <si>
    <t>***</t>
  </si>
  <si>
    <t>***The unbilled accrual for July 2020 was inadvertantly booked, and will be reversed in August 2020.</t>
  </si>
  <si>
    <t>Undistributed</t>
  </si>
  <si>
    <t>HELP Funds at</t>
  </si>
  <si>
    <t>CACAP</t>
  </si>
  <si>
    <t>HELP Funds</t>
  </si>
  <si>
    <t>Adjust</t>
  </si>
  <si>
    <t>Caps</t>
  </si>
  <si>
    <t>Remaining</t>
  </si>
  <si>
    <t>The Electric CACAP cap was increased beyond existing Electric HELP funding by $4,500,000 with the filing in UE-200672. The September 2020 balance of CACAP will not be known in time for the October 1 rate effective date for Schedule 129; therefore, PSE will initially file Schedule 129 assuming the full Electric CACAP funds are used and complete a substitution filing to decrease Schedule 129 Electric rates should this not occur.</t>
  </si>
  <si>
    <t>Increase in CACAP True-Up</t>
  </si>
  <si>
    <t>True-up Estimate in Prior Year Filing</t>
  </si>
  <si>
    <t>May 2020 Schedule 142 Decoupling Residential bill impact UE-200298 and UG-200299</t>
  </si>
  <si>
    <t>2019 GRC UE-190529 / UG-190530 Residential Bill Impact</t>
  </si>
  <si>
    <t>Per WUTC Order 07</t>
  </si>
  <si>
    <t>Per Requested Stay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</si>
  <si>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</si>
  <si>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</si>
  <si>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Decrease due to Schedule 95 Microsoft Transition Volumetric True-up</t>
  </si>
  <si>
    <t>Increase due to CACAP Over-Spending</t>
  </si>
  <si>
    <t>Change in True-up Estimate in Prior Year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</si>
</sst>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b/>
      <sz val="1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sz val="11"/>
      <color rgb="FF008080"/>
      <name val="Calibri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u/>
      <sz val="10"/>
      <name val="Arial"/>
      <family val="2"/>
    </font>
    <font>
      <i/>
      <sz val="10"/>
      <color rgb="FF00B0F0"/>
      <name val="Arial"/>
      <family val="2"/>
    </font>
    <font>
      <b/>
      <sz val="10"/>
      <color rgb="FF00B0F0"/>
      <name val="Arial"/>
      <family val="2"/>
    </font>
  </fonts>
  <fills count="16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161">
    <xf numFmtId="0" fontId="0" fillId="0" borderId="0"/>
    <xf numFmtId="0" fontId="41" fillId="0" borderId="0"/>
    <xf numFmtId="43" fontId="41" fillId="0" borderId="0" applyFont="0" applyFill="0" applyBorder="0" applyAlignment="0" applyProtection="0"/>
    <xf numFmtId="178" fontId="12" fillId="0" borderId="0" applyFont="0" applyFill="0" applyBorder="0" applyAlignment="0" applyProtection="0"/>
    <xf numFmtId="38" fontId="14" fillId="2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79" fontId="46" fillId="0" borderId="0"/>
    <xf numFmtId="10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7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2" fontId="50" fillId="0" borderId="0">
      <alignment horizontal="left"/>
    </xf>
    <xf numFmtId="183" fontId="51" fillId="0" borderId="0">
      <alignment horizontal="left"/>
    </xf>
    <xf numFmtId="0" fontId="52" fillId="0" borderId="41"/>
    <xf numFmtId="0" fontId="53" fillId="0" borderId="0"/>
    <xf numFmtId="0" fontId="9" fillId="12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7" borderId="0" applyNumberFormat="0" applyBorder="0" applyAlignment="0" applyProtection="0"/>
    <xf numFmtId="0" fontId="48" fillId="0" borderId="0"/>
    <xf numFmtId="0" fontId="9" fillId="12" borderId="0" applyNumberFormat="0" applyBorder="0" applyAlignment="0" applyProtection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48" fillId="0" borderId="0"/>
    <xf numFmtId="0" fontId="12" fillId="0" borderId="0"/>
    <xf numFmtId="0" fontId="54" fillId="12" borderId="0" applyNumberFormat="0" applyBorder="0" applyAlignment="0" applyProtection="0"/>
    <xf numFmtId="0" fontId="9" fillId="16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0" borderId="0" applyNumberFormat="0" applyBorder="0" applyAlignment="0" applyProtection="0"/>
    <xf numFmtId="0" fontId="48" fillId="0" borderId="0"/>
    <xf numFmtId="0" fontId="9" fillId="16" borderId="0" applyNumberFormat="0" applyBorder="0" applyAlignment="0" applyProtection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48" fillId="0" borderId="0"/>
    <xf numFmtId="0" fontId="12" fillId="0" borderId="0"/>
    <xf numFmtId="0" fontId="54" fillId="16" borderId="0" applyNumberFormat="0" applyBorder="0" applyAlignment="0" applyProtection="0"/>
    <xf numFmtId="0" fontId="9" fillId="20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20" borderId="0" applyNumberFormat="0" applyBorder="0" applyAlignment="0" applyProtection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48" fillId="0" borderId="0"/>
    <xf numFmtId="0" fontId="12" fillId="0" borderId="0"/>
    <xf numFmtId="0" fontId="54" fillId="20" borderId="0" applyNumberFormat="0" applyBorder="0" applyAlignment="0" applyProtection="0"/>
    <xf numFmtId="0" fontId="9" fillId="24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5" borderId="0" applyNumberFormat="0" applyBorder="0" applyAlignment="0" applyProtection="0"/>
    <xf numFmtId="0" fontId="48" fillId="0" borderId="0"/>
    <xf numFmtId="0" fontId="9" fillId="24" borderId="0" applyNumberFormat="0" applyBorder="0" applyAlignment="0" applyProtection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48" fillId="0" borderId="0"/>
    <xf numFmtId="0" fontId="12" fillId="0" borderId="0"/>
    <xf numFmtId="0" fontId="54" fillId="24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28" borderId="0" applyNumberFormat="0" applyBorder="0" applyAlignment="0" applyProtection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48" fillId="0" borderId="0"/>
    <xf numFmtId="0" fontId="12" fillId="0" borderId="0"/>
    <xf numFmtId="0" fontId="54" fillId="28" borderId="0" applyNumberFormat="0" applyBorder="0" applyAlignment="0" applyProtection="0"/>
    <xf numFmtId="0" fontId="9" fillId="32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2" borderId="0" applyNumberFormat="0" applyBorder="0" applyAlignment="0" applyProtection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48" fillId="0" borderId="0"/>
    <xf numFmtId="0" fontId="12" fillId="0" borderId="0"/>
    <xf numFmtId="0" fontId="54" fillId="32" borderId="0" applyNumberFormat="0" applyBorder="0" applyAlignment="0" applyProtection="0"/>
    <xf numFmtId="0" fontId="9" fillId="13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13" borderId="0" applyNumberFormat="0" applyBorder="0" applyAlignment="0" applyProtection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48" fillId="0" borderId="0"/>
    <xf numFmtId="0" fontId="12" fillId="0" borderId="0"/>
    <xf numFmtId="0" fontId="54" fillId="13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17" borderId="0" applyNumberFormat="0" applyBorder="0" applyAlignment="0" applyProtection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48" fillId="0" borderId="0"/>
    <xf numFmtId="0" fontId="12" fillId="0" borderId="0"/>
    <xf numFmtId="0" fontId="54" fillId="17" borderId="0" applyNumberFormat="0" applyBorder="0" applyAlignment="0" applyProtection="0"/>
    <xf numFmtId="0" fontId="9" fillId="21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9" borderId="0" applyNumberFormat="0" applyBorder="0" applyAlignment="0" applyProtection="0"/>
    <xf numFmtId="0" fontId="48" fillId="0" borderId="0"/>
    <xf numFmtId="0" fontId="9" fillId="21" borderId="0" applyNumberFormat="0" applyBorder="0" applyAlignment="0" applyProtection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48" fillId="0" borderId="0"/>
    <xf numFmtId="0" fontId="12" fillId="0" borderId="0"/>
    <xf numFmtId="0" fontId="54" fillId="21" borderId="0" applyNumberFormat="0" applyBorder="0" applyAlignment="0" applyProtection="0"/>
    <xf numFmtId="0" fontId="9" fillId="25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9" borderId="0" applyNumberFormat="0" applyBorder="0" applyAlignment="0" applyProtection="0"/>
    <xf numFmtId="0" fontId="48" fillId="0" borderId="0"/>
    <xf numFmtId="0" fontId="9" fillId="25" borderId="0" applyNumberFormat="0" applyBorder="0" applyAlignment="0" applyProtection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48" fillId="0" borderId="0"/>
    <xf numFmtId="0" fontId="12" fillId="0" borderId="0"/>
    <xf numFmtId="0" fontId="54" fillId="25" borderId="0" applyNumberFormat="0" applyBorder="0" applyAlignment="0" applyProtection="0"/>
    <xf numFmtId="0" fontId="9" fillId="29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29" borderId="0" applyNumberFormat="0" applyBorder="0" applyAlignment="0" applyProtection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48" fillId="0" borderId="0"/>
    <xf numFmtId="0" fontId="12" fillId="0" borderId="0"/>
    <xf numFmtId="0" fontId="54" fillId="29" borderId="0" applyNumberFormat="0" applyBorder="0" applyAlignment="0" applyProtection="0"/>
    <xf numFmtId="0" fontId="9" fillId="3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3" borderId="0" applyNumberFormat="0" applyBorder="0" applyAlignment="0" applyProtection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48" fillId="0" borderId="0"/>
    <xf numFmtId="0" fontId="12" fillId="0" borderId="0"/>
    <xf numFmtId="0" fontId="54" fillId="33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52" borderId="0" applyNumberFormat="0" applyBorder="0" applyAlignment="0" applyProtection="0"/>
    <xf numFmtId="0" fontId="48" fillId="5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50" borderId="0" applyNumberFormat="0" applyBorder="0" applyAlignment="0" applyProtection="0"/>
    <xf numFmtId="0" fontId="48" fillId="5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3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8" fillId="0" borderId="0"/>
    <xf numFmtId="0" fontId="40" fillId="39" borderId="0" applyNumberFormat="0" applyBorder="0" applyAlignment="0" applyProtection="0"/>
    <xf numFmtId="0" fontId="48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8" fillId="0" borderId="0"/>
    <xf numFmtId="0" fontId="48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39" borderId="0" applyNumberFormat="0" applyBorder="0" applyAlignment="0" applyProtection="0"/>
    <xf numFmtId="0" fontId="4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0" fillId="40" borderId="0" applyNumberFormat="0" applyBorder="0" applyAlignment="0" applyProtection="0"/>
    <xf numFmtId="0" fontId="48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8" fillId="0" borderId="0"/>
    <xf numFmtId="0" fontId="48" fillId="0" borderId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40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8" fillId="0" borderId="0"/>
    <xf numFmtId="0" fontId="58" fillId="62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48" fillId="0" borderId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12" fillId="0" borderId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8" fillId="0" borderId="0"/>
    <xf numFmtId="0" fontId="58" fillId="68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8" fillId="0" borderId="0"/>
    <xf numFmtId="0" fontId="58" fillId="66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12" fillId="0" borderId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8" fillId="0" borderId="0"/>
    <xf numFmtId="0" fontId="58" fillId="7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7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48" fillId="0" borderId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12" fillId="0" borderId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0" borderId="0" applyNumberFormat="0" applyBorder="0" applyAlignment="0" applyProtection="0"/>
    <xf numFmtId="0" fontId="58" fillId="6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2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58" fillId="7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8" fillId="0" borderId="0"/>
    <xf numFmtId="0" fontId="58" fillId="78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0" fillId="4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62" fillId="6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8" fillId="0" borderId="0"/>
    <xf numFmtId="0" fontId="30" fillId="44" borderId="0" applyNumberFormat="0" applyBorder="0" applyAlignment="0" applyProtection="0"/>
    <xf numFmtId="0" fontId="48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48" fillId="0" borderId="0"/>
    <xf numFmtId="0" fontId="4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44" borderId="0" applyNumberFormat="0" applyBorder="0" applyAlignment="0" applyProtection="0"/>
    <xf numFmtId="0" fontId="63" fillId="7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4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5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1" fontId="66" fillId="79" borderId="42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3" fillId="0" borderId="41"/>
    <xf numFmtId="0" fontId="14" fillId="0" borderId="0">
      <alignment vertical="center"/>
    </xf>
    <xf numFmtId="0" fontId="67" fillId="0" borderId="1">
      <alignment horizontal="left" vertical="center"/>
    </xf>
    <xf numFmtId="184" fontId="68" fillId="0" borderId="0">
      <alignment horizontal="right" vertical="center"/>
    </xf>
    <xf numFmtId="185" fontId="14" fillId="0" borderId="0">
      <alignment horizontal="right" vertical="center"/>
    </xf>
    <xf numFmtId="185" fontId="67" fillId="0" borderId="0">
      <alignment horizontal="right" vertical="center"/>
    </xf>
    <xf numFmtId="186" fontId="14" fillId="0" borderId="0" applyFont="0" applyFill="0" applyBorder="0" applyAlignment="0" applyProtection="0">
      <alignment horizontal="right"/>
    </xf>
    <xf numFmtId="0" fontId="69" fillId="0" borderId="0">
      <alignment vertical="center"/>
    </xf>
    <xf numFmtId="187" fontId="70" fillId="0" borderId="0" applyFill="0" applyBorder="0" applyAlignment="0"/>
    <xf numFmtId="187" fontId="70" fillId="0" borderId="0" applyFill="0" applyBorder="0" applyAlignment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187" fontId="70" fillId="0" borderId="0" applyFill="0" applyBorder="0" applyAlignment="0"/>
    <xf numFmtId="0" fontId="48" fillId="0" borderId="0"/>
    <xf numFmtId="187" fontId="70" fillId="0" borderId="0" applyFill="0" applyBorder="0" applyAlignment="0"/>
    <xf numFmtId="0" fontId="48" fillId="0" borderId="0"/>
    <xf numFmtId="0" fontId="34" fillId="8" borderId="28" applyNumberFormat="0" applyAlignment="0" applyProtection="0"/>
    <xf numFmtId="41" fontId="12" fillId="35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0" fontId="71" fillId="80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12" fillId="0" borderId="0"/>
    <xf numFmtId="41" fontId="12" fillId="35" borderId="0"/>
    <xf numFmtId="0" fontId="48" fillId="0" borderId="0"/>
    <xf numFmtId="0" fontId="71" fillId="80" borderId="43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73" fillId="82" borderId="43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48" fillId="0" borderId="0"/>
    <xf numFmtId="0" fontId="34" fillId="8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48" fillId="0" borderId="0"/>
    <xf numFmtId="0" fontId="72" fillId="81" borderId="28" applyNumberFormat="0" applyAlignment="0" applyProtection="0"/>
    <xf numFmtId="0" fontId="71" fillId="80" borderId="43" applyNumberFormat="0" applyAlignment="0" applyProtection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48" fillId="0" borderId="0"/>
    <xf numFmtId="0" fontId="74" fillId="81" borderId="43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34" fillId="8" borderId="28" applyNumberFormat="0" applyAlignment="0" applyProtection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75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12" fillId="0" borderId="0"/>
    <xf numFmtId="0" fontId="48" fillId="0" borderId="0"/>
    <xf numFmtId="0" fontId="48" fillId="0" borderId="0"/>
    <xf numFmtId="0" fontId="12" fillId="0" borderId="0"/>
    <xf numFmtId="41" fontId="12" fillId="35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71" fillId="80" borderId="43" applyNumberFormat="0" applyAlignment="0" applyProtection="0"/>
    <xf numFmtId="41" fontId="12" fillId="35" borderId="0"/>
    <xf numFmtId="0" fontId="48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48" fillId="0" borderId="0"/>
    <xf numFmtId="0" fontId="48" fillId="0" borderId="0"/>
    <xf numFmtId="0" fontId="48" fillId="0" borderId="0"/>
    <xf numFmtId="0" fontId="72" fillId="81" borderId="28" applyNumberFormat="0" applyAlignment="0" applyProtection="0"/>
    <xf numFmtId="0" fontId="34" fillId="8" borderId="28" applyNumberFormat="0" applyAlignment="0" applyProtection="0"/>
    <xf numFmtId="0" fontId="48" fillId="0" borderId="0"/>
    <xf numFmtId="0" fontId="12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76" fillId="83" borderId="44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6" fillId="9" borderId="31" applyNumberFormat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76" fillId="66" borderId="44" applyNumberFormat="0" applyAlignment="0" applyProtection="0"/>
    <xf numFmtId="0" fontId="48" fillId="0" borderId="0"/>
    <xf numFmtId="0" fontId="76" fillId="83" borderId="44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7" fillId="56" borderId="45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78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79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41" fontId="12" fillId="2" borderId="0"/>
    <xf numFmtId="41" fontId="12" fillId="2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" fontId="80" fillId="0" borderId="46">
      <alignment vertical="top"/>
    </xf>
    <xf numFmtId="188" fontId="69" fillId="0" borderId="0" applyBorder="0">
      <alignment horizontal="right"/>
    </xf>
    <xf numFmtId="188" fontId="69" fillId="0" borderId="17" applyAlignment="0">
      <alignment horizontal="right"/>
    </xf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83" fillId="0" borderId="0" applyFont="0" applyFill="0" applyBorder="0" applyAlignment="0" applyProtection="0"/>
    <xf numFmtId="0" fontId="12" fillId="0" borderId="0"/>
    <xf numFmtId="0" fontId="48" fillId="0" borderId="0"/>
    <xf numFmtId="4" fontId="82" fillId="0" borderId="0" applyFont="0" applyFill="0" applyBorder="0" applyAlignment="0" applyProtection="0"/>
    <xf numFmtId="167" fontId="49" fillId="0" borderId="0">
      <alignment horizontal="left" wrapText="1"/>
    </xf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12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48" fillId="0" borderId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4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0" fontId="86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0" fillId="0" borderId="0"/>
    <xf numFmtId="0" fontId="91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167" fontId="49" fillId="0" borderId="0">
      <alignment horizontal="left" wrapText="1"/>
    </xf>
    <xf numFmtId="3" fontId="89" fillId="0" borderId="0" applyFont="0" applyFill="0" applyBorder="0" applyAlignment="0" applyProtection="0"/>
    <xf numFmtId="0" fontId="12" fillId="0" borderId="0"/>
    <xf numFmtId="3" fontId="94" fillId="0" borderId="0" applyFill="0" applyBorder="0" applyAlignment="0" applyProtection="0"/>
    <xf numFmtId="0" fontId="12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193" fontId="96" fillId="0" borderId="0">
      <protection locked="0"/>
    </xf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7" fillId="0" borderId="0"/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12" fillId="0" borderId="0"/>
    <xf numFmtId="0" fontId="98" fillId="0" borderId="0" applyNumberFormat="0" applyAlignment="0">
      <alignment horizontal="left"/>
    </xf>
    <xf numFmtId="0" fontId="12" fillId="0" borderId="0"/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0" fontId="48" fillId="0" borderId="0"/>
    <xf numFmtId="0" fontId="98" fillId="0" borderId="0" applyNumberFormat="0" applyAlignment="0">
      <alignment horizontal="left"/>
    </xf>
    <xf numFmtId="0" fontId="99" fillId="0" borderId="0" applyNumberFormat="0" applyAlignment="0"/>
    <xf numFmtId="0" fontId="99" fillId="0" borderId="0" applyNumberFormat="0" applyAlignment="0"/>
    <xf numFmtId="167" fontId="49" fillId="0" borderId="0">
      <alignment horizontal="left" wrapText="1"/>
    </xf>
    <xf numFmtId="0" fontId="99" fillId="0" borderId="0" applyNumberFormat="0" applyAlignment="0"/>
    <xf numFmtId="0" fontId="12" fillId="0" borderId="0"/>
    <xf numFmtId="0" fontId="99" fillId="0" borderId="0" applyNumberFormat="0" applyAlignment="0"/>
    <xf numFmtId="0" fontId="12" fillId="0" borderId="0"/>
    <xf numFmtId="167" fontId="49" fillId="0" borderId="0">
      <alignment horizontal="left" wrapText="1"/>
    </xf>
    <xf numFmtId="0" fontId="99" fillId="0" borderId="0" applyNumberFormat="0" applyAlignment="0"/>
    <xf numFmtId="0" fontId="99" fillId="0" borderId="0" applyNumberFormat="0" applyAlignment="0"/>
    <xf numFmtId="0" fontId="48" fillId="0" borderId="0"/>
    <xf numFmtId="0" fontId="99" fillId="0" borderId="0" applyNumberFormat="0" applyAlignment="0"/>
    <xf numFmtId="194" fontId="100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42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8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48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4" fontId="48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167" fontId="49" fillId="0" borderId="0">
      <alignment horizontal="left" wrapText="1"/>
    </xf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44" fontId="101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195" fontId="1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8" fontId="90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49" fillId="0" borderId="0">
      <alignment horizontal="left" wrapText="1"/>
    </xf>
    <xf numFmtId="8" fontId="90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8" fontId="86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8" fontId="103" fillId="0" borderId="0" applyFont="0" applyFill="0" applyBorder="0" applyAlignment="0" applyProtection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7" fontId="49" fillId="0" borderId="0">
      <alignment horizontal="left" wrapText="1"/>
    </xf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5" fontId="94" fillId="0" borderId="0" applyFill="0" applyBorder="0" applyAlignment="0" applyProtection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8" fontId="9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9" fontId="12" fillId="0" borderId="0" applyFont="0" applyFill="0" applyBorder="0" applyAlignment="0" applyProtection="0"/>
    <xf numFmtId="5" fontId="94" fillId="0" borderId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89" fillId="0" borderId="0" applyFont="0" applyFill="0" applyBorder="0" applyAlignment="0" applyProtection="0"/>
    <xf numFmtId="167" fontId="49" fillId="0" borderId="0">
      <alignment horizontal="left" wrapText="1"/>
    </xf>
    <xf numFmtId="0" fontId="89" fillId="0" borderId="0" applyFont="0" applyFill="0" applyBorder="0" applyAlignment="0" applyProtection="0"/>
    <xf numFmtId="0" fontId="12" fillId="0" borderId="0"/>
    <xf numFmtId="200" fontId="94" fillId="0" borderId="0" applyFill="0" applyBorder="0" applyAlignment="0" applyProtection="0"/>
    <xf numFmtId="0" fontId="12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 applyFont="0" applyFill="0" applyBorder="0" applyAlignment="0" applyProtection="0"/>
    <xf numFmtId="0" fontId="48" fillId="0" borderId="0"/>
    <xf numFmtId="200" fontId="94" fillId="0" borderId="0" applyFill="0" applyBorder="0" applyAlignment="0" applyProtection="0"/>
    <xf numFmtId="0" fontId="48" fillId="0" borderId="0"/>
    <xf numFmtId="0" fontId="103" fillId="0" borderId="0" applyFont="0" applyFill="0" applyBorder="0" applyAlignment="0" applyProtection="0"/>
    <xf numFmtId="201" fontId="12" fillId="0" borderId="0" applyFont="0" applyFill="0" applyBorder="0" applyAlignment="0" applyProtection="0">
      <alignment wrapText="1"/>
    </xf>
    <xf numFmtId="201" fontId="12" fillId="0" borderId="0" applyFont="0" applyFill="0" applyBorder="0" applyAlignment="0" applyProtection="0">
      <alignment wrapText="1"/>
    </xf>
    <xf numFmtId="0" fontId="53" fillId="0" borderId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167" fontId="12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167" fontId="12" fillId="0" borderId="0"/>
    <xf numFmtId="0" fontId="48" fillId="0" borderId="0"/>
    <xf numFmtId="0" fontId="12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3" fontId="10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203" fontId="104" fillId="0" borderId="0"/>
    <xf numFmtId="203" fontId="104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05" fillId="0" borderId="0" applyNumberFormat="0" applyFill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8" fillId="0" borderId="0" applyNumberForma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0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0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09" fillId="87" borderId="47" applyNumberFormat="0" applyBorder="0" applyAlignment="0">
      <alignment horizontal="centerContinuous" vertical="center"/>
      <protection locked="0"/>
    </xf>
    <xf numFmtId="2" fontId="89" fillId="0" borderId="0" applyFont="0" applyFill="0" applyBorder="0" applyAlignment="0" applyProtection="0"/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0" fontId="12" fillId="0" borderId="0"/>
    <xf numFmtId="2" fontId="89" fillId="0" borderId="0" applyFont="0" applyFill="0" applyBorder="0" applyAlignment="0" applyProtection="0"/>
    <xf numFmtId="0" fontId="12" fillId="0" borderId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94" fillId="0" borderId="0" applyFill="0" applyBorder="0" applyAlignment="0" applyProtection="0"/>
    <xf numFmtId="2" fontId="94" fillId="0" borderId="0" applyFont="0" applyFill="0" applyBorder="0" applyAlignment="0" applyProtection="0"/>
    <xf numFmtId="0" fontId="48" fillId="0" borderId="0"/>
    <xf numFmtId="2" fontId="94" fillId="0" borderId="0" applyFont="0" applyFill="0" applyBorder="0" applyAlignment="0" applyProtection="0"/>
    <xf numFmtId="2" fontId="94" fillId="0" borderId="0" applyFill="0" applyBorder="0" applyAlignment="0" applyProtection="0"/>
    <xf numFmtId="2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0" fillId="0" borderId="0" applyNumberFormat="0" applyFill="0" applyBorder="0" applyAlignment="0" applyProtection="0">
      <alignment vertical="top"/>
      <protection locked="0"/>
    </xf>
    <xf numFmtId="194" fontId="14" fillId="0" borderId="0"/>
    <xf numFmtId="186" fontId="111" fillId="0" borderId="0">
      <alignment horizontal="right"/>
    </xf>
    <xf numFmtId="0" fontId="112" fillId="0" borderId="0">
      <alignment vertical="center"/>
    </xf>
    <xf numFmtId="0" fontId="113" fillId="0" borderId="0">
      <alignment horizontal="right"/>
    </xf>
    <xf numFmtId="185" fontId="114" fillId="0" borderId="0">
      <alignment horizontal="right" vertical="center"/>
    </xf>
    <xf numFmtId="185" fontId="111" fillId="0" borderId="0" applyFill="0" applyBorder="0">
      <alignment horizontal="right"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9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15" fillId="88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48" fillId="0" borderId="0"/>
    <xf numFmtId="0" fontId="29" fillId="46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48" fillId="0" borderId="0"/>
    <xf numFmtId="0" fontId="48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6" borderId="0" applyNumberFormat="0" applyBorder="0" applyAlignment="0" applyProtection="0"/>
    <xf numFmtId="0" fontId="116" fillId="4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7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8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167" fontId="49" fillId="0" borderId="0">
      <alignment horizontal="left" wrapText="1"/>
    </xf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19" fillId="0" borderId="41"/>
    <xf numFmtId="204" fontId="120" fillId="0" borderId="0" applyNumberFormat="0" applyFill="0" applyBorder="0" applyProtection="0">
      <alignment horizontal="righ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48" fillId="0" borderId="0"/>
    <xf numFmtId="0" fontId="121" fillId="0" borderId="48" applyNumberFormat="0" applyAlignment="0" applyProtection="0">
      <alignment horizontal="left"/>
    </xf>
    <xf numFmtId="0" fontId="48" fillId="0" borderId="0"/>
    <xf numFmtId="167" fontId="49" fillId="0" borderId="0">
      <alignment horizontal="left" wrapText="1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4" fontId="11" fillId="89" borderId="17">
      <alignment horizontal="center" vertical="center" wrapText="1"/>
    </xf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12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23" fillId="0" borderId="50" applyNumberFormat="0" applyFill="0" applyAlignment="0" applyProtection="0"/>
    <xf numFmtId="0" fontId="123" fillId="0" borderId="51" applyNumberFormat="0" applyFill="0" applyAlignment="0" applyProtection="0"/>
    <xf numFmtId="0" fontId="123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4" fillId="0" borderId="5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6" fillId="0" borderId="25" applyNumberFormat="0" applyFill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56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7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89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12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129" fillId="0" borderId="53" applyNumberFormat="0" applyFill="0" applyAlignment="0" applyProtection="0"/>
    <xf numFmtId="0" fontId="129" fillId="0" borderId="52" applyNumberFormat="0" applyFill="0" applyAlignment="0" applyProtection="0"/>
    <xf numFmtId="0" fontId="12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30" fillId="0" borderId="53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7" fillId="0" borderId="26" applyNumberFormat="0" applyFill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1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48" fillId="0" borderId="0"/>
    <xf numFmtId="0" fontId="12" fillId="0" borderId="0"/>
    <xf numFmtId="0" fontId="133" fillId="0" borderId="56" applyNumberFormat="0" applyFill="0" applyAlignment="0" applyProtection="0"/>
    <xf numFmtId="0" fontId="48" fillId="0" borderId="0"/>
    <xf numFmtId="0" fontId="12" fillId="0" borderId="0"/>
    <xf numFmtId="0" fontId="12" fillId="0" borderId="0"/>
    <xf numFmtId="0" fontId="133" fillId="0" borderId="5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48" fillId="0" borderId="0"/>
    <xf numFmtId="0" fontId="12" fillId="0" borderId="0"/>
    <xf numFmtId="0" fontId="134" fillId="0" borderId="55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48" fillId="0" borderId="0"/>
    <xf numFmtId="0" fontId="48" fillId="0" borderId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4" fillId="0" borderId="55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5" fillId="0" borderId="58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7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8" fillId="0" borderId="0"/>
    <xf numFmtId="0" fontId="12" fillId="0" borderId="0"/>
    <xf numFmtId="0" fontId="134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8" fillId="0" borderId="0"/>
    <xf numFmtId="0" fontId="48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8" fillId="79" borderId="0" applyNumberFormat="0" applyBorder="0" applyAlignment="0">
      <protection hidden="1"/>
    </xf>
    <xf numFmtId="38" fontId="69" fillId="0" borderId="0"/>
    <xf numFmtId="38" fontId="69" fillId="0" borderId="0"/>
    <xf numFmtId="38" fontId="69" fillId="0" borderId="0"/>
    <xf numFmtId="0" fontId="48" fillId="0" borderId="0"/>
    <xf numFmtId="0" fontId="48" fillId="0" borderId="0"/>
    <xf numFmtId="0" fontId="48" fillId="0" borderId="0"/>
    <xf numFmtId="38" fontId="69" fillId="0" borderId="0"/>
    <xf numFmtId="167" fontId="49" fillId="0" borderId="0">
      <alignment horizontal="left" wrapText="1"/>
    </xf>
    <xf numFmtId="38" fontId="69" fillId="0" borderId="0"/>
    <xf numFmtId="0" fontId="12" fillId="0" borderId="0"/>
    <xf numFmtId="38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38" fontId="69" fillId="0" borderId="0"/>
    <xf numFmtId="38" fontId="69" fillId="0" borderId="0"/>
    <xf numFmtId="38" fontId="69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48" fillId="0" borderId="0"/>
    <xf numFmtId="40" fontId="69" fillId="0" borderId="0"/>
    <xf numFmtId="167" fontId="49" fillId="0" borderId="0">
      <alignment horizontal="left" wrapText="1"/>
    </xf>
    <xf numFmtId="40" fontId="69" fillId="0" borderId="0"/>
    <xf numFmtId="0" fontId="12" fillId="0" borderId="0"/>
    <xf numFmtId="40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2" fillId="77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12" fillId="0" borderId="0"/>
    <xf numFmtId="0" fontId="141" fillId="45" borderId="43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32" fillId="7" borderId="28" applyNumberFormat="0" applyAlignment="0" applyProtection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48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41" fontId="145" fillId="90" borderId="6">
      <alignment horizontal="left"/>
      <protection locked="0"/>
    </xf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167" fontId="49" fillId="0" borderId="0">
      <alignment horizontal="left" wrapText="1"/>
    </xf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19" fillId="0" borderId="59"/>
    <xf numFmtId="0" fontId="14" fillId="2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3" fontId="146" fillId="0" borderId="0" applyFill="0" applyBorder="0" applyAlignment="0" applyProtection="0"/>
    <xf numFmtId="167" fontId="49" fillId="0" borderId="0">
      <alignment horizontal="left" wrapText="1"/>
    </xf>
    <xf numFmtId="167" fontId="49" fillId="0" borderId="0">
      <alignment horizontal="left" wrapText="1"/>
    </xf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48" fillId="0" borderId="0"/>
    <xf numFmtId="3" fontId="146" fillId="0" borderId="0" applyFill="0" applyBorder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48" fillId="0" borderId="61" applyNumberFormat="0" applyFill="0" applyAlignment="0" applyProtection="0"/>
    <xf numFmtId="0" fontId="48" fillId="0" borderId="0"/>
    <xf numFmtId="0" fontId="12" fillId="0" borderId="0"/>
    <xf numFmtId="0" fontId="35" fillId="0" borderId="30" applyNumberFormat="0" applyFill="0" applyAlignment="0" applyProtection="0"/>
    <xf numFmtId="0" fontId="48" fillId="0" borderId="0"/>
    <xf numFmtId="0" fontId="12" fillId="0" borderId="0"/>
    <xf numFmtId="0" fontId="48" fillId="0" borderId="0"/>
    <xf numFmtId="0" fontId="149" fillId="0" borderId="62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48" fillId="0" borderId="0"/>
    <xf numFmtId="0" fontId="12" fillId="0" borderId="0"/>
    <xf numFmtId="0" fontId="150" fillId="0" borderId="61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48" fillId="0" borderId="0"/>
    <xf numFmtId="0" fontId="48" fillId="0" borderId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150" fillId="0" borderId="61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51" fillId="0" borderId="63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2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53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20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4" fillId="91" borderId="0">
      <alignment horizontal="center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54" fillId="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5" fillId="77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5" fillId="49" borderId="0" applyNumberFormat="0" applyBorder="0" applyAlignment="0" applyProtection="0"/>
    <xf numFmtId="0" fontId="155" fillId="49" borderId="0" applyNumberFormat="0" applyBorder="0" applyAlignment="0" applyProtection="0"/>
    <xf numFmtId="0" fontId="48" fillId="0" borderId="0"/>
    <xf numFmtId="0" fontId="154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48" fillId="0" borderId="0"/>
    <xf numFmtId="0" fontId="48" fillId="0" borderId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5" fillId="49" borderId="0" applyNumberFormat="0" applyBorder="0" applyAlignment="0" applyProtection="0"/>
    <xf numFmtId="0" fontId="1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6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7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37" fontId="158" fillId="0" borderId="0"/>
    <xf numFmtId="37" fontId="158" fillId="0" borderId="0"/>
    <xf numFmtId="167" fontId="49" fillId="0" borderId="0">
      <alignment horizontal="left" wrapText="1"/>
    </xf>
    <xf numFmtId="37" fontId="158" fillId="0" borderId="0"/>
    <xf numFmtId="0" fontId="12" fillId="0" borderId="0"/>
    <xf numFmtId="37" fontId="158" fillId="0" borderId="0"/>
    <xf numFmtId="0" fontId="12" fillId="0" borderId="0"/>
    <xf numFmtId="167" fontId="49" fillId="0" borderId="0">
      <alignment horizontal="left" wrapText="1"/>
    </xf>
    <xf numFmtId="37" fontId="158" fillId="0" borderId="0"/>
    <xf numFmtId="37" fontId="158" fillId="0" borderId="0"/>
    <xf numFmtId="0" fontId="48" fillId="0" borderId="0"/>
    <xf numFmtId="37" fontId="158" fillId="0" borderId="0"/>
    <xf numFmtId="207" fontId="49" fillId="0" borderId="0"/>
    <xf numFmtId="0" fontId="9" fillId="0" borderId="0"/>
    <xf numFmtId="208" fontId="12" fillId="0" borderId="0"/>
    <xf numFmtId="207" fontId="49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79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7" fontId="49" fillId="0" borderId="0"/>
    <xf numFmtId="207" fontId="49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9" fillId="0" borderId="0"/>
    <xf numFmtId="209" fontId="12" fillId="0" borderId="0"/>
    <xf numFmtId="211" fontId="12" fillId="0" borderId="0"/>
    <xf numFmtId="211" fontId="12" fillId="0" borderId="0"/>
    <xf numFmtId="211" fontId="12" fillId="0" borderId="0"/>
    <xf numFmtId="211" fontId="12" fillId="0" borderId="0"/>
    <xf numFmtId="0" fontId="9" fillId="0" borderId="0"/>
    <xf numFmtId="211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211" fontId="12" fillId="0" borderId="0"/>
    <xf numFmtId="211" fontId="12" fillId="0" borderId="0"/>
    <xf numFmtId="0" fontId="9" fillId="0" borderId="0"/>
    <xf numFmtId="0" fontId="9" fillId="0" borderId="0"/>
    <xf numFmtId="0" fontId="12" fillId="0" borderId="0"/>
    <xf numFmtId="212" fontId="12" fillId="0" borderId="0"/>
    <xf numFmtId="0" fontId="9" fillId="0" borderId="0"/>
    <xf numFmtId="0" fontId="12" fillId="0" borderId="0"/>
    <xf numFmtId="179" fontId="12" fillId="0" borderId="0"/>
    <xf numFmtId="0" fontId="9" fillId="0" borderId="0"/>
    <xf numFmtId="209" fontId="12" fillId="0" borderId="0"/>
    <xf numFmtId="207" fontId="49" fillId="0" borderId="0"/>
    <xf numFmtId="0" fontId="9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212" fontId="12" fillId="0" borderId="0"/>
    <xf numFmtId="179" fontId="46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213" fontId="86" fillId="0" borderId="0"/>
    <xf numFmtId="213" fontId="86" fillId="0" borderId="0"/>
    <xf numFmtId="214" fontId="14" fillId="0" borderId="0"/>
    <xf numFmtId="215" fontId="14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4" fillId="92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167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210" fontId="49" fillId="0" borderId="0">
      <alignment horizontal="left" wrapText="1"/>
    </xf>
    <xf numFmtId="0" fontId="54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210" fontId="49" fillId="0" borderId="0">
      <alignment horizontal="left" wrapText="1"/>
    </xf>
    <xf numFmtId="0" fontId="9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>
      <alignment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59" fillId="0" borderId="0"/>
    <xf numFmtId="0" fontId="9" fillId="0" borderId="0"/>
    <xf numFmtId="216" fontId="12" fillId="0" borderId="0">
      <alignment horizontal="left" wrapText="1"/>
    </xf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48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0" fontId="9" fillId="0" borderId="0"/>
    <xf numFmtId="0" fontId="12" fillId="0" borderId="0"/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8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01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>
      <alignment horizontal="left" wrapText="1"/>
    </xf>
    <xf numFmtId="0" fontId="9" fillId="0" borderId="0"/>
    <xf numFmtId="0" fontId="54" fillId="0" borderId="0"/>
    <xf numFmtId="0" fontId="12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9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165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61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62" fillId="0" borderId="0"/>
    <xf numFmtId="0" fontId="162" fillId="0" borderId="0"/>
    <xf numFmtId="0" fontId="16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>
      <alignment wrapText="1"/>
    </xf>
    <xf numFmtId="0" fontId="84" fillId="0" borderId="0"/>
    <xf numFmtId="0" fontId="84" fillId="0" borderId="0"/>
    <xf numFmtId="0" fontId="84" fillId="0" borderId="0"/>
    <xf numFmtId="0" fontId="8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161" fillId="0" borderId="0"/>
    <xf numFmtId="22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167" fontId="12" fillId="0" borderId="0">
      <alignment horizontal="left" wrapText="1"/>
    </xf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61" fillId="0" borderId="0"/>
    <xf numFmtId="0" fontId="12" fillId="0" borderId="0"/>
    <xf numFmtId="0" fontId="12" fillId="0" borderId="0"/>
    <xf numFmtId="0" fontId="9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>
      <alignment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48" fillId="0" borderId="0"/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59" fillId="0" borderId="0"/>
    <xf numFmtId="0" fontId="9" fillId="0" borderId="0"/>
    <xf numFmtId="222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54" fillId="0" borderId="0"/>
    <xf numFmtId="0" fontId="9" fillId="0" borderId="0"/>
    <xf numFmtId="0" fontId="54" fillId="0" borderId="0"/>
    <xf numFmtId="0" fontId="54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0" borderId="0"/>
    <xf numFmtId="0" fontId="49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49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12" fillId="41" borderId="66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54" fillId="0" borderId="0"/>
    <xf numFmtId="0" fontId="49" fillId="43" borderId="65" applyNumberFormat="0" applyFont="0" applyAlignment="0" applyProtection="0"/>
    <xf numFmtId="0" fontId="49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12" fillId="0" borderId="0"/>
    <xf numFmtId="0" fontId="9" fillId="10" borderId="32" applyNumberFormat="0" applyFont="0" applyAlignment="0" applyProtection="0"/>
    <xf numFmtId="0" fontId="12" fillId="0" borderId="0"/>
    <xf numFmtId="0" fontId="9" fillId="0" borderId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54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167" fontId="49" fillId="0" borderId="0">
      <alignment horizontal="left" wrapText="1"/>
    </xf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167" fontId="49" fillId="0" borderId="0">
      <alignment horizontal="left" wrapText="1"/>
    </xf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76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9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165" fillId="80" borderId="67" applyNumberFormat="0" applyAlignment="0" applyProtection="0"/>
    <xf numFmtId="0" fontId="9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33" fillId="81" borderId="29" applyNumberFormat="0" applyAlignment="0" applyProtection="0"/>
    <xf numFmtId="0" fontId="9" fillId="0" borderId="0"/>
    <xf numFmtId="0" fontId="12" fillId="0" borderId="0"/>
    <xf numFmtId="0" fontId="9" fillId="0" borderId="0"/>
    <xf numFmtId="0" fontId="165" fillId="82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65" fillId="81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9" fillId="0" borderId="0"/>
    <xf numFmtId="0" fontId="9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66" fillId="93" borderId="68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67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33" fillId="8" borderId="29" applyNumberFormat="0" applyAlignment="0" applyProtection="0"/>
    <xf numFmtId="0" fontId="9" fillId="0" borderId="0"/>
    <xf numFmtId="0" fontId="12" fillId="0" borderId="0"/>
    <xf numFmtId="0" fontId="165" fillId="80" borderId="67" applyNumberFormat="0" applyAlignment="0" applyProtection="0"/>
    <xf numFmtId="0" fontId="12" fillId="0" borderId="0"/>
    <xf numFmtId="0" fontId="12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9" fillId="0" borderId="0"/>
    <xf numFmtId="0" fontId="168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9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90" fillId="0" borderId="0"/>
    <xf numFmtId="0" fontId="90" fillId="0" borderId="0"/>
    <xf numFmtId="0" fontId="54" fillId="0" borderId="0"/>
    <xf numFmtId="0" fontId="90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0" fillId="0" borderId="0"/>
    <xf numFmtId="0" fontId="91" fillId="0" borderId="0"/>
    <xf numFmtId="0" fontId="54" fillId="0" borderId="0"/>
    <xf numFmtId="0" fontId="90" fillId="0" borderId="0"/>
    <xf numFmtId="0" fontId="9" fillId="0" borderId="0"/>
    <xf numFmtId="0" fontId="91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1" fillId="0" borderId="0"/>
    <xf numFmtId="0" fontId="9" fillId="0" borderId="0"/>
    <xf numFmtId="0" fontId="93" fillId="0" borderId="0"/>
    <xf numFmtId="0" fontId="93" fillId="0" borderId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54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12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9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9" fontId="4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4" fillId="0" borderId="0"/>
    <xf numFmtId="9" fontId="8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10" fontId="12" fillId="0" borderId="6"/>
    <xf numFmtId="10" fontId="12" fillId="0" borderId="6"/>
    <xf numFmtId="0" fontId="9" fillId="0" borderId="0"/>
    <xf numFmtId="0" fontId="12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9" fontId="83" fillId="0" borderId="0" applyFont="0" applyFill="0" applyBorder="0" applyAlignment="0" applyProtection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9" fontId="49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" fillId="0" borderId="0"/>
    <xf numFmtId="0" fontId="54" fillId="0" borderId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9" fontId="48" fillId="0" borderId="0" applyFont="0" applyFill="0" applyBorder="0" applyAlignment="0" applyProtection="0"/>
    <xf numFmtId="10" fontId="12" fillId="0" borderId="6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2" fillId="0" borderId="0" applyFont="0" applyFill="0" applyBorder="0" applyAlignment="0" applyProtection="0"/>
    <xf numFmtId="167" fontId="49" fillId="0" borderId="0">
      <alignment horizontal="left" wrapText="1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167" fontId="49" fillId="0" borderId="0">
      <alignment horizontal="left" wrapText="1"/>
    </xf>
    <xf numFmtId="0" fontId="54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41" fontId="12" fillId="94" borderId="6"/>
    <xf numFmtId="41" fontId="12" fillId="94" borderId="6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0" fontId="9" fillId="0" borderId="0"/>
    <xf numFmtId="0" fontId="12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54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4" fontId="169" fillId="2" borderId="0" applyBorder="0" applyAlignment="0">
      <protection hidden="1"/>
    </xf>
    <xf numFmtId="1" fontId="169" fillId="2" borderId="0">
      <alignment horizontal="center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12" fillId="0" borderId="0"/>
    <xf numFmtId="0" fontId="84" fillId="0" borderId="0" applyNumberFormat="0" applyFont="0" applyFill="0" applyBorder="0" applyAlignment="0" applyProtection="0">
      <alignment horizontal="left"/>
    </xf>
    <xf numFmtId="0" fontId="9" fillId="0" borderId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0" fontId="12" fillId="0" borderId="0"/>
    <xf numFmtId="15" fontId="84" fillId="0" borderId="0" applyFont="0" applyFill="0" applyBorder="0" applyAlignment="0" applyProtection="0"/>
    <xf numFmtId="0" fontId="9" fillId="0" borderId="0"/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0" fontId="12" fillId="0" borderId="0"/>
    <xf numFmtId="4" fontId="84" fillId="0" borderId="0" applyFont="0" applyFill="0" applyBorder="0" applyAlignment="0" applyProtection="0"/>
    <xf numFmtId="0" fontId="9" fillId="0" borderId="0"/>
    <xf numFmtId="4" fontId="84" fillId="0" borderId="0" applyFont="0" applyFill="0" applyBorder="0" applyAlignment="0" applyProtection="0"/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2" fillId="0" borderId="0"/>
    <xf numFmtId="0" fontId="170" fillId="0" borderId="17">
      <alignment horizontal="center"/>
    </xf>
    <xf numFmtId="0" fontId="9" fillId="0" borderId="0"/>
    <xf numFmtId="0" fontId="170" fillId="0" borderId="17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0" fontId="12" fillId="0" borderId="0"/>
    <xf numFmtId="3" fontId="84" fillId="0" borderId="0" applyFont="0" applyFill="0" applyBorder="0" applyAlignment="0" applyProtection="0"/>
    <xf numFmtId="0" fontId="9" fillId="0" borderId="0"/>
    <xf numFmtId="3" fontId="84" fillId="0" borderId="0" applyFont="0" applyFill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12" fillId="0" borderId="0"/>
    <xf numFmtId="0" fontId="84" fillId="95" borderId="0" applyNumberFormat="0" applyFont="0" applyBorder="0" applyAlignment="0" applyProtection="0"/>
    <xf numFmtId="0" fontId="9" fillId="0" borderId="0"/>
    <xf numFmtId="0" fontId="84" fillId="95" borderId="0" applyNumberFormat="0" applyFont="0" applyBorder="0" applyAlignment="0" applyProtection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0"/>
    <xf numFmtId="0" fontId="9" fillId="0" borderId="0"/>
    <xf numFmtId="0" fontId="93" fillId="0" borderId="0"/>
    <xf numFmtId="0" fontId="93" fillId="0" borderId="0"/>
    <xf numFmtId="3" fontId="171" fillId="0" borderId="0" applyFill="0" applyBorder="0" applyAlignment="0" applyProtection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73" fillId="0" borderId="0"/>
    <xf numFmtId="0" fontId="9" fillId="0" borderId="0"/>
    <xf numFmtId="0" fontId="173" fillId="0" borderId="0"/>
    <xf numFmtId="0" fontId="173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3" fontId="171" fillId="0" borderId="0" applyFill="0" applyBorder="0" applyAlignment="0" applyProtection="0"/>
    <xf numFmtId="0" fontId="9" fillId="0" borderId="0"/>
    <xf numFmtId="0" fontId="12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42" fontId="12" fillId="35" borderId="0"/>
    <xf numFmtId="0" fontId="91" fillId="93" borderId="0"/>
    <xf numFmtId="0" fontId="91" fillId="93" borderId="0"/>
    <xf numFmtId="0" fontId="174" fillId="93" borderId="59"/>
    <xf numFmtId="0" fontId="174" fillId="93" borderId="59"/>
    <xf numFmtId="0" fontId="175" fillId="96" borderId="69"/>
    <xf numFmtId="0" fontId="12" fillId="0" borderId="0"/>
    <xf numFmtId="0" fontId="12" fillId="0" borderId="0"/>
    <xf numFmtId="0" fontId="12" fillId="0" borderId="0"/>
    <xf numFmtId="0" fontId="12" fillId="0" borderId="0"/>
    <xf numFmtId="0" fontId="175" fillId="96" borderId="69"/>
    <xf numFmtId="0" fontId="175" fillId="96" borderId="69"/>
    <xf numFmtId="0" fontId="176" fillId="93" borderId="7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93" borderId="70"/>
    <xf numFmtId="0" fontId="176" fillId="93" borderId="70"/>
    <xf numFmtId="42" fontId="12" fillId="35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42" fontId="12" fillId="35" borderId="0"/>
    <xf numFmtId="42" fontId="12" fillId="35" borderId="0"/>
    <xf numFmtId="42" fontId="12" fillId="35" borderId="0"/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167" fontId="49" fillId="0" borderId="0">
      <alignment horizontal="left" wrapText="1"/>
    </xf>
    <xf numFmtId="0" fontId="12" fillId="0" borderId="0"/>
    <xf numFmtId="42" fontId="12" fillId="35" borderId="18">
      <alignment vertical="center"/>
    </xf>
    <xf numFmtId="0" fontId="12" fillId="0" borderId="0"/>
    <xf numFmtId="0" fontId="12" fillId="0" borderId="0"/>
    <xf numFmtId="0" fontId="12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18">
      <alignment vertical="center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21" applyNumberFormat="0">
      <alignment horizontal="center" vertical="center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10" fontId="12" fillId="35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0" fontId="12" fillId="0" borderId="0"/>
    <xf numFmtId="10" fontId="12" fillId="35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9" fillId="0" borderId="0"/>
    <xf numFmtId="0" fontId="12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12" fillId="0" borderId="0"/>
    <xf numFmtId="0" fontId="9" fillId="0" borderId="0"/>
    <xf numFmtId="0" fontId="12" fillId="0" borderId="0"/>
    <xf numFmtId="10" fontId="12" fillId="35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10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35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0" fontId="12" fillId="0" borderId="0"/>
    <xf numFmtId="222" fontId="12" fillId="35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9" fillId="0" borderId="0"/>
    <xf numFmtId="0" fontId="12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9" fillId="0" borderId="0"/>
    <xf numFmtId="0" fontId="12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54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22" fontId="12" fillId="35" borderId="0"/>
    <xf numFmtId="42" fontId="12" fillId="35" borderId="0"/>
    <xf numFmtId="166" fontId="69" fillId="0" borderId="0" applyBorder="0" applyAlignment="0"/>
    <xf numFmtId="166" fontId="69" fillId="0" borderId="0" applyBorder="0" applyAlignment="0"/>
    <xf numFmtId="0" fontId="54" fillId="0" borderId="0"/>
    <xf numFmtId="166" fontId="69" fillId="0" borderId="0" applyBorder="0" applyAlignment="0"/>
    <xf numFmtId="166" fontId="69" fillId="0" borderId="0" applyBorder="0" applyAlignment="0"/>
    <xf numFmtId="166" fontId="69" fillId="0" borderId="0" applyBorder="0" applyAlignment="0"/>
    <xf numFmtId="0" fontId="9" fillId="0" borderId="0"/>
    <xf numFmtId="0" fontId="12" fillId="0" borderId="0"/>
    <xf numFmtId="166" fontId="69" fillId="0" borderId="0" applyBorder="0" applyAlignment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167" fontId="49" fillId="0" borderId="0">
      <alignment horizontal="left" wrapText="1"/>
    </xf>
    <xf numFmtId="0" fontId="12" fillId="0" borderId="0"/>
    <xf numFmtId="42" fontId="12" fillId="35" borderId="71">
      <alignment horizontal="left"/>
    </xf>
    <xf numFmtId="0" fontId="12" fillId="0" borderId="0"/>
    <xf numFmtId="0" fontId="12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71">
      <alignment horizontal="left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2" fontId="177" fillId="35" borderId="71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77" fillId="35" borderId="71">
      <alignment horizontal="left"/>
    </xf>
    <xf numFmtId="222" fontId="177" fillId="35" borderId="71">
      <alignment horizontal="left"/>
    </xf>
    <xf numFmtId="222" fontId="177" fillId="35" borderId="71">
      <alignment horizontal="left"/>
    </xf>
    <xf numFmtId="0" fontId="54" fillId="0" borderId="0"/>
    <xf numFmtId="222" fontId="177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222" fontId="177" fillId="35" borderId="71">
      <alignment horizontal="left"/>
    </xf>
    <xf numFmtId="0" fontId="9" fillId="0" borderId="0"/>
    <xf numFmtId="166" fontId="69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54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226" fontId="178" fillId="0" borderId="0"/>
    <xf numFmtId="4" fontId="179" fillId="90" borderId="67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vertical="center"/>
    </xf>
    <xf numFmtId="4" fontId="181" fillId="49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1" fillId="49" borderId="72" applyNumberFormat="0" applyProtection="0">
      <alignment vertical="center"/>
    </xf>
    <xf numFmtId="4" fontId="179" fillId="90" borderId="67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horizontal="left" vertical="center" indent="1"/>
    </xf>
    <xf numFmtId="0" fontId="180" fillId="49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80" fillId="49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9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39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0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39" borderId="72" applyNumberFormat="0" applyProtection="0">
      <alignment horizontal="right" vertical="center"/>
    </xf>
    <xf numFmtId="4" fontId="179" fillId="4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1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0" borderId="72" applyNumberFormat="0" applyProtection="0">
      <alignment horizontal="right" vertical="center"/>
    </xf>
    <xf numFmtId="4" fontId="179" fillId="6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2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67" borderId="72" applyNumberFormat="0" applyProtection="0">
      <alignment horizontal="right" vertical="center"/>
    </xf>
    <xf numFmtId="4" fontId="179" fillId="5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3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0" borderId="72" applyNumberFormat="0" applyProtection="0">
      <alignment horizontal="right" vertical="center"/>
    </xf>
    <xf numFmtId="4" fontId="179" fillId="5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4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8" borderId="72" applyNumberFormat="0" applyProtection="0">
      <alignment horizontal="right" vertical="center"/>
    </xf>
    <xf numFmtId="4" fontId="179" fillId="5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5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2" borderId="72" applyNumberFormat="0" applyProtection="0">
      <alignment horizontal="right" vertical="center"/>
    </xf>
    <xf numFmtId="4" fontId="179" fillId="7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6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72" borderId="72" applyNumberFormat="0" applyProtection="0">
      <alignment horizontal="right" vertical="center"/>
    </xf>
    <xf numFmtId="4" fontId="179" fillId="10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8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107" borderId="72" applyNumberFormat="0" applyProtection="0">
      <alignment horizontal="right" vertical="center"/>
    </xf>
    <xf numFmtId="4" fontId="179" fillId="4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9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8" borderId="72" applyNumberFormat="0" applyProtection="0">
      <alignment horizontal="right" vertical="center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12" fillId="0" borderId="0"/>
    <xf numFmtId="4" fontId="180" fillId="111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80" fillId="110" borderId="67" applyNumberFormat="0" applyProtection="0">
      <alignment horizontal="left" vertical="center" indent="1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9" fillId="0" borderId="0"/>
    <xf numFmtId="4" fontId="180" fillId="110" borderId="67" applyNumberFormat="0" applyProtection="0">
      <alignment horizontal="left" vertical="center" indent="1"/>
    </xf>
    <xf numFmtId="0" fontId="9" fillId="0" borderId="0"/>
    <xf numFmtId="4" fontId="180" fillId="112" borderId="73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12" fillId="0" borderId="0"/>
    <xf numFmtId="4" fontId="179" fillId="87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74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9" fillId="0" borderId="0"/>
    <xf numFmtId="4" fontId="179" fillId="87" borderId="74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83" fillId="74" borderId="0" applyNumberFormat="0" applyProtection="0">
      <alignment horizontal="left" vertical="center" indent="1"/>
    </xf>
    <xf numFmtId="4" fontId="183" fillId="114" borderId="0" applyNumberFormat="0" applyProtection="0">
      <alignment horizontal="left" vertical="center" indent="1"/>
    </xf>
    <xf numFmtId="0" fontId="54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3" fillId="74" borderId="0" applyNumberFormat="0" applyProtection="0">
      <alignment horizontal="left" vertical="center" indent="1"/>
    </xf>
    <xf numFmtId="4" fontId="179" fillId="98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98" borderId="72" applyNumberFormat="0" applyProtection="0">
      <alignment horizontal="right" vertical="center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115" borderId="67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9" fillId="0" borderId="0"/>
    <xf numFmtId="0" fontId="12" fillId="74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9" fillId="0" borderId="0"/>
    <xf numFmtId="0" fontId="12" fillId="98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9" fillId="0" borderId="0"/>
    <xf numFmtId="0" fontId="12" fillId="98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top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9" fillId="0" borderId="0"/>
    <xf numFmtId="0" fontId="12" fillId="37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9" fillId="0" borderId="0"/>
    <xf numFmtId="0" fontId="12" fillId="37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top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9" fillId="0" borderId="0"/>
    <xf numFmtId="0" fontId="12" fillId="113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top" indent="1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69" fillId="74" borderId="75" applyBorder="0"/>
    <xf numFmtId="0" fontId="9" fillId="0" borderId="0"/>
    <xf numFmtId="4" fontId="179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vertical="center"/>
    </xf>
    <xf numFmtId="4" fontId="182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2" fillId="43" borderId="72" applyNumberFormat="0" applyProtection="0">
      <alignment vertical="center"/>
    </xf>
    <xf numFmtId="4" fontId="179" fillId="43" borderId="72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horizontal="left" vertical="center" indent="1"/>
    </xf>
    <xf numFmtId="0" fontId="179" fillId="43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79" fillId="43" borderId="72" applyNumberFormat="0" applyProtection="0">
      <alignment horizontal="left" vertical="top" indent="1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9" fillId="0" borderId="0"/>
    <xf numFmtId="0" fontId="12" fillId="0" borderId="0"/>
    <xf numFmtId="4" fontId="179" fillId="87" borderId="67" applyNumberFormat="0" applyProtection="0">
      <alignment horizontal="right" vertical="center"/>
    </xf>
    <xf numFmtId="0" fontId="9" fillId="0" borderId="0"/>
    <xf numFmtId="4" fontId="179" fillId="113" borderId="72" applyNumberFormat="0" applyProtection="0">
      <alignment horizontal="right" vertical="center"/>
    </xf>
    <xf numFmtId="4" fontId="182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2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2" fillId="113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98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79" fillId="98" borderId="72" applyNumberFormat="0" applyProtection="0">
      <alignment horizontal="left" vertical="top" indent="1"/>
    </xf>
    <xf numFmtId="0" fontId="185" fillId="0" borderId="0"/>
    <xf numFmtId="0" fontId="185" fillId="0" borderId="0"/>
    <xf numFmtId="0" fontId="54" fillId="0" borderId="0"/>
    <xf numFmtId="0" fontId="186" fillId="0" borderId="0" applyNumberFormat="0" applyProtection="0">
      <alignment horizontal="left" indent="5"/>
    </xf>
    <xf numFmtId="0" fontId="9" fillId="0" borderId="0"/>
    <xf numFmtId="0" fontId="186" fillId="0" borderId="0" applyNumberFormat="0" applyProtection="0">
      <alignment horizontal="left" indent="5"/>
    </xf>
    <xf numFmtId="0" fontId="9" fillId="0" borderId="0"/>
    <xf numFmtId="0" fontId="12" fillId="0" borderId="0"/>
    <xf numFmtId="0" fontId="9" fillId="0" borderId="0"/>
    <xf numFmtId="4" fontId="187" fillId="117" borderId="0" applyNumberFormat="0" applyProtection="0">
      <alignment horizontal="left" vertical="center" indent="1"/>
    </xf>
    <xf numFmtId="0" fontId="14" fillId="41" borderId="20"/>
    <xf numFmtId="0" fontId="9" fillId="0" borderId="0"/>
    <xf numFmtId="4" fontId="188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8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8" fillId="113" borderId="72" applyNumberFormat="0" applyProtection="0">
      <alignment horizontal="right" vertical="center"/>
    </xf>
    <xf numFmtId="39" fontId="12" fillId="118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0" fontId="12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9" fillId="0" borderId="0"/>
    <xf numFmtId="0" fontId="12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12" fillId="0" borderId="0"/>
    <xf numFmtId="0" fontId="9" fillId="0" borderId="0"/>
    <xf numFmtId="0" fontId="12" fillId="0" borderId="0"/>
    <xf numFmtId="39" fontId="12" fillId="118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39" fontId="12" fillId="118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39" fontId="12" fillId="118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38" fontId="14" fillId="0" borderId="76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167" fontId="49" fillId="0" borderId="0">
      <alignment horizontal="left" wrapText="1"/>
    </xf>
    <xf numFmtId="38" fontId="14" fillId="0" borderId="76"/>
    <xf numFmtId="0" fontId="9" fillId="0" borderId="0"/>
    <xf numFmtId="0" fontId="12" fillId="0" borderId="0"/>
    <xf numFmtId="38" fontId="14" fillId="0" borderId="76"/>
    <xf numFmtId="38" fontId="14" fillId="0" borderId="76"/>
    <xf numFmtId="0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0" fontId="9" fillId="0" borderId="0"/>
    <xf numFmtId="38" fontId="14" fillId="0" borderId="76"/>
    <xf numFmtId="38" fontId="69" fillId="0" borderId="71"/>
    <xf numFmtId="38" fontId="69" fillId="0" borderId="71"/>
    <xf numFmtId="38" fontId="69" fillId="0" borderId="71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38" fontId="69" fillId="0" borderId="71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9" fillId="0" borderId="0"/>
    <xf numFmtId="0" fontId="12" fillId="0" borderId="0"/>
    <xf numFmtId="38" fontId="69" fillId="0" borderId="71"/>
    <xf numFmtId="0" fontId="69" fillId="0" borderId="71"/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69" fillId="0" borderId="71"/>
    <xf numFmtId="0" fontId="9" fillId="0" borderId="0"/>
    <xf numFmtId="0" fontId="69" fillId="0" borderId="71"/>
    <xf numFmtId="0" fontId="9" fillId="0" borderId="0"/>
    <xf numFmtId="38" fontId="69" fillId="0" borderId="71"/>
    <xf numFmtId="38" fontId="69" fillId="0" borderId="71"/>
    <xf numFmtId="38" fontId="69" fillId="0" borderId="71"/>
    <xf numFmtId="38" fontId="69" fillId="0" borderId="71"/>
    <xf numFmtId="39" fontId="49" fillId="119" borderId="0"/>
    <xf numFmtId="39" fontId="49" fillId="119" borderId="0"/>
    <xf numFmtId="0" fontId="54" fillId="0" borderId="0"/>
    <xf numFmtId="39" fontId="49" fillId="119" borderId="0"/>
    <xf numFmtId="0" fontId="9" fillId="0" borderId="0"/>
    <xf numFmtId="39" fontId="12" fillId="119" borderId="0"/>
    <xf numFmtId="0" fontId="9" fillId="0" borderId="0"/>
    <xf numFmtId="0" fontId="9" fillId="0" borderId="0"/>
    <xf numFmtId="0" fontId="12" fillId="0" borderId="0"/>
    <xf numFmtId="39" fontId="49" fillId="119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7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4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54" fillId="0" borderId="0"/>
    <xf numFmtId="171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7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8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54" fillId="0" borderId="0"/>
    <xf numFmtId="0" fontId="9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218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23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222" fontId="12" fillId="0" borderId="0">
      <alignment horizontal="left" wrapText="1"/>
    </xf>
    <xf numFmtId="222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0" fontId="9" fillId="0" borderId="0"/>
    <xf numFmtId="0" fontId="12" fillId="0" borderId="0"/>
    <xf numFmtId="219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12" fillId="0" borderId="0"/>
    <xf numFmtId="219" fontId="12" fillId="0" borderId="0">
      <alignment horizontal="left" wrapText="1"/>
    </xf>
    <xf numFmtId="0" fontId="54" fillId="0" borderId="0"/>
    <xf numFmtId="219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71" fontId="12" fillId="0" borderId="0">
      <alignment horizontal="left" wrapText="1"/>
    </xf>
    <xf numFmtId="168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18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223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223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190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7" applyNumberFormat="0" applyProtection="0">
      <alignment horizontal="center" wrapText="1"/>
    </xf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8" applyNumberFormat="0" applyAlignment="0" applyProtection="0">
      <alignment wrapText="1"/>
    </xf>
    <xf numFmtId="0" fontId="9" fillId="0" borderId="0"/>
    <xf numFmtId="0" fontId="191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2" borderId="0" applyNumberFormat="0" applyBorder="0">
      <alignment horizontal="center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2" borderId="0" applyNumberFormat="0" applyBorder="0">
      <alignment horizontal="center" wrapText="1"/>
    </xf>
    <xf numFmtId="0" fontId="9" fillId="0" borderId="0"/>
    <xf numFmtId="0" fontId="12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79" applyNumberFormat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79" applyNumberFormat="0">
      <alignment wrapText="1"/>
    </xf>
    <xf numFmtId="0" fontId="9" fillId="0" borderId="0"/>
    <xf numFmtId="0" fontId="1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0" applyNumberFormat="0" applyBorder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0" applyNumberFormat="0" applyBorder="0">
      <alignment wrapText="1"/>
    </xf>
    <xf numFmtId="0" fontId="9" fillId="0" borderId="0"/>
    <xf numFmtId="0" fontId="192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92" fillId="124" borderId="0" applyNumberFormat="0" applyBorder="0" applyProtection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7" fontId="12" fillId="0" borderId="0" applyFill="0" applyBorder="0" applyAlignment="0" applyProtection="0">
      <alignment wrapText="1"/>
    </xf>
    <xf numFmtId="0" fontId="9" fillId="0" borderId="0"/>
    <xf numFmtId="0" fontId="193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228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12" fillId="0" borderId="0" applyNumberFormat="0" applyFont="0" applyFill="0" applyBorder="0" applyProtection="0">
      <alignment horizontal="righ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ont="0" applyFill="0" applyBorder="0" applyProtection="0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4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>
      <alignment horizontal="right" wrapText="1"/>
    </xf>
    <xf numFmtId="0" fontId="9" fillId="0" borderId="0"/>
    <xf numFmtId="0" fontId="69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7" fontId="12" fillId="0" borderId="0" applyFill="0" applyBorder="0">
      <alignment horizontal="righ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12" fillId="125" borderId="0" applyNumberFormat="0" applyFont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8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17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79" fillId="0" borderId="0" applyNumberFormat="0" applyBorder="0" applyAlignment="0"/>
    <xf numFmtId="0" fontId="179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0" fillId="0" borderId="0" applyNumberFormat="0" applyBorder="0" applyAlignment="0"/>
    <xf numFmtId="0" fontId="180" fillId="0" borderId="0" applyNumberFormat="0" applyBorder="0" applyAlignment="0"/>
    <xf numFmtId="226" fontId="195" fillId="0" borderId="0"/>
    <xf numFmtId="194" fontId="121" fillId="0" borderId="0"/>
    <xf numFmtId="0" fontId="196" fillId="0" borderId="0"/>
    <xf numFmtId="0" fontId="119" fillId="0" borderId="7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6" fontId="199" fillId="126" borderId="0" applyFont="0" applyBorder="0" applyAlignment="0">
      <alignment vertical="top" wrapText="1"/>
    </xf>
    <xf numFmtId="226" fontId="200" fillId="126" borderId="80" applyBorder="0">
      <alignment horizontal="right" vertical="top" wrapText="1"/>
    </xf>
    <xf numFmtId="0" fontId="16" fillId="0" borderId="0"/>
    <xf numFmtId="0" fontId="16" fillId="0" borderId="0"/>
    <xf numFmtId="0" fontId="16" fillId="0" borderId="0"/>
    <xf numFmtId="0" fontId="12" fillId="0" borderId="0" applyNumberFormat="0" applyBorder="0" applyAlignment="0"/>
    <xf numFmtId="0" fontId="12" fillId="0" borderId="0" applyNumberFormat="0" applyBorder="0" applyAlignment="0"/>
    <xf numFmtId="0" fontId="201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203" fillId="0" borderId="0" applyNumberFormat="0" applyFill="0" applyBorder="0" applyAlignment="0" applyProtection="0"/>
    <xf numFmtId="0" fontId="9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4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12" fillId="0" borderId="0"/>
    <xf numFmtId="0" fontId="20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1" fillId="0" borderId="0"/>
    <xf numFmtId="0" fontId="91" fillId="0" borderId="0"/>
    <xf numFmtId="0" fontId="174" fillId="93" borderId="0"/>
    <xf numFmtId="0" fontId="174" fillId="93" borderId="0"/>
    <xf numFmtId="230" fontId="205" fillId="35" borderId="0">
      <alignment horizontal="left" vertical="center"/>
    </xf>
    <xf numFmtId="230" fontId="206" fillId="0" borderId="0">
      <alignment horizontal="left" vertical="center"/>
    </xf>
    <xf numFmtId="0" fontId="205" fillId="35" borderId="0">
      <alignment horizontal="left" vertic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30" fontId="206" fillId="0" borderId="0">
      <alignment horizontal="left" vertical="center"/>
    </xf>
    <xf numFmtId="0" fontId="54" fillId="0" borderId="0"/>
    <xf numFmtId="230" fontId="205" fillId="35" borderId="0">
      <alignment horizontal="left"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230" fontId="205" fillId="35" borderId="0">
      <alignment horizontal="left" vertical="center"/>
    </xf>
    <xf numFmtId="0" fontId="9" fillId="0" borderId="0"/>
    <xf numFmtId="0" fontId="11" fillId="35" borderId="0">
      <alignment horizontal="left" wrapText="1"/>
    </xf>
    <xf numFmtId="0" fontId="11" fillId="35" borderId="0">
      <alignment horizontal="left" wrapText="1"/>
    </xf>
    <xf numFmtId="0" fontId="54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207" fillId="0" borderId="0">
      <alignment horizontal="left" vertical="center"/>
    </xf>
    <xf numFmtId="0" fontId="207" fillId="0" borderId="0">
      <alignment horizontal="left" vertical="center"/>
    </xf>
    <xf numFmtId="0" fontId="54" fillId="0" borderId="0"/>
    <xf numFmtId="0" fontId="207" fillId="0" borderId="0">
      <alignment horizontal="left" vertical="center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7" fillId="0" borderId="0">
      <alignment horizontal="left" vertical="center"/>
    </xf>
    <xf numFmtId="0" fontId="9" fillId="0" borderId="0"/>
    <xf numFmtId="188" fontId="17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89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54" fillId="0" borderId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9" fillId="0" borderId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77" fillId="0" borderId="84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54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77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39" fillId="0" borderId="33" applyNumberFormat="0" applyFill="0" applyAlignment="0" applyProtection="0"/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9" fillId="0" borderId="0"/>
    <xf numFmtId="0" fontId="12" fillId="0" borderId="0"/>
    <xf numFmtId="0" fontId="89" fillId="0" borderId="81" applyNumberFormat="0" applyFont="0" applyFill="0" applyAlignment="0" applyProtection="0"/>
    <xf numFmtId="0" fontId="20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167" fontId="49" fillId="0" borderId="0">
      <alignment horizontal="left" wrapText="1"/>
    </xf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92" fillId="0" borderId="85"/>
    <xf numFmtId="0" fontId="93" fillId="0" borderId="85"/>
    <xf numFmtId="0" fontId="93" fillId="0" borderId="85"/>
    <xf numFmtId="0" fontId="92" fillId="0" borderId="85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85"/>
    <xf numFmtId="0" fontId="93" fillId="0" borderId="85"/>
    <xf numFmtId="0" fontId="92" fillId="0" borderId="85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85"/>
    <xf numFmtId="0" fontId="9" fillId="0" borderId="0"/>
    <xf numFmtId="0" fontId="93" fillId="0" borderId="85"/>
    <xf numFmtId="0" fontId="93" fillId="0" borderId="85"/>
    <xf numFmtId="188" fontId="69" fillId="0" borderId="86"/>
    <xf numFmtId="214" fontId="80" fillId="0" borderId="86" applyAlignment="0"/>
    <xf numFmtId="215" fontId="80" fillId="0" borderId="86" applyAlignment="0"/>
    <xf numFmtId="226" fontId="80" fillId="0" borderId="86" applyAlignment="0">
      <alignment horizontal="right"/>
    </xf>
    <xf numFmtId="231" fontId="169" fillId="2" borderId="42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37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48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0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21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48" fillId="129" borderId="0" applyNumberFormat="0" applyBorder="0" applyAlignment="0" applyProtection="0"/>
    <xf numFmtId="0" fontId="48" fillId="129" borderId="0" applyNumberFormat="0" applyBorder="0" applyAlignment="0" applyProtection="0"/>
    <xf numFmtId="0" fontId="48" fillId="130" borderId="0" applyNumberFormat="0" applyBorder="0" applyAlignment="0" applyProtection="0"/>
    <xf numFmtId="0" fontId="48" fillId="130" borderId="0" applyNumberFormat="0" applyBorder="0" applyAlignment="0" applyProtection="0"/>
    <xf numFmtId="0" fontId="58" fillId="131" borderId="0" applyNumberFormat="0" applyBorder="0" applyAlignment="0" applyProtection="0"/>
    <xf numFmtId="0" fontId="58" fillId="131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58" fillId="70" borderId="0" applyNumberFormat="0" applyBorder="0" applyAlignment="0" applyProtection="0"/>
    <xf numFmtId="0" fontId="58" fillId="70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58" fillId="132" borderId="0" applyNumberFormat="0" applyBorder="0" applyAlignment="0" applyProtection="0"/>
    <xf numFmtId="0" fontId="58" fillId="132" borderId="0" applyNumberFormat="0" applyBorder="0" applyAlignment="0" applyProtection="0"/>
    <xf numFmtId="44" fontId="12" fillId="0" borderId="0" applyFont="0" applyFill="0" applyBorder="0" applyAlignment="0" applyProtection="0"/>
    <xf numFmtId="0" fontId="77" fillId="133" borderId="0" applyNumberFormat="0" applyBorder="0" applyAlignment="0" applyProtection="0"/>
    <xf numFmtId="0" fontId="77" fillId="133" borderId="0" applyNumberFormat="0" applyBorder="0" applyAlignment="0" applyProtection="0"/>
    <xf numFmtId="0" fontId="77" fillId="134" borderId="0" applyNumberFormat="0" applyBorder="0" applyAlignment="0" applyProtection="0"/>
    <xf numFmtId="0" fontId="77" fillId="13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4" fontId="14" fillId="113" borderId="89" applyNumberFormat="0" applyProtection="0">
      <alignment horizontal="left" vertical="center" indent="1"/>
    </xf>
    <xf numFmtId="4" fontId="14" fillId="98" borderId="89" applyNumberFormat="0" applyProtection="0">
      <alignment horizontal="left" vertical="center" indent="1"/>
    </xf>
    <xf numFmtId="0" fontId="14" fillId="81" borderId="90" applyNumberFormat="0">
      <protection locked="0"/>
    </xf>
    <xf numFmtId="0" fontId="14" fillId="81" borderId="90" applyNumberFormat="0">
      <protection locked="0"/>
    </xf>
    <xf numFmtId="0" fontId="8" fillId="0" borderId="0"/>
    <xf numFmtId="0" fontId="214" fillId="0" borderId="93" applyNumberFormat="0" applyFont="0" applyFill="0" applyAlignment="0" applyProtection="0"/>
    <xf numFmtId="232" fontId="215" fillId="0" borderId="94" applyNumberFormat="0" applyProtection="0">
      <alignment horizontal="right" vertical="center"/>
    </xf>
    <xf numFmtId="232" fontId="216" fillId="0" borderId="95" applyNumberFormat="0" applyProtection="0">
      <alignment horizontal="right" vertical="center"/>
    </xf>
    <xf numFmtId="0" fontId="216" fillId="136" borderId="93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8" fillId="0" borderId="96" applyNumberFormat="0" applyFill="0" applyBorder="0" applyAlignment="0" applyProtection="0"/>
    <xf numFmtId="0" fontId="219" fillId="0" borderId="96" applyBorder="0" applyAlignment="0" applyProtection="0"/>
    <xf numFmtId="232" fontId="220" fillId="138" borderId="97" applyNumberFormat="0" applyBorder="0" applyAlignment="0" applyProtection="0">
      <alignment horizontal="right" vertical="center" indent="1"/>
    </xf>
    <xf numFmtId="232" fontId="221" fillId="139" borderId="97" applyNumberFormat="0" applyBorder="0" applyAlignment="0" applyProtection="0">
      <alignment horizontal="right" vertical="center" indent="1"/>
    </xf>
    <xf numFmtId="232" fontId="221" fillId="140" borderId="97" applyNumberFormat="0" applyBorder="0" applyAlignment="0" applyProtection="0">
      <alignment horizontal="right" vertical="center" indent="1"/>
    </xf>
    <xf numFmtId="232" fontId="222" fillId="141" borderId="97" applyNumberFormat="0" applyBorder="0" applyAlignment="0" applyProtection="0">
      <alignment horizontal="right" vertical="center" indent="1"/>
    </xf>
    <xf numFmtId="232" fontId="222" fillId="142" borderId="97" applyNumberFormat="0" applyBorder="0" applyAlignment="0" applyProtection="0">
      <alignment horizontal="right" vertical="center" indent="1"/>
    </xf>
    <xf numFmtId="232" fontId="222" fillId="143" borderId="97" applyNumberFormat="0" applyBorder="0" applyAlignment="0" applyProtection="0">
      <alignment horizontal="right" vertical="center" indent="1"/>
    </xf>
    <xf numFmtId="232" fontId="223" fillId="144" borderId="97" applyNumberFormat="0" applyBorder="0" applyAlignment="0" applyProtection="0">
      <alignment horizontal="right" vertical="center" indent="1"/>
    </xf>
    <xf numFmtId="232" fontId="223" fillId="145" borderId="97" applyNumberFormat="0" applyBorder="0" applyAlignment="0" applyProtection="0">
      <alignment horizontal="right" vertical="center" indent="1"/>
    </xf>
    <xf numFmtId="232" fontId="223" fillId="146" borderId="97" applyNumberFormat="0" applyBorder="0" applyAlignment="0" applyProtection="0">
      <alignment horizontal="right" vertical="center" indent="1"/>
    </xf>
    <xf numFmtId="0" fontId="217" fillId="147" borderId="93" applyNumberFormat="0" applyAlignment="0" applyProtection="0">
      <alignment horizontal="left" vertical="center" indent="1"/>
    </xf>
    <xf numFmtId="0" fontId="217" fillId="148" borderId="93" applyNumberFormat="0" applyAlignment="0" applyProtection="0">
      <alignment horizontal="left" vertical="center" indent="1"/>
    </xf>
    <xf numFmtId="0" fontId="217" fillId="149" borderId="93" applyNumberFormat="0" applyAlignment="0" applyProtection="0">
      <alignment horizontal="left" vertical="center" indent="1"/>
    </xf>
    <xf numFmtId="0" fontId="217" fillId="150" borderId="93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5" fillId="150" borderId="94" applyNumberFormat="0" applyBorder="0" applyProtection="0">
      <alignment horizontal="right" vertical="center"/>
    </xf>
    <xf numFmtId="232" fontId="216" fillId="150" borderId="95" applyNumberFormat="0" applyBorder="0" applyProtection="0">
      <alignment horizontal="right" vertical="center"/>
    </xf>
    <xf numFmtId="232" fontId="215" fillId="152" borderId="93" applyNumberFormat="0" applyAlignment="0" applyProtection="0">
      <alignment horizontal="left" vertical="center" indent="1"/>
    </xf>
    <xf numFmtId="0" fontId="216" fillId="136" borderId="95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6" fillId="151" borderId="95" applyNumberFormat="0" applyProtection="0">
      <alignment horizontal="right" vertical="center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25" fillId="0" borderId="98" applyNumberFormat="0" applyFont="0" applyProtection="0">
      <alignment wrapText="1"/>
    </xf>
    <xf numFmtId="43" fontId="6" fillId="0" borderId="0" applyFont="0" applyFill="0" applyBorder="0" applyAlignment="0" applyProtection="0"/>
    <xf numFmtId="167" fontId="49" fillId="0" borderId="0">
      <alignment horizontal="left" wrapText="1"/>
    </xf>
    <xf numFmtId="44" fontId="6" fillId="0" borderId="0" applyFont="0" applyFill="0" applyBorder="0" applyAlignment="0" applyProtection="0"/>
    <xf numFmtId="0" fontId="226" fillId="0" borderId="0" applyFont="0" applyFill="0" applyBorder="0" applyAlignment="0" applyProtection="0">
      <alignment horizontal="left"/>
    </xf>
    <xf numFmtId="233" fontId="12" fillId="0" borderId="0"/>
    <xf numFmtId="166" fontId="227" fillId="0" borderId="0" applyFont="0" applyAlignment="0" applyProtection="0"/>
    <xf numFmtId="0" fontId="6" fillId="0" borderId="0"/>
    <xf numFmtId="0" fontId="6" fillId="0" borderId="0"/>
    <xf numFmtId="0" fontId="6" fillId="0" borderId="0"/>
    <xf numFmtId="234" fontId="228" fillId="0" borderId="0">
      <alignment horizontal="left"/>
    </xf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231" fillId="0" borderId="0" applyFont="0" applyFill="0" applyBorder="0" applyAlignment="0" applyProtection="0"/>
    <xf numFmtId="0" fontId="4" fillId="0" borderId="0"/>
    <xf numFmtId="0" fontId="4" fillId="0" borderId="0"/>
    <xf numFmtId="44" fontId="24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793">
    <xf numFmtId="0" fontId="0" fillId="0" borderId="0" xfId="0"/>
    <xf numFmtId="41" fontId="12" fillId="0" borderId="0" xfId="0" applyNumberFormat="1" applyFont="1" applyFill="1" applyBorder="1" applyAlignment="1">
      <alignment vertical="top"/>
    </xf>
    <xf numFmtId="0" fontId="0" fillId="0" borderId="0" xfId="0" applyBorder="1"/>
    <xf numFmtId="0" fontId="1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2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2" fillId="0" borderId="8" xfId="0" applyNumberFormat="1" applyFont="1" applyFill="1" applyBorder="1" applyAlignment="1">
      <alignment horizontal="right"/>
    </xf>
    <xf numFmtId="42" fontId="12" fillId="0" borderId="8" xfId="0" applyNumberFormat="1" applyFont="1" applyFill="1" applyBorder="1"/>
    <xf numFmtId="165" fontId="12" fillId="0" borderId="8" xfId="0" applyNumberFormat="1" applyFont="1" applyFill="1" applyBorder="1"/>
    <xf numFmtId="168" fontId="12" fillId="0" borderId="8" xfId="0" applyNumberFormat="1" applyFont="1" applyFill="1" applyBorder="1"/>
    <xf numFmtId="170" fontId="12" fillId="0" borderId="13" xfId="0" applyNumberFormat="1" applyFont="1" applyFill="1" applyBorder="1"/>
    <xf numFmtId="9" fontId="12" fillId="0" borderId="8" xfId="0" applyNumberFormat="1" applyFont="1" applyFill="1" applyBorder="1" applyAlignment="1">
      <alignment horizontal="center"/>
    </xf>
    <xf numFmtId="37" fontId="12" fillId="0" borderId="13" xfId="0" applyNumberFormat="1" applyFont="1" applyFill="1" applyBorder="1"/>
    <xf numFmtId="42" fontId="12" fillId="0" borderId="13" xfId="0" applyNumberFormat="1" applyFont="1" applyFill="1" applyBorder="1"/>
    <xf numFmtId="0" fontId="11" fillId="0" borderId="0" xfId="0" applyFont="1" applyFill="1" applyBorder="1"/>
    <xf numFmtId="0" fontId="0" fillId="0" borderId="12" xfId="0" applyFill="1" applyBorder="1"/>
    <xf numFmtId="0" fontId="12" fillId="0" borderId="14" xfId="0" applyFont="1" applyFill="1" applyBorder="1" applyAlignment="1">
      <alignment horizontal="center"/>
    </xf>
    <xf numFmtId="0" fontId="11" fillId="0" borderId="1" xfId="0" applyFont="1" applyFill="1" applyBorder="1"/>
    <xf numFmtId="0" fontId="0" fillId="0" borderId="14" xfId="0" applyFill="1" applyBorder="1"/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11" fillId="0" borderId="17" xfId="0" applyFont="1" applyFill="1" applyBorder="1" applyAlignment="1">
      <alignment horizontal="center"/>
    </xf>
    <xf numFmtId="0" fontId="12" fillId="0" borderId="0" xfId="0" applyFont="1" applyFill="1" applyBorder="1" applyAlignment="1"/>
    <xf numFmtId="41" fontId="0" fillId="0" borderId="0" xfId="0" applyNumberFormat="1"/>
    <xf numFmtId="41" fontId="12" fillId="0" borderId="0" xfId="0" applyNumberFormat="1" applyFont="1" applyFill="1"/>
    <xf numFmtId="0" fontId="11" fillId="0" borderId="0" xfId="0" applyFont="1" applyAlignment="1"/>
    <xf numFmtId="42" fontId="11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2" fillId="0" borderId="0" xfId="0" applyNumberFormat="1" applyFont="1" applyFill="1" applyBorder="1"/>
    <xf numFmtId="43" fontId="11" fillId="0" borderId="17" xfId="0" applyNumberFormat="1" applyFont="1" applyFill="1" applyBorder="1" applyAlignment="1">
      <alignment horizontal="center"/>
    </xf>
    <xf numFmtId="43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7" fillId="0" borderId="0" xfId="0" applyFont="1" applyFill="1" applyAlignment="1">
      <alignment horizontal="right" indent="1"/>
    </xf>
    <xf numFmtId="37" fontId="17" fillId="0" borderId="0" xfId="0" applyNumberFormat="1" applyFont="1" applyAlignment="1">
      <alignment horizontal="right" indent="1"/>
    </xf>
    <xf numFmtId="0" fontId="17" fillId="0" borderId="0" xfId="0" applyFont="1" applyAlignment="1">
      <alignment horizontal="right" indent="1"/>
    </xf>
    <xf numFmtId="169" fontId="12" fillId="0" borderId="0" xfId="0" applyNumberFormat="1" applyFont="1" applyFill="1" applyBorder="1"/>
    <xf numFmtId="41" fontId="12" fillId="0" borderId="0" xfId="0" applyNumberFormat="1" applyFont="1" applyFill="1" applyBorder="1"/>
    <xf numFmtId="0" fontId="0" fillId="0" borderId="0" xfId="0" quotePrefix="1" applyFill="1"/>
    <xf numFmtId="0" fontId="12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3" fillId="0" borderId="0" xfId="0" applyFont="1" applyAlignment="1">
      <alignment horizontal="right"/>
    </xf>
    <xf numFmtId="37" fontId="23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11" fillId="0" borderId="16" xfId="0" applyNumberFormat="1" applyFont="1" applyFill="1" applyBorder="1"/>
    <xf numFmtId="0" fontId="11" fillId="0" borderId="15" xfId="0" applyFont="1" applyFill="1" applyBorder="1"/>
    <xf numFmtId="0" fontId="11" fillId="0" borderId="1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9" xfId="0" applyFont="1" applyFill="1" applyBorder="1"/>
    <xf numFmtId="0" fontId="13" fillId="0" borderId="9" xfId="0" applyFont="1" applyFill="1" applyBorder="1"/>
    <xf numFmtId="0" fontId="12" fillId="0" borderId="9" xfId="0" applyFont="1" applyFill="1" applyBorder="1" applyAlignment="1">
      <alignment horizontal="left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9" fontId="11" fillId="0" borderId="7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21" fillId="0" borderId="0" xfId="0" applyFont="1" applyAlignment="1">
      <alignment vertical="top"/>
    </xf>
    <xf numFmtId="0" fontId="24" fillId="0" borderId="0" xfId="0" applyFont="1" applyBorder="1"/>
    <xf numFmtId="0" fontId="24" fillId="0" borderId="1" xfId="0" applyFont="1" applyFill="1" applyBorder="1" applyAlignment="1">
      <alignment horizontal="centerContinuous"/>
    </xf>
    <xf numFmtId="0" fontId="24" fillId="0" borderId="1" xfId="0" applyFont="1" applyFill="1" applyBorder="1"/>
    <xf numFmtId="0" fontId="24" fillId="0" borderId="0" xfId="0" applyFont="1" applyFill="1"/>
    <xf numFmtId="0" fontId="24" fillId="0" borderId="0" xfId="0" applyFont="1"/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2" fillId="0" borderId="0" xfId="33450" applyAlignment="1">
      <alignment horizontal="centerContinuous"/>
    </xf>
    <xf numFmtId="0" fontId="12" fillId="0" borderId="0" xfId="33450"/>
    <xf numFmtId="0" fontId="12" fillId="0" borderId="21" xfId="33450" applyBorder="1"/>
    <xf numFmtId="165" fontId="212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12" fillId="0" borderId="0" xfId="33450" applyNumberFormat="1"/>
    <xf numFmtId="10" fontId="12" fillId="0" borderId="0" xfId="33450" applyNumberFormat="1"/>
    <xf numFmtId="165" fontId="12" fillId="0" borderId="0" xfId="33450" applyNumberFormat="1"/>
    <xf numFmtId="165" fontId="0" fillId="0" borderId="0" xfId="30305" applyNumberFormat="1" applyFont="1" applyBorder="1"/>
    <xf numFmtId="173" fontId="12" fillId="0" borderId="0" xfId="33450" applyNumberFormat="1"/>
    <xf numFmtId="3" fontId="12" fillId="0" borderId="0" xfId="33450" applyNumberFormat="1"/>
    <xf numFmtId="175" fontId="212" fillId="0" borderId="0" xfId="30305" applyNumberFormat="1" applyFont="1" applyBorder="1"/>
    <xf numFmtId="3" fontId="12" fillId="0" borderId="0" xfId="33450" applyNumberFormat="1" applyFont="1" applyFill="1"/>
    <xf numFmtId="165" fontId="212" fillId="0" borderId="0" xfId="30305" applyNumberFormat="1" applyFont="1"/>
    <xf numFmtId="165" fontId="145" fillId="0" borderId="0" xfId="30305" applyNumberFormat="1" applyFont="1"/>
    <xf numFmtId="3" fontId="212" fillId="0" borderId="0" xfId="33450" applyNumberFormat="1" applyFont="1" applyFill="1"/>
    <xf numFmtId="175" fontId="212" fillId="0" borderId="0" xfId="30305" applyNumberFormat="1" applyFont="1"/>
    <xf numFmtId="3" fontId="212" fillId="0" borderId="21" xfId="33450" applyNumberFormat="1" applyFont="1" applyFill="1" applyBorder="1"/>
    <xf numFmtId="3" fontId="12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12" fillId="0" borderId="0" xfId="33450" applyNumberFormat="1" applyBorder="1"/>
    <xf numFmtId="3" fontId="12" fillId="0" borderId="71" xfId="33450" applyNumberFormat="1" applyBorder="1"/>
    <xf numFmtId="42" fontId="12" fillId="0" borderId="71" xfId="33450" applyNumberFormat="1" applyBorder="1"/>
    <xf numFmtId="165" fontId="188" fillId="0" borderId="87" xfId="33450" applyNumberFormat="1" applyFont="1" applyBorder="1"/>
    <xf numFmtId="0" fontId="12" fillId="0" borderId="0" xfId="33450" applyBorder="1"/>
    <xf numFmtId="42" fontId="12" fillId="0" borderId="0" xfId="33450" applyNumberFormat="1" applyBorder="1"/>
    <xf numFmtId="10" fontId="188" fillId="0" borderId="88" xfId="36464" applyNumberFormat="1" applyFont="1" applyBorder="1"/>
    <xf numFmtId="8" fontId="12" fillId="0" borderId="0" xfId="33450" applyNumberFormat="1"/>
    <xf numFmtId="165" fontId="212" fillId="0" borderId="0" xfId="30305" applyNumberFormat="1" applyFont="1" applyFill="1"/>
    <xf numFmtId="165" fontId="12" fillId="0" borderId="0" xfId="33450" applyNumberFormat="1" applyBorder="1"/>
    <xf numFmtId="0" fontId="12" fillId="0" borderId="0" xfId="33450" applyFill="1" applyAlignment="1"/>
    <xf numFmtId="0" fontId="12" fillId="0" borderId="0" xfId="33450" applyFill="1"/>
    <xf numFmtId="0" fontId="12" fillId="0" borderId="0" xfId="33450" quotePrefix="1" applyAlignment="1">
      <alignment vertical="top"/>
    </xf>
    <xf numFmtId="0" fontId="188" fillId="0" borderId="0" xfId="33450" applyFont="1"/>
    <xf numFmtId="0" fontId="12" fillId="0" borderId="0" xfId="33450" applyFont="1" applyFill="1" applyBorder="1"/>
    <xf numFmtId="41" fontId="12" fillId="0" borderId="0" xfId="33450" quotePrefix="1" applyNumberFormat="1" applyAlignment="1">
      <alignment horizontal="right"/>
    </xf>
    <xf numFmtId="0" fontId="12" fillId="0" borderId="0" xfId="33450" applyFont="1" applyFill="1" applyBorder="1" applyAlignment="1">
      <alignment horizontal="left"/>
    </xf>
    <xf numFmtId="3" fontId="12" fillId="0" borderId="0" xfId="33450" applyNumberFormat="1" applyFont="1" applyFill="1" applyBorder="1"/>
    <xf numFmtId="0" fontId="41" fillId="0" borderId="0" xfId="33835"/>
    <xf numFmtId="0" fontId="41" fillId="0" borderId="0" xfId="33835" applyFill="1"/>
    <xf numFmtId="14" fontId="41" fillId="0" borderId="0" xfId="33835" applyNumberFormat="1" applyFill="1"/>
    <xf numFmtId="0" fontId="41" fillId="0" borderId="0" xfId="33835" applyFill="1" applyAlignment="1">
      <alignment horizontal="center"/>
    </xf>
    <xf numFmtId="0" fontId="41" fillId="0" borderId="36" xfId="33835" applyFill="1" applyBorder="1"/>
    <xf numFmtId="0" fontId="41" fillId="0" borderId="0" xfId="33835" applyFill="1" applyBorder="1"/>
    <xf numFmtId="0" fontId="41" fillId="0" borderId="37" xfId="33835" applyFill="1" applyBorder="1"/>
    <xf numFmtId="0" fontId="41" fillId="0" borderId="36" xfId="33835" applyFill="1" applyBorder="1" applyAlignment="1">
      <alignment horizontal="center"/>
    </xf>
    <xf numFmtId="0" fontId="41" fillId="0" borderId="0" xfId="33835" applyFill="1" applyBorder="1" applyAlignment="1">
      <alignment horizontal="center"/>
    </xf>
    <xf numFmtId="0" fontId="41" fillId="0" borderId="37" xfId="33835" applyFill="1" applyBorder="1" applyAlignment="1">
      <alignment horizontal="center"/>
    </xf>
    <xf numFmtId="0" fontId="43" fillId="0" borderId="0" xfId="33835" applyFont="1" applyFill="1"/>
    <xf numFmtId="166" fontId="0" fillId="3" borderId="0" xfId="2" applyNumberFormat="1" applyFont="1" applyFill="1" applyBorder="1"/>
    <xf numFmtId="166" fontId="11" fillId="0" borderId="0" xfId="2" quotePrefix="1" applyNumberFormat="1" applyFont="1" applyFill="1" applyBorder="1" applyAlignment="1">
      <alignment horizontal="right"/>
    </xf>
    <xf numFmtId="166" fontId="11" fillId="0" borderId="0" xfId="2" applyNumberFormat="1" applyFont="1" applyFill="1" applyBorder="1"/>
    <xf numFmtId="166" fontId="11" fillId="0" borderId="0" xfId="2" applyNumberFormat="1" applyFont="1" applyFill="1" applyBorder="1" applyAlignment="1">
      <alignment horizontal="center"/>
    </xf>
    <xf numFmtId="0" fontId="12" fillId="0" borderId="0" xfId="35591" applyNumberFormat="1" applyAlignment="1"/>
    <xf numFmtId="176" fontId="12" fillId="0" borderId="0" xfId="35591" applyNumberFormat="1" applyAlignment="1"/>
    <xf numFmtId="0" fontId="15" fillId="0" borderId="0" xfId="35591" applyNumberFormat="1" applyFont="1" applyFill="1" applyAlignment="1">
      <alignment horizontal="center"/>
    </xf>
    <xf numFmtId="0" fontId="15" fillId="0" borderId="0" xfId="35591" applyNumberFormat="1" applyFont="1" applyFill="1" applyAlignment="1"/>
    <xf numFmtId="167" fontId="15" fillId="0" borderId="20" xfId="35591" applyNumberFormat="1" applyFont="1" applyFill="1" applyBorder="1" applyAlignment="1" applyProtection="1">
      <protection locked="0"/>
    </xf>
    <xf numFmtId="0" fontId="15" fillId="0" borderId="0" xfId="35591" applyNumberFormat="1" applyFont="1" applyFill="1" applyAlignment="1">
      <alignment horizontal="left"/>
    </xf>
    <xf numFmtId="167" fontId="15" fillId="0" borderId="0" xfId="35591" applyNumberFormat="1" applyFont="1" applyFill="1" applyAlignment="1"/>
    <xf numFmtId="9" fontId="15" fillId="0" borderId="0" xfId="35591" applyNumberFormat="1" applyFont="1" applyFill="1" applyAlignment="1"/>
    <xf numFmtId="167" fontId="15" fillId="0" borderId="0" xfId="35591" applyNumberFormat="1" applyFont="1" applyFill="1" applyBorder="1" applyAlignment="1"/>
    <xf numFmtId="167" fontId="15" fillId="0" borderId="21" xfId="35591" applyNumberFormat="1" applyFont="1" applyFill="1" applyBorder="1" applyAlignment="1"/>
    <xf numFmtId="164" fontId="15" fillId="0" borderId="0" xfId="35591" applyNumberFormat="1" applyFont="1" applyFill="1" applyAlignment="1"/>
    <xf numFmtId="0" fontId="22" fillId="0" borderId="21" xfId="35591" applyNumberFormat="1" applyFont="1" applyFill="1" applyBorder="1" applyAlignment="1">
      <alignment horizontal="right"/>
    </xf>
    <xf numFmtId="0" fontId="22" fillId="0" borderId="21" xfId="35591" applyNumberFormat="1" applyFont="1" applyFill="1" applyBorder="1" applyAlignment="1"/>
    <xf numFmtId="0" fontId="22" fillId="0" borderId="21" xfId="35591" applyNumberFormat="1" applyFont="1" applyFill="1" applyBorder="1" applyAlignment="1" applyProtection="1">
      <protection locked="0"/>
    </xf>
    <xf numFmtId="0" fontId="22" fillId="0" borderId="21" xfId="35591" applyNumberFormat="1" applyFont="1" applyFill="1" applyBorder="1" applyAlignment="1">
      <alignment horizontal="center"/>
    </xf>
    <xf numFmtId="0" fontId="22" fillId="0" borderId="0" xfId="35591" applyNumberFormat="1" applyFont="1" applyFill="1" applyAlignment="1"/>
    <xf numFmtId="0" fontId="22" fillId="0" borderId="0" xfId="35591" applyNumberFormat="1" applyFont="1" applyFill="1" applyAlignment="1">
      <alignment horizontal="center"/>
    </xf>
    <xf numFmtId="0" fontId="22" fillId="0" borderId="0" xfId="35591" applyNumberFormat="1" applyFont="1" applyFill="1" applyAlignment="1" applyProtection="1">
      <alignment horizontal="centerContinuous"/>
      <protection locked="0"/>
    </xf>
    <xf numFmtId="0" fontId="22" fillId="0" borderId="0" xfId="35591" applyNumberFormat="1" applyFont="1" applyFill="1" applyAlignment="1">
      <alignment horizontal="centerContinuous"/>
    </xf>
    <xf numFmtId="0" fontId="22" fillId="0" borderId="24" xfId="43101" applyNumberFormat="1" applyFont="1" applyFill="1" applyBorder="1" applyAlignment="1">
      <alignment horizontal="right"/>
    </xf>
    <xf numFmtId="167" fontId="22" fillId="0" borderId="0" xfId="43101" applyNumberFormat="1" applyFont="1" applyFill="1" applyAlignment="1">
      <alignment horizontal="right"/>
    </xf>
    <xf numFmtId="171" fontId="15" fillId="0" borderId="0" xfId="35591" applyNumberFormat="1" applyFont="1" applyFill="1" applyAlignment="1"/>
    <xf numFmtId="166" fontId="12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12" fillId="0" borderId="0" xfId="30305" applyNumberFormat="1" applyBorder="1"/>
    <xf numFmtId="165" fontId="12" fillId="0" borderId="0" xfId="30305" applyNumberFormat="1" applyFont="1" applyBorder="1"/>
    <xf numFmtId="166" fontId="12" fillId="0" borderId="0" xfId="29221" applyNumberFormat="1" applyFont="1" applyBorder="1"/>
    <xf numFmtId="171" fontId="0" fillId="0" borderId="34" xfId="0" applyNumberFormat="1" applyBorder="1"/>
    <xf numFmtId="165" fontId="12" fillId="0" borderId="17" xfId="30305" applyNumberFormat="1" applyBorder="1"/>
    <xf numFmtId="166" fontId="12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12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12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41" fillId="0" borderId="36" xfId="33835" applyNumberFormat="1" applyFill="1" applyBorder="1"/>
    <xf numFmtId="166" fontId="41" fillId="0" borderId="38" xfId="33835" applyNumberFormat="1" applyFill="1" applyBorder="1"/>
    <xf numFmtId="0" fontId="44" fillId="0" borderId="0" xfId="33835" applyFont="1" applyFill="1"/>
    <xf numFmtId="10" fontId="12" fillId="0" borderId="0" xfId="43130" applyNumberFormat="1" applyFont="1"/>
    <xf numFmtId="181" fontId="12" fillId="0" borderId="0" xfId="43131" applyNumberFormat="1" applyFont="1"/>
    <xf numFmtId="181" fontId="0" fillId="0" borderId="0" xfId="43131" applyNumberFormat="1" applyFont="1"/>
    <xf numFmtId="3" fontId="224" fillId="0" borderId="0" xfId="33450" applyNumberFormat="1" applyFont="1" applyFill="1"/>
    <xf numFmtId="174" fontId="0" fillId="3" borderId="0" xfId="30305" applyNumberFormat="1" applyFont="1" applyFill="1" applyBorder="1"/>
    <xf numFmtId="0" fontId="21" fillId="0" borderId="0" xfId="33450" applyFont="1" applyAlignment="1">
      <alignment vertical="top"/>
    </xf>
    <xf numFmtId="0" fontId="12" fillId="0" borderId="0" xfId="33450" applyAlignment="1">
      <alignment vertical="top"/>
    </xf>
    <xf numFmtId="0" fontId="11" fillId="0" borderId="0" xfId="33450" applyFont="1" applyAlignment="1">
      <alignment vertical="top"/>
    </xf>
    <xf numFmtId="0" fontId="12" fillId="2" borderId="20" xfId="33450" applyFill="1" applyBorder="1" applyAlignment="1">
      <alignment vertical="top"/>
    </xf>
    <xf numFmtId="0" fontId="12" fillId="2" borderId="20" xfId="33450" applyFill="1" applyBorder="1" applyAlignment="1">
      <alignment horizontal="center" vertical="top" wrapText="1"/>
    </xf>
    <xf numFmtId="0" fontId="12" fillId="2" borderId="20" xfId="33450" applyFill="1" applyBorder="1" applyAlignment="1">
      <alignment vertical="top" wrapText="1"/>
    </xf>
    <xf numFmtId="14" fontId="12" fillId="0" borderId="0" xfId="33450" applyNumberFormat="1" applyFont="1" applyFill="1" applyBorder="1" applyAlignment="1">
      <alignment horizontal="right" vertical="top"/>
    </xf>
    <xf numFmtId="0" fontId="12" fillId="0" borderId="0" xfId="33450" applyFont="1" applyAlignment="1">
      <alignment horizontal="right"/>
    </xf>
    <xf numFmtId="0" fontId="11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0" fontId="12" fillId="0" borderId="0" xfId="33450" applyFont="1"/>
    <xf numFmtId="0" fontId="229" fillId="0" borderId="0" xfId="33450" applyFont="1" applyAlignment="1">
      <alignment vertical="top"/>
    </xf>
    <xf numFmtId="0" fontId="12" fillId="0" borderId="23" xfId="33450" applyFill="1" applyBorder="1" applyAlignment="1">
      <alignment vertical="top"/>
    </xf>
    <xf numFmtId="14" fontId="12" fillId="0" borderId="23" xfId="33450" applyNumberFormat="1" applyFill="1" applyBorder="1" applyAlignment="1">
      <alignment horizontal="right" vertical="top"/>
    </xf>
    <xf numFmtId="43" fontId="12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2" fillId="0" borderId="0" xfId="33450" applyFont="1" applyAlignment="1">
      <alignment vertical="top"/>
    </xf>
    <xf numFmtId="43" fontId="12" fillId="0" borderId="71" xfId="33450" applyNumberFormat="1" applyFill="1" applyBorder="1" applyAlignment="1">
      <alignment horizontal="right" vertical="top"/>
    </xf>
    <xf numFmtId="14" fontId="12" fillId="0" borderId="71" xfId="33450" applyNumberFormat="1" applyFill="1" applyBorder="1" applyAlignment="1">
      <alignment horizontal="right" vertical="top"/>
    </xf>
    <xf numFmtId="0" fontId="12" fillId="0" borderId="71" xfId="33450" applyFill="1" applyBorder="1" applyAlignment="1">
      <alignment vertical="top"/>
    </xf>
    <xf numFmtId="0" fontId="12" fillId="0" borderId="71" xfId="33450" applyFont="1" applyFill="1" applyBorder="1" applyAlignment="1">
      <alignment vertical="top"/>
    </xf>
    <xf numFmtId="0" fontId="12" fillId="0" borderId="71" xfId="33450" applyFont="1" applyFill="1" applyBorder="1"/>
    <xf numFmtId="44" fontId="11" fillId="0" borderId="0" xfId="33450" applyNumberFormat="1" applyFont="1" applyBorder="1" applyAlignment="1">
      <alignment vertical="top"/>
    </xf>
    <xf numFmtId="0" fontId="12" fillId="0" borderId="0" xfId="33450" applyFont="1" applyBorder="1" applyAlignment="1">
      <alignment vertical="top"/>
    </xf>
    <xf numFmtId="0" fontId="12" fillId="0" borderId="0" xfId="33450" applyBorder="1" applyAlignment="1">
      <alignment vertical="top"/>
    </xf>
    <xf numFmtId="44" fontId="12" fillId="0" borderId="0" xfId="33450" applyNumberFormat="1" applyFont="1" applyBorder="1" applyAlignment="1">
      <alignment vertical="top"/>
    </xf>
    <xf numFmtId="43" fontId="12" fillId="0" borderId="71" xfId="33450" applyNumberFormat="1" applyFont="1" applyFill="1" applyBorder="1" applyAlignment="1">
      <alignment horizontal="right" vertical="top"/>
    </xf>
    <xf numFmtId="14" fontId="12" fillId="0" borderId="71" xfId="33450" applyNumberFormat="1" applyFont="1" applyFill="1" applyBorder="1" applyAlignment="1">
      <alignment horizontal="right" vertical="top"/>
    </xf>
    <xf numFmtId="0" fontId="12" fillId="2" borderId="20" xfId="33450" applyFont="1" applyFill="1" applyBorder="1" applyAlignment="1">
      <alignment vertical="top"/>
    </xf>
    <xf numFmtId="0" fontId="12" fillId="2" borderId="20" xfId="33450" applyFont="1" applyFill="1" applyBorder="1" applyAlignment="1">
      <alignment vertical="top" wrapText="1"/>
    </xf>
    <xf numFmtId="0" fontId="12" fillId="2" borderId="20" xfId="33450" applyFont="1" applyFill="1" applyBorder="1" applyAlignment="1">
      <alignment horizontal="center" vertical="top" wrapText="1"/>
    </xf>
    <xf numFmtId="0" fontId="12" fillId="0" borderId="100" xfId="0" applyFont="1" applyFill="1" applyBorder="1"/>
    <xf numFmtId="0" fontId="121" fillId="0" borderId="0" xfId="0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2" fillId="0" borderId="0" xfId="0" applyFont="1" applyFill="1" applyBorder="1" applyAlignment="1">
      <alignment horizontal="left"/>
    </xf>
    <xf numFmtId="0" fontId="209" fillId="0" borderId="0" xfId="35591" applyNumberFormat="1" applyFont="1" applyAlignment="1">
      <alignment horizontal="right"/>
    </xf>
    <xf numFmtId="0" fontId="10" fillId="0" borderId="0" xfId="34100" applyFont="1" applyFill="1" applyBorder="1" applyAlignment="1">
      <alignment horizontal="centerContinuous"/>
    </xf>
    <xf numFmtId="0" fontId="11" fillId="0" borderId="0" xfId="34100" applyFont="1" applyFill="1" applyBorder="1" applyAlignment="1">
      <alignment horizontal="centerContinuous"/>
    </xf>
    <xf numFmtId="0" fontId="12" fillId="0" borderId="0" xfId="34100"/>
    <xf numFmtId="0" fontId="12" fillId="0" borderId="0" xfId="34100" applyFont="1" applyFill="1" applyBorder="1" applyAlignment="1">
      <alignment horizontal="centerContinuous"/>
    </xf>
    <xf numFmtId="0" fontId="24" fillId="0" borderId="0" xfId="34100" applyFont="1" applyBorder="1"/>
    <xf numFmtId="0" fontId="24" fillId="0" borderId="0" xfId="34100" applyFont="1"/>
    <xf numFmtId="0" fontId="10" fillId="0" borderId="0" xfId="34100" applyFont="1" applyFill="1" applyBorder="1" applyAlignment="1">
      <alignment horizontal="right" vertical="top"/>
    </xf>
    <xf numFmtId="0" fontId="10" fillId="0" borderId="0" xfId="34100" applyFont="1" applyFill="1" applyBorder="1" applyAlignment="1">
      <alignment horizontal="left" vertical="top"/>
    </xf>
    <xf numFmtId="0" fontId="24" fillId="0" borderId="1" xfId="34100" applyFont="1" applyFill="1" applyBorder="1" applyAlignment="1">
      <alignment horizontal="centerContinuous"/>
    </xf>
    <xf numFmtId="0" fontId="24" fillId="0" borderId="0" xfId="34100" applyFont="1" applyFill="1"/>
    <xf numFmtId="0" fontId="11" fillId="0" borderId="2" xfId="34100" applyFont="1" applyFill="1" applyBorder="1" applyAlignment="1">
      <alignment horizontal="center" wrapText="1"/>
    </xf>
    <xf numFmtId="0" fontId="11" fillId="0" borderId="3" xfId="34100" applyFont="1" applyFill="1" applyBorder="1" applyAlignment="1">
      <alignment horizontal="center"/>
    </xf>
    <xf numFmtId="0" fontId="12" fillId="0" borderId="4" xfId="34100" applyFill="1" applyBorder="1"/>
    <xf numFmtId="0" fontId="12" fillId="0" borderId="4" xfId="34100" applyFill="1" applyBorder="1" applyAlignment="1">
      <alignment horizontal="center"/>
    </xf>
    <xf numFmtId="0" fontId="12" fillId="0" borderId="5" xfId="34100" applyFill="1" applyBorder="1" applyAlignment="1">
      <alignment horizontal="center"/>
    </xf>
    <xf numFmtId="0" fontId="11" fillId="0" borderId="6" xfId="34100" applyFont="1" applyFill="1" applyBorder="1" applyAlignment="1">
      <alignment horizontal="center"/>
    </xf>
    <xf numFmtId="9" fontId="11" fillId="0" borderId="7" xfId="34100" applyNumberFormat="1" applyFont="1" applyFill="1" applyBorder="1" applyAlignment="1">
      <alignment horizontal="center"/>
    </xf>
    <xf numFmtId="0" fontId="12" fillId="0" borderId="0" xfId="34100" applyBorder="1"/>
    <xf numFmtId="0" fontId="12" fillId="0" borderId="8" xfId="34100" applyFont="1" applyFill="1" applyBorder="1" applyAlignment="1">
      <alignment horizontal="center"/>
    </xf>
    <xf numFmtId="0" fontId="12" fillId="0" borderId="9" xfId="34100" applyFont="1" applyFill="1" applyBorder="1" applyAlignment="1">
      <alignment horizontal="center"/>
    </xf>
    <xf numFmtId="0" fontId="12" fillId="0" borderId="0" xfId="34100" applyFill="1" applyBorder="1" applyAlignment="1">
      <alignment horizontal="center"/>
    </xf>
    <xf numFmtId="0" fontId="12" fillId="0" borderId="10" xfId="34100" applyFill="1" applyBorder="1" applyAlignment="1">
      <alignment horizontal="center"/>
    </xf>
    <xf numFmtId="0" fontId="12" fillId="0" borderId="11" xfId="34100" applyFill="1" applyBorder="1" applyAlignment="1">
      <alignment horizontal="center"/>
    </xf>
    <xf numFmtId="0" fontId="12" fillId="0" borderId="8" xfId="34100" applyFill="1" applyBorder="1" applyAlignment="1">
      <alignment horizontal="center"/>
    </xf>
    <xf numFmtId="0" fontId="12" fillId="0" borderId="9" xfId="34100" applyFont="1" applyFill="1" applyBorder="1" applyAlignment="1">
      <alignment horizontal="left"/>
    </xf>
    <xf numFmtId="0" fontId="12" fillId="0" borderId="0" xfId="34100" applyFill="1" applyBorder="1"/>
    <xf numFmtId="164" fontId="12" fillId="0" borderId="0" xfId="34100" applyNumberFormat="1" applyFont="1" applyFill="1" applyBorder="1"/>
    <xf numFmtId="164" fontId="12" fillId="0" borderId="10" xfId="34100" applyNumberFormat="1" applyFont="1" applyFill="1" applyBorder="1"/>
    <xf numFmtId="0" fontId="12" fillId="0" borderId="8" xfId="34100" applyFill="1" applyBorder="1"/>
    <xf numFmtId="164" fontId="12" fillId="0" borderId="0" xfId="34100" applyNumberFormat="1" applyFill="1" applyBorder="1"/>
    <xf numFmtId="165" fontId="12" fillId="0" borderId="8" xfId="34100" applyNumberFormat="1" applyFont="1" applyFill="1" applyBorder="1" applyAlignment="1"/>
    <xf numFmtId="165" fontId="12" fillId="0" borderId="8" xfId="34100" applyNumberFormat="1" applyFill="1" applyBorder="1" applyAlignment="1">
      <alignment horizontal="center"/>
    </xf>
    <xf numFmtId="0" fontId="12" fillId="0" borderId="9" xfId="34100" applyFont="1" applyFill="1" applyBorder="1"/>
    <xf numFmtId="0" fontId="12" fillId="0" borderId="10" xfId="34100" applyFill="1" applyBorder="1" applyAlignment="1">
      <alignment horizontal="left"/>
    </xf>
    <xf numFmtId="0" fontId="12" fillId="0" borderId="9" xfId="34100" applyFill="1" applyBorder="1"/>
    <xf numFmtId="0" fontId="12" fillId="0" borderId="10" xfId="34100" applyFill="1" applyBorder="1"/>
    <xf numFmtId="37" fontId="12" fillId="0" borderId="8" xfId="34100" applyNumberFormat="1" applyFont="1" applyFill="1" applyBorder="1" applyAlignment="1">
      <alignment horizontal="right"/>
    </xf>
    <xf numFmtId="165" fontId="12" fillId="0" borderId="8" xfId="34100" applyNumberFormat="1" applyFont="1" applyFill="1" applyBorder="1"/>
    <xf numFmtId="0" fontId="13" fillId="0" borderId="9" xfId="34100" applyFont="1" applyFill="1" applyBorder="1"/>
    <xf numFmtId="168" fontId="12" fillId="0" borderId="8" xfId="34100" applyNumberFormat="1" applyFont="1" applyFill="1" applyBorder="1"/>
    <xf numFmtId="170" fontId="12" fillId="0" borderId="13" xfId="34100" applyNumberFormat="1" applyFont="1" applyFill="1" applyBorder="1"/>
    <xf numFmtId="0" fontId="12" fillId="0" borderId="14" xfId="34100" applyFont="1" applyFill="1" applyBorder="1" applyAlignment="1">
      <alignment horizontal="center"/>
    </xf>
    <xf numFmtId="0" fontId="12" fillId="0" borderId="100" xfId="34100" applyFont="1" applyFill="1" applyBorder="1"/>
    <xf numFmtId="0" fontId="12" fillId="0" borderId="1" xfId="34100" applyFill="1" applyBorder="1"/>
    <xf numFmtId="0" fontId="12" fillId="0" borderId="15" xfId="34100" applyFill="1" applyBorder="1"/>
    <xf numFmtId="0" fontId="232" fillId="0" borderId="0" xfId="33450" applyFont="1" applyAlignment="1">
      <alignment vertical="top"/>
    </xf>
    <xf numFmtId="0" fontId="232" fillId="0" borderId="0" xfId="34100" applyFont="1"/>
    <xf numFmtId="0" fontId="4" fillId="0" borderId="0" xfId="43151"/>
    <xf numFmtId="3" fontId="4" fillId="0" borderId="0" xfId="43151" applyNumberFormat="1"/>
    <xf numFmtId="165" fontId="4" fillId="0" borderId="0" xfId="43151" applyNumberFormat="1"/>
    <xf numFmtId="0" fontId="237" fillId="0" borderId="0" xfId="43151" applyFont="1"/>
    <xf numFmtId="44" fontId="237" fillId="0" borderId="0" xfId="43151" applyNumberFormat="1" applyFont="1"/>
    <xf numFmtId="0" fontId="237" fillId="0" borderId="0" xfId="43151" applyFont="1" applyFill="1"/>
    <xf numFmtId="0" fontId="237" fillId="0" borderId="0" xfId="43151" applyFont="1" applyBorder="1"/>
    <xf numFmtId="10" fontId="4" fillId="0" borderId="23" xfId="43151" applyNumberFormat="1" applyFont="1" applyBorder="1"/>
    <xf numFmtId="165" fontId="237" fillId="0" borderId="23" xfId="43151" applyNumberFormat="1" applyFont="1" applyFill="1" applyBorder="1"/>
    <xf numFmtId="165" fontId="237" fillId="0" borderId="0" xfId="43151" applyNumberFormat="1" applyFont="1" applyFill="1" applyBorder="1"/>
    <xf numFmtId="166" fontId="237" fillId="0" borderId="23" xfId="43151" applyNumberFormat="1" applyFont="1" applyFill="1" applyBorder="1"/>
    <xf numFmtId="10" fontId="4" fillId="0" borderId="0" xfId="43151" applyNumberFormat="1" applyFont="1"/>
    <xf numFmtId="42" fontId="4" fillId="0" borderId="0" xfId="43151" applyNumberFormat="1"/>
    <xf numFmtId="165" fontId="237" fillId="0" borderId="0" xfId="43151" applyNumberFormat="1" applyFont="1" applyFill="1"/>
    <xf numFmtId="0" fontId="237" fillId="0" borderId="0" xfId="43151" applyFont="1" applyFill="1" applyBorder="1"/>
    <xf numFmtId="166" fontId="237" fillId="0" borderId="0" xfId="43151" applyNumberFormat="1" applyFont="1" applyFill="1"/>
    <xf numFmtId="0" fontId="237" fillId="0" borderId="0" xfId="43151" applyFont="1" applyFill="1" applyBorder="1" applyAlignment="1">
      <alignment horizontal="left" vertical="center" textRotation="180"/>
    </xf>
    <xf numFmtId="10" fontId="237" fillId="0" borderId="0" xfId="43151" applyNumberFormat="1" applyFont="1"/>
    <xf numFmtId="42" fontId="237" fillId="0" borderId="0" xfId="43151" applyNumberFormat="1" applyFont="1"/>
    <xf numFmtId="42" fontId="237" fillId="0" borderId="0" xfId="43151" applyNumberFormat="1" applyFont="1" applyBorder="1"/>
    <xf numFmtId="3" fontId="237" fillId="0" borderId="0" xfId="43151" applyNumberFormat="1" applyFont="1" applyBorder="1"/>
    <xf numFmtId="10" fontId="4" fillId="0" borderId="0" xfId="43151" applyNumberFormat="1"/>
    <xf numFmtId="42" fontId="237" fillId="0" borderId="23" xfId="43151" applyNumberFormat="1" applyFont="1" applyFill="1" applyBorder="1"/>
    <xf numFmtId="37" fontId="237" fillId="0" borderId="0" xfId="43151" applyNumberFormat="1" applyFont="1" applyFill="1"/>
    <xf numFmtId="37" fontId="237" fillId="0" borderId="0" xfId="43151" applyNumberFormat="1" applyFont="1"/>
    <xf numFmtId="42" fontId="235" fillId="0" borderId="0" xfId="43151" applyNumberFormat="1" applyFont="1"/>
    <xf numFmtId="42" fontId="236" fillId="0" borderId="0" xfId="43151" applyNumberFormat="1" applyFont="1"/>
    <xf numFmtId="236" fontId="110" fillId="0" borderId="0" xfId="43151" applyNumberFormat="1" applyFont="1" applyFill="1" applyBorder="1"/>
    <xf numFmtId="42" fontId="234" fillId="0" borderId="0" xfId="43151" applyNumberFormat="1" applyFont="1"/>
    <xf numFmtId="173" fontId="110" fillId="0" borderId="0" xfId="43151" applyNumberFormat="1" applyFont="1" applyFill="1"/>
    <xf numFmtId="42" fontId="110" fillId="0" borderId="0" xfId="43151" applyNumberFormat="1" applyFont="1" applyFill="1" applyBorder="1"/>
    <xf numFmtId="3" fontId="110" fillId="0" borderId="0" xfId="43151" applyNumberFormat="1" applyFont="1" applyFill="1"/>
    <xf numFmtId="237" fontId="237" fillId="0" borderId="0" xfId="43151" applyNumberFormat="1" applyFont="1" applyFill="1" applyBorder="1"/>
    <xf numFmtId="3" fontId="234" fillId="0" borderId="0" xfId="43151" applyNumberFormat="1" applyFont="1"/>
    <xf numFmtId="223" fontId="237" fillId="0" borderId="0" xfId="43151" applyNumberFormat="1" applyFont="1"/>
    <xf numFmtId="173" fontId="237" fillId="0" borderId="0" xfId="43151" applyNumberFormat="1" applyFont="1" applyFill="1" applyBorder="1"/>
    <xf numFmtId="173" fontId="237" fillId="0" borderId="0" xfId="43151" applyNumberFormat="1" applyFont="1" applyFill="1"/>
    <xf numFmtId="42" fontId="237" fillId="0" borderId="0" xfId="43151" applyNumberFormat="1" applyFont="1" applyFill="1" applyBorder="1"/>
    <xf numFmtId="42" fontId="4" fillId="0" borderId="23" xfId="43151" applyNumberFormat="1" applyBorder="1"/>
    <xf numFmtId="42" fontId="236" fillId="0" borderId="23" xfId="43151" applyNumberFormat="1" applyFont="1" applyBorder="1"/>
    <xf numFmtId="3" fontId="4" fillId="0" borderId="23" xfId="43151" applyNumberFormat="1" applyBorder="1"/>
    <xf numFmtId="0" fontId="4" fillId="0" borderId="0" xfId="43151" applyBorder="1" applyAlignment="1">
      <alignment horizontal="center"/>
    </xf>
    <xf numFmtId="42" fontId="4" fillId="0" borderId="0" xfId="43151" applyNumberFormat="1" applyBorder="1" applyAlignment="1">
      <alignment horizontal="center"/>
    </xf>
    <xf numFmtId="3" fontId="4" fillId="0" borderId="0" xfId="43151" applyNumberFormat="1" applyBorder="1" applyAlignment="1">
      <alignment horizontal="center"/>
    </xf>
    <xf numFmtId="0" fontId="4" fillId="0" borderId="99" xfId="43151" applyBorder="1" applyAlignment="1">
      <alignment horizontal="center"/>
    </xf>
    <xf numFmtId="0" fontId="4" fillId="0" borderId="0" xfId="43151" applyAlignment="1">
      <alignment horizontal="center"/>
    </xf>
    <xf numFmtId="0" fontId="237" fillId="0" borderId="0" xfId="0" applyFont="1"/>
    <xf numFmtId="44" fontId="237" fillId="0" borderId="0" xfId="0" applyNumberFormat="1" applyFont="1"/>
    <xf numFmtId="0" fontId="237" fillId="0" borderId="0" xfId="0" applyFont="1" applyFill="1"/>
    <xf numFmtId="0" fontId="237" fillId="0" borderId="0" xfId="0" applyFont="1" applyBorder="1"/>
    <xf numFmtId="165" fontId="237" fillId="0" borderId="0" xfId="0" applyNumberFormat="1" applyFont="1" applyFill="1" applyBorder="1"/>
    <xf numFmtId="0" fontId="237" fillId="0" borderId="0" xfId="0" applyFont="1" applyAlignment="1">
      <alignment horizontal="left"/>
    </xf>
    <xf numFmtId="165" fontId="237" fillId="0" borderId="0" xfId="0" applyNumberFormat="1" applyFont="1" applyFill="1"/>
    <xf numFmtId="0" fontId="237" fillId="0" borderId="0" xfId="0" applyFont="1" applyFill="1" applyBorder="1"/>
    <xf numFmtId="0" fontId="237" fillId="0" borderId="0" xfId="0" applyFont="1" applyBorder="1" applyAlignment="1">
      <alignment horizontal="left"/>
    </xf>
    <xf numFmtId="37" fontId="237" fillId="0" borderId="0" xfId="0" applyNumberFormat="1" applyFont="1"/>
    <xf numFmtId="42" fontId="235" fillId="0" borderId="0" xfId="0" applyNumberFormat="1" applyFont="1"/>
    <xf numFmtId="42" fontId="234" fillId="0" borderId="0" xfId="0" applyNumberFormat="1" applyFont="1"/>
    <xf numFmtId="42" fontId="237" fillId="0" borderId="0" xfId="0" applyNumberFormat="1" applyFont="1" applyFill="1" applyBorder="1"/>
    <xf numFmtId="237" fontId="237" fillId="0" borderId="0" xfId="0" applyNumberFormat="1" applyFont="1" applyFill="1" applyBorder="1"/>
    <xf numFmtId="173" fontId="237" fillId="0" borderId="0" xfId="0" applyNumberFormat="1" applyFont="1" applyFill="1" applyBorder="1"/>
    <xf numFmtId="166" fontId="12" fillId="0" borderId="0" xfId="29221" applyNumberFormat="1" applyFill="1" applyBorder="1"/>
    <xf numFmtId="165" fontId="12" fillId="0" borderId="0" xfId="30305" applyNumberFormat="1" applyFill="1" applyBorder="1"/>
    <xf numFmtId="166" fontId="12" fillId="0" borderId="39" xfId="0" applyNumberFormat="1" applyFont="1" applyBorder="1" applyAlignment="1">
      <alignment horizontal="centerContinuous"/>
    </xf>
    <xf numFmtId="166" fontId="12" fillId="0" borderId="0" xfId="0" applyNumberFormat="1" applyFont="1" applyBorder="1" applyAlignment="1">
      <alignment horizontal="centerContinuous"/>
    </xf>
    <xf numFmtId="166" fontId="12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99" xfId="0" applyFont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165" fontId="212" fillId="0" borderId="0" xfId="0" applyNumberFormat="1" applyFont="1"/>
    <xf numFmtId="0" fontId="18" fillId="0" borderId="0" xfId="0" quotePrefix="1" applyFont="1" applyFill="1" applyAlignment="1">
      <alignment horizontal="left" vertical="top"/>
    </xf>
    <xf numFmtId="0" fontId="12" fillId="0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232" fillId="0" borderId="0" xfId="0" applyFont="1" applyFill="1" applyBorder="1"/>
    <xf numFmtId="42" fontId="232" fillId="0" borderId="0" xfId="0" applyNumberFormat="1" applyFont="1" applyFill="1" applyBorder="1"/>
    <xf numFmtId="41" fontId="232" fillId="0" borderId="0" xfId="0" applyNumberFormat="1" applyFont="1" applyFill="1" applyBorder="1"/>
    <xf numFmtId="0" fontId="232" fillId="0" borderId="0" xfId="0" applyFont="1" applyFill="1"/>
    <xf numFmtId="0" fontId="232" fillId="0" borderId="0" xfId="0" applyFont="1" applyFill="1" applyAlignment="1">
      <alignment horizontal="left" indent="1"/>
    </xf>
    <xf numFmtId="41" fontId="0" fillId="0" borderId="0" xfId="0" applyNumberFormat="1" applyFill="1"/>
    <xf numFmtId="174" fontId="232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2" fillId="0" borderId="8" xfId="0" applyNumberFormat="1" applyFont="1" applyFill="1" applyBorder="1" applyAlignment="1"/>
    <xf numFmtId="41" fontId="12" fillId="0" borderId="8" xfId="0" applyNumberFormat="1" applyFont="1" applyFill="1" applyBorder="1" applyAlignment="1"/>
    <xf numFmtId="166" fontId="12" fillId="0" borderId="13" xfId="0" applyNumberFormat="1" applyFont="1" applyFill="1" applyBorder="1" applyAlignment="1"/>
    <xf numFmtId="0" fontId="4" fillId="0" borderId="0" xfId="43151" applyFill="1" applyAlignment="1">
      <alignment horizontal="center"/>
    </xf>
    <xf numFmtId="0" fontId="4" fillId="0" borderId="0" xfId="43151" applyFill="1"/>
    <xf numFmtId="0" fontId="4" fillId="0" borderId="0" xfId="43151" applyFill="1" applyBorder="1" applyAlignment="1">
      <alignment horizontal="center"/>
    </xf>
    <xf numFmtId="175" fontId="4" fillId="0" borderId="0" xfId="43151" applyNumberFormat="1" applyFill="1"/>
    <xf numFmtId="3" fontId="234" fillId="0" borderId="0" xfId="43151" applyNumberFormat="1" applyFont="1" applyFill="1"/>
    <xf numFmtId="42" fontId="4" fillId="0" borderId="0" xfId="43151" applyNumberFormat="1" applyFill="1"/>
    <xf numFmtId="42" fontId="234" fillId="0" borderId="0" xfId="43151" applyNumberFormat="1" applyFont="1" applyFill="1"/>
    <xf numFmtId="175" fontId="4" fillId="0" borderId="99" xfId="43151" applyNumberFormat="1" applyFill="1" applyBorder="1"/>
    <xf numFmtId="3" fontId="4" fillId="0" borderId="23" xfId="43151" applyNumberFormat="1" applyFill="1" applyBorder="1"/>
    <xf numFmtId="42" fontId="4" fillId="0" borderId="23" xfId="43151" applyNumberFormat="1" applyFill="1" applyBorder="1"/>
    <xf numFmtId="173" fontId="238" fillId="0" borderId="0" xfId="43151" applyNumberFormat="1" applyFont="1" applyFill="1"/>
    <xf numFmtId="3" fontId="4" fillId="0" borderId="0" xfId="43151" applyNumberFormat="1" applyFill="1"/>
    <xf numFmtId="0" fontId="12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/>
    <xf numFmtId="44" fontId="11" fillId="0" borderId="18" xfId="0" applyNumberFormat="1" applyFont="1" applyFill="1" applyBorder="1"/>
    <xf numFmtId="165" fontId="212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3" fillId="0" borderId="0" xfId="33450" applyNumberFormat="1" applyFont="1" applyFill="1"/>
    <xf numFmtId="165" fontId="145" fillId="0" borderId="0" xfId="33450" applyNumberFormat="1" applyFont="1" applyFill="1"/>
    <xf numFmtId="165" fontId="12" fillId="0" borderId="0" xfId="33450" applyNumberFormat="1" applyFill="1"/>
    <xf numFmtId="165" fontId="0" fillId="0" borderId="0" xfId="30305" applyNumberFormat="1" applyFont="1" applyFill="1" applyBorder="1"/>
    <xf numFmtId="3" fontId="12" fillId="0" borderId="0" xfId="33450" applyNumberFormat="1" applyFill="1"/>
    <xf numFmtId="0" fontId="12" fillId="0" borderId="20" xfId="33450" applyFill="1" applyBorder="1" applyAlignment="1">
      <alignment vertical="top" wrapText="1"/>
    </xf>
    <xf numFmtId="0" fontId="12" fillId="0" borderId="20" xfId="33450" applyFill="1" applyBorder="1" applyAlignment="1">
      <alignment vertical="top"/>
    </xf>
    <xf numFmtId="0" fontId="12" fillId="0" borderId="0" xfId="33450" applyFont="1" applyFill="1" applyAlignment="1">
      <alignment vertical="top"/>
    </xf>
    <xf numFmtId="0" fontId="12" fillId="0" borderId="0" xfId="33450" applyFill="1" applyAlignment="1">
      <alignment vertical="top"/>
    </xf>
    <xf numFmtId="14" fontId="12" fillId="0" borderId="0" xfId="33450" applyNumberFormat="1" applyFill="1" applyAlignment="1">
      <alignment horizontal="right" vertical="top"/>
    </xf>
    <xf numFmtId="43" fontId="12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12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12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12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3" fillId="0" borderId="0" xfId="34100" applyFont="1" applyFill="1" applyAlignment="1">
      <alignment horizontal="centerContinuous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3" fillId="0" borderId="0" xfId="0" applyNumberFormat="1" applyFont="1" applyFill="1"/>
    <xf numFmtId="0" fontId="12" fillId="0" borderId="0" xfId="0" applyFont="1" applyFill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quotePrefix="1" applyFont="1" applyFill="1" applyAlignment="1">
      <alignment horizontal="center" vertical="top"/>
    </xf>
    <xf numFmtId="44" fontId="12" fillId="0" borderId="0" xfId="33450" applyNumberFormat="1" applyFill="1" applyAlignment="1">
      <alignment vertical="top"/>
    </xf>
    <xf numFmtId="41" fontId="12" fillId="0" borderId="0" xfId="33450" applyNumberFormat="1" applyFill="1" applyAlignment="1">
      <alignment vertical="top"/>
    </xf>
    <xf numFmtId="43" fontId="12" fillId="0" borderId="0" xfId="33450" applyNumberFormat="1" applyFill="1" applyAlignment="1">
      <alignment vertical="top"/>
    </xf>
    <xf numFmtId="207" fontId="12" fillId="0" borderId="0" xfId="0" applyNumberFormat="1" applyFont="1" applyFill="1" applyBorder="1" applyAlignment="1">
      <alignment vertical="top"/>
    </xf>
    <xf numFmtId="43" fontId="12" fillId="0" borderId="21" xfId="33450" applyNumberFormat="1" applyFill="1" applyBorder="1" applyAlignment="1">
      <alignment vertical="top"/>
    </xf>
    <xf numFmtId="0" fontId="11" fillId="0" borderId="0" xfId="0" applyFont="1" applyFill="1" applyAlignment="1">
      <alignment horizontal="center" vertical="top" wrapText="1"/>
    </xf>
    <xf numFmtId="44" fontId="11" fillId="0" borderId="0" xfId="33450" applyNumberFormat="1" applyFont="1" applyFill="1" applyAlignment="1">
      <alignment vertical="top"/>
    </xf>
    <xf numFmtId="207" fontId="12" fillId="0" borderId="21" xfId="0" applyNumberFormat="1" applyFont="1" applyFill="1" applyBorder="1" applyAlignment="1">
      <alignment vertical="top"/>
    </xf>
    <xf numFmtId="44" fontId="12" fillId="0" borderId="19" xfId="0" applyNumberFormat="1" applyFont="1" applyFill="1" applyBorder="1" applyAlignment="1">
      <alignment vertical="top"/>
    </xf>
    <xf numFmtId="0" fontId="12" fillId="0" borderId="21" xfId="33450" applyFill="1" applyBorder="1" applyAlignment="1">
      <alignment vertical="top"/>
    </xf>
    <xf numFmtId="44" fontId="12" fillId="0" borderId="18" xfId="33450" applyNumberFormat="1" applyFill="1" applyBorder="1" applyAlignment="1">
      <alignment vertical="top"/>
    </xf>
    <xf numFmtId="0" fontId="11" fillId="0" borderId="0" xfId="33450" applyFont="1" applyFill="1" applyAlignment="1">
      <alignment horizontal="center" vertical="top"/>
    </xf>
    <xf numFmtId="0" fontId="11" fillId="0" borderId="0" xfId="33450" quotePrefix="1" applyFont="1" applyFill="1" applyAlignment="1">
      <alignment horizontal="center" vertical="top"/>
    </xf>
    <xf numFmtId="43" fontId="12" fillId="0" borderId="0" xfId="33450" applyNumberFormat="1" applyFill="1"/>
    <xf numFmtId="41" fontId="12" fillId="0" borderId="0" xfId="33450" applyNumberFormat="1" applyFont="1" applyFill="1" applyAlignment="1">
      <alignment vertical="top"/>
    </xf>
    <xf numFmtId="0" fontId="12" fillId="0" borderId="0" xfId="33450" applyFont="1" applyFill="1" applyAlignment="1">
      <alignment horizontal="right"/>
    </xf>
    <xf numFmtId="207" fontId="12" fillId="0" borderId="0" xfId="33450" applyNumberFormat="1" applyFont="1" applyFill="1" applyBorder="1" applyAlignment="1">
      <alignment vertical="top"/>
    </xf>
    <xf numFmtId="0" fontId="11" fillId="0" borderId="0" xfId="33450" applyFont="1" applyFill="1" applyAlignment="1">
      <alignment horizontal="center" vertical="top" wrapText="1"/>
    </xf>
    <xf numFmtId="0" fontId="12" fillId="0" borderId="0" xfId="33450" applyFont="1" applyFill="1" applyBorder="1" applyAlignment="1">
      <alignment vertical="top"/>
    </xf>
    <xf numFmtId="44" fontId="11" fillId="0" borderId="18" xfId="33450" applyNumberFormat="1" applyFont="1" applyFill="1" applyBorder="1" applyAlignment="1">
      <alignment vertical="top"/>
    </xf>
    <xf numFmtId="207" fontId="12" fillId="0" borderId="99" xfId="0" applyNumberFormat="1" applyFont="1" applyFill="1" applyBorder="1" applyAlignment="1">
      <alignment vertical="top"/>
    </xf>
    <xf numFmtId="44" fontId="11" fillId="0" borderId="0" xfId="33450" applyNumberFormat="1" applyFont="1" applyFill="1" applyBorder="1" applyAlignment="1">
      <alignment vertical="top"/>
    </xf>
    <xf numFmtId="44" fontId="12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12" fillId="0" borderId="0" xfId="0" applyNumberFormat="1" applyFont="1" applyFill="1" applyAlignment="1">
      <alignment vertical="top"/>
    </xf>
    <xf numFmtId="173" fontId="12" fillId="0" borderId="0" xfId="0" applyNumberFormat="1" applyFont="1" applyFill="1" applyBorder="1" applyAlignment="1">
      <alignment vertical="top"/>
    </xf>
    <xf numFmtId="44" fontId="11" fillId="0" borderId="18" xfId="0" applyNumberFormat="1" applyFont="1" applyFill="1" applyBorder="1" applyAlignment="1">
      <alignment vertical="top"/>
    </xf>
    <xf numFmtId="235" fontId="12" fillId="0" borderId="0" xfId="0" applyNumberFormat="1" applyFont="1" applyFill="1" applyBorder="1" applyAlignment="1">
      <alignment vertical="top"/>
    </xf>
    <xf numFmtId="173" fontId="12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165" fontId="0" fillId="0" borderId="0" xfId="43152" applyNumberFormat="1" applyFont="1"/>
    <xf numFmtId="3" fontId="240" fillId="0" borderId="0" xfId="0" applyNumberFormat="1" applyFont="1" applyAlignment="1">
      <alignment horizontal="center"/>
    </xf>
    <xf numFmtId="42" fontId="240" fillId="0" borderId="0" xfId="0" applyNumberFormat="1" applyFont="1" applyAlignment="1">
      <alignment horizontal="center"/>
    </xf>
    <xf numFmtId="0" fontId="244" fillId="0" borderId="0" xfId="0" applyFont="1" applyBorder="1" applyAlignment="1">
      <alignment horizontal="center"/>
    </xf>
    <xf numFmtId="0" fontId="244" fillId="0" borderId="0" xfId="0" applyFont="1" applyAlignment="1">
      <alignment horizontal="center"/>
    </xf>
    <xf numFmtId="0" fontId="162" fillId="0" borderId="0" xfId="0" applyFont="1"/>
    <xf numFmtId="0" fontId="162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Fill="1" applyBorder="1"/>
    <xf numFmtId="0" fontId="14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99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42" fillId="0" borderId="0" xfId="0" applyFont="1"/>
    <xf numFmtId="0" fontId="244" fillId="0" borderId="99" xfId="0" applyFont="1" applyBorder="1" applyAlignment="1">
      <alignment horizontal="center"/>
    </xf>
    <xf numFmtId="0" fontId="241" fillId="0" borderId="99" xfId="0" applyFont="1" applyFill="1" applyBorder="1" applyAlignment="1">
      <alignment horizontal="center" wrapText="1"/>
    </xf>
    <xf numFmtId="0" fontId="244" fillId="0" borderId="99" xfId="0" applyFont="1" applyBorder="1" applyAlignment="1">
      <alignment horizontal="center" wrapText="1"/>
    </xf>
    <xf numFmtId="0" fontId="14" fillId="0" borderId="0" xfId="43153" applyFont="1"/>
    <xf numFmtId="0" fontId="14" fillId="0" borderId="0" xfId="43153" quotePrefix="1" applyFont="1" applyFill="1" applyAlignment="1">
      <alignment horizontal="center"/>
    </xf>
    <xf numFmtId="0" fontId="14" fillId="0" borderId="0" xfId="43153" applyFont="1" applyFill="1" applyAlignment="1">
      <alignment horizontal="center"/>
    </xf>
    <xf numFmtId="165" fontId="14" fillId="0" borderId="0" xfId="43154" applyNumberFormat="1" applyFont="1" applyFill="1" applyAlignment="1">
      <alignment horizontal="center"/>
    </xf>
    <xf numFmtId="0" fontId="14" fillId="0" borderId="0" xfId="43153" applyFont="1" applyFill="1"/>
    <xf numFmtId="14" fontId="14" fillId="0" borderId="0" xfId="43153" applyNumberFormat="1" applyFont="1" applyFill="1"/>
    <xf numFmtId="0" fontId="247" fillId="155" borderId="0" xfId="43153" applyFont="1" applyFill="1" applyAlignment="1">
      <alignment horizontal="center"/>
    </xf>
    <xf numFmtId="0" fontId="14" fillId="155" borderId="0" xfId="43153" applyFont="1" applyFill="1"/>
    <xf numFmtId="14" fontId="14" fillId="155" borderId="0" xfId="43153" applyNumberFormat="1" applyFont="1" applyFill="1" applyBorder="1"/>
    <xf numFmtId="0" fontId="69" fillId="0" borderId="99" xfId="43153" applyFont="1" applyFill="1" applyBorder="1" applyAlignment="1">
      <alignment horizontal="center" wrapText="1"/>
    </xf>
    <xf numFmtId="0" fontId="240" fillId="0" borderId="99" xfId="43153" quotePrefix="1" applyFont="1" applyFill="1" applyBorder="1" applyAlignment="1">
      <alignment horizontal="center" wrapText="1"/>
    </xf>
    <xf numFmtId="165" fontId="69" fillId="0" borderId="99" xfId="43154" quotePrefix="1" applyNumberFormat="1" applyFont="1" applyFill="1" applyBorder="1" applyAlignment="1">
      <alignment horizontal="center" wrapText="1"/>
    </xf>
    <xf numFmtId="17" fontId="69" fillId="0" borderId="99" xfId="43153" quotePrefix="1" applyNumberFormat="1" applyFont="1" applyFill="1" applyBorder="1" applyAlignment="1">
      <alignment horizontal="center" wrapText="1"/>
    </xf>
    <xf numFmtId="17" fontId="240" fillId="0" borderId="99" xfId="43153" quotePrefix="1" applyNumberFormat="1" applyFont="1" applyFill="1" applyBorder="1" applyAlignment="1">
      <alignment horizontal="center" wrapText="1"/>
    </xf>
    <xf numFmtId="0" fontId="69" fillId="0" borderId="0" xfId="43153" applyFont="1"/>
    <xf numFmtId="17" fontId="69" fillId="155" borderId="99" xfId="43153" quotePrefix="1" applyNumberFormat="1" applyFont="1" applyFill="1" applyBorder="1" applyAlignment="1">
      <alignment horizontal="center" wrapText="1"/>
    </xf>
    <xf numFmtId="0" fontId="69" fillId="155" borderId="99" xfId="43153" quotePrefix="1" applyFont="1" applyFill="1" applyBorder="1" applyAlignment="1">
      <alignment horizontal="center" wrapText="1"/>
    </xf>
    <xf numFmtId="0" fontId="69" fillId="155" borderId="0" xfId="43153" quotePrefix="1" applyFont="1" applyFill="1" applyBorder="1" applyAlignment="1">
      <alignment horizontal="center" wrapText="1"/>
    </xf>
    <xf numFmtId="0" fontId="69" fillId="135" borderId="0" xfId="43153" applyFont="1" applyFill="1" applyAlignment="1">
      <alignment horizontal="center" wrapText="1"/>
    </xf>
    <xf numFmtId="0" fontId="14" fillId="0" borderId="0" xfId="43153" applyFont="1" applyAlignment="1">
      <alignment horizontal="center"/>
    </xf>
    <xf numFmtId="166" fontId="242" fillId="0" borderId="0" xfId="43153" applyNumberFormat="1" applyFont="1" applyFill="1"/>
    <xf numFmtId="165" fontId="14" fillId="0" borderId="0" xfId="43153" applyNumberFormat="1" applyFont="1" applyFill="1"/>
    <xf numFmtId="165" fontId="14" fillId="155" borderId="0" xfId="43153" applyNumberFormat="1" applyFont="1" applyFill="1"/>
    <xf numFmtId="165" fontId="242" fillId="155" borderId="0" xfId="43153" applyNumberFormat="1" applyFont="1" applyFill="1"/>
    <xf numFmtId="165" fontId="14" fillId="155" borderId="0" xfId="43153" applyNumberFormat="1" applyFont="1" applyFill="1" applyBorder="1"/>
    <xf numFmtId="10" fontId="14" fillId="155" borderId="0" xfId="43153" applyNumberFormat="1" applyFont="1" applyFill="1"/>
    <xf numFmtId="238" fontId="162" fillId="135" borderId="0" xfId="43153" applyNumberFormat="1" applyFont="1" applyFill="1"/>
    <xf numFmtId="166" fontId="242" fillId="135" borderId="0" xfId="43155" applyNumberFormat="1" applyFont="1" applyFill="1"/>
    <xf numFmtId="239" fontId="14" fillId="135" borderId="0" xfId="43153" applyNumberFormat="1" applyFont="1" applyFill="1"/>
    <xf numFmtId="0" fontId="14" fillId="0" borderId="0" xfId="43153" quotePrefix="1" applyFont="1" applyAlignment="1">
      <alignment horizontal="center"/>
    </xf>
    <xf numFmtId="166" fontId="14" fillId="0" borderId="19" xfId="43153" applyNumberFormat="1" applyFont="1" applyFill="1" applyBorder="1"/>
    <xf numFmtId="165" fontId="14" fillId="0" borderId="19" xfId="43154" applyNumberFormat="1" applyFont="1" applyFill="1" applyBorder="1"/>
    <xf numFmtId="165" fontId="14" fillId="0" borderId="19" xfId="43153" applyNumberFormat="1" applyFont="1" applyFill="1" applyBorder="1"/>
    <xf numFmtId="165" fontId="14" fillId="155" borderId="19" xfId="43153" applyNumberFormat="1" applyFont="1" applyFill="1" applyBorder="1"/>
    <xf numFmtId="10" fontId="14" fillId="155" borderId="19" xfId="43153" applyNumberFormat="1" applyFont="1" applyFill="1" applyBorder="1"/>
    <xf numFmtId="0" fontId="14" fillId="135" borderId="0" xfId="43153" applyFont="1" applyFill="1"/>
    <xf numFmtId="166" fontId="14" fillId="0" borderId="0" xfId="43153" applyNumberFormat="1" applyFont="1" applyFill="1"/>
    <xf numFmtId="165" fontId="14" fillId="0" borderId="0" xfId="43154" applyNumberFormat="1" applyFont="1" applyFill="1"/>
    <xf numFmtId="166" fontId="242" fillId="0" borderId="19" xfId="43153" applyNumberFormat="1" applyFont="1" applyFill="1" applyBorder="1"/>
    <xf numFmtId="165" fontId="242" fillId="155" borderId="19" xfId="43153" applyNumberFormat="1" applyFont="1" applyFill="1" applyBorder="1"/>
    <xf numFmtId="0" fontId="14" fillId="0" borderId="0" xfId="43153" applyFont="1" applyBorder="1" applyAlignment="1">
      <alignment horizontal="center"/>
    </xf>
    <xf numFmtId="166" fontId="242" fillId="0" borderId="0" xfId="43153" applyNumberFormat="1" applyFont="1" applyFill="1" applyBorder="1"/>
    <xf numFmtId="165" fontId="14" fillId="0" borderId="0" xfId="43153" applyNumberFormat="1" applyFont="1" applyFill="1" applyBorder="1"/>
    <xf numFmtId="0" fontId="14" fillId="0" borderId="0" xfId="43153" applyFont="1" applyBorder="1"/>
    <xf numFmtId="165" fontId="242" fillId="155" borderId="0" xfId="43153" applyNumberFormat="1" applyFont="1" applyFill="1" applyBorder="1"/>
    <xf numFmtId="10" fontId="14" fillId="155" borderId="0" xfId="43153" applyNumberFormat="1" applyFont="1" applyFill="1" applyBorder="1"/>
    <xf numFmtId="166" fontId="14" fillId="0" borderId="18" xfId="43153" applyNumberFormat="1" applyFont="1" applyFill="1" applyBorder="1"/>
    <xf numFmtId="166" fontId="14" fillId="155" borderId="18" xfId="43153" applyNumberFormat="1" applyFont="1" applyFill="1" applyBorder="1"/>
    <xf numFmtId="10" fontId="14" fillId="155" borderId="18" xfId="43153" applyNumberFormat="1" applyFont="1" applyFill="1" applyBorder="1"/>
    <xf numFmtId="165" fontId="14" fillId="0" borderId="0" xfId="43154" applyNumberFormat="1" applyFont="1"/>
    <xf numFmtId="166" fontId="14" fillId="0" borderId="0" xfId="43153" applyNumberFormat="1" applyFont="1"/>
    <xf numFmtId="166" fontId="12" fillId="0" borderId="0" xfId="0" applyNumberFormat="1" applyFont="1" applyFill="1" applyBorder="1"/>
    <xf numFmtId="165" fontId="12" fillId="0" borderId="0" xfId="0" applyNumberFormat="1" applyFont="1" applyFill="1" applyBorder="1"/>
    <xf numFmtId="0" fontId="1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211" fillId="0" borderId="0" xfId="0" quotePrefix="1" applyFont="1" applyFill="1" applyAlignment="1">
      <alignment horizontal="center" vertical="top"/>
    </xf>
    <xf numFmtId="0" fontId="211" fillId="0" borderId="0" xfId="0" quotePrefix="1" applyFont="1" applyAlignment="1">
      <alignment horizontal="center" vertical="top"/>
    </xf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0" fontId="0" fillId="0" borderId="0" xfId="0" applyFill="1" applyAlignment="1">
      <alignment horizontal="center"/>
    </xf>
    <xf numFmtId="41" fontId="12" fillId="0" borderId="13" xfId="0" applyNumberFormat="1" applyFont="1" applyFill="1" applyBorder="1" applyAlignment="1"/>
    <xf numFmtId="0" fontId="209" fillId="0" borderId="0" xfId="0" applyFont="1" applyFill="1"/>
    <xf numFmtId="9" fontId="0" fillId="0" borderId="0" xfId="0" applyNumberFormat="1" applyFill="1" applyBorder="1"/>
    <xf numFmtId="9" fontId="0" fillId="0" borderId="10" xfId="0" applyNumberFormat="1" applyFill="1" applyBorder="1"/>
    <xf numFmtId="169" fontId="12" fillId="0" borderId="8" xfId="0" applyNumberFormat="1" applyFont="1" applyFill="1" applyBorder="1"/>
    <xf numFmtId="169" fontId="12" fillId="0" borderId="13" xfId="0" applyNumberFormat="1" applyFont="1" applyFill="1" applyBorder="1"/>
    <xf numFmtId="42" fontId="12" fillId="0" borderId="8" xfId="34100" applyNumberFormat="1" applyFont="1" applyFill="1" applyBorder="1" applyAlignment="1"/>
    <xf numFmtId="42" fontId="12" fillId="0" borderId="8" xfId="34100" applyNumberFormat="1" applyFill="1" applyBorder="1" applyAlignment="1">
      <alignment horizontal="center"/>
    </xf>
    <xf numFmtId="0" fontId="12" fillId="0" borderId="0" xfId="34100" applyFill="1"/>
    <xf numFmtId="41" fontId="12" fillId="0" borderId="8" xfId="34100" applyNumberFormat="1" applyFont="1" applyFill="1" applyBorder="1" applyAlignment="1"/>
    <xf numFmtId="9" fontId="12" fillId="0" borderId="0" xfId="34100" applyNumberFormat="1" applyFill="1" applyBorder="1"/>
    <xf numFmtId="9" fontId="12" fillId="0" borderId="10" xfId="34100" applyNumberFormat="1" applyFill="1" applyBorder="1"/>
    <xf numFmtId="166" fontId="12" fillId="0" borderId="13" xfId="34100" applyNumberFormat="1" applyFont="1" applyFill="1" applyBorder="1" applyAlignment="1"/>
    <xf numFmtId="41" fontId="12" fillId="0" borderId="13" xfId="34100" applyNumberFormat="1" applyFont="1" applyFill="1" applyBorder="1"/>
    <xf numFmtId="42" fontId="12" fillId="0" borderId="8" xfId="34100" applyNumberFormat="1" applyFont="1" applyFill="1" applyBorder="1"/>
    <xf numFmtId="169" fontId="12" fillId="0" borderId="8" xfId="34100" applyNumberFormat="1" applyFont="1" applyFill="1" applyBorder="1"/>
    <xf numFmtId="169" fontId="12" fillId="0" borderId="13" xfId="34100" applyNumberFormat="1" applyFont="1" applyFill="1" applyBorder="1"/>
    <xf numFmtId="42" fontId="12" fillId="0" borderId="16" xfId="34100" applyNumberFormat="1" applyFont="1" applyFill="1" applyBorder="1"/>
    <xf numFmtId="0" fontId="249" fillId="0" borderId="0" xfId="0" applyFont="1" applyFill="1" applyAlignment="1"/>
    <xf numFmtId="0" fontId="12" fillId="0" borderId="0" xfId="0" applyFont="1" applyFill="1" applyAlignment="1"/>
    <xf numFmtId="0" fontId="250" fillId="0" borderId="0" xfId="0" applyFont="1" applyFill="1" applyAlignment="1"/>
    <xf numFmtId="0" fontId="12" fillId="0" borderId="0" xfId="0" quotePrefix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14" fontId="12" fillId="0" borderId="0" xfId="0" applyNumberFormat="1" applyFont="1" applyFill="1"/>
    <xf numFmtId="0" fontId="12" fillId="0" borderId="99" xfId="0" applyFont="1" applyFill="1" applyBorder="1" applyAlignment="1">
      <alignment horizontal="center" wrapText="1"/>
    </xf>
    <xf numFmtId="0" fontId="12" fillId="0" borderId="99" xfId="0" quotePrefix="1" applyFont="1" applyFill="1" applyBorder="1" applyAlignment="1">
      <alignment horizontal="center" wrapText="1"/>
    </xf>
    <xf numFmtId="17" fontId="12" fillId="0" borderId="99" xfId="0" quotePrefix="1" applyNumberFormat="1" applyFont="1" applyFill="1" applyBorder="1" applyAlignment="1">
      <alignment horizontal="center" wrapText="1"/>
    </xf>
    <xf numFmtId="17" fontId="12" fillId="0" borderId="0" xfId="0" quotePrefix="1" applyNumberFormat="1" applyFont="1" applyFill="1" applyBorder="1" applyAlignment="1">
      <alignment horizontal="center" wrapText="1"/>
    </xf>
    <xf numFmtId="17" fontId="12" fillId="0" borderId="104" xfId="0" quotePrefix="1" applyNumberFormat="1" applyFont="1" applyFill="1" applyBorder="1" applyAlignment="1">
      <alignment horizontal="center" wrapText="1"/>
    </xf>
    <xf numFmtId="17" fontId="12" fillId="0" borderId="105" xfId="0" quotePrefix="1" applyNumberFormat="1" applyFont="1" applyFill="1" applyBorder="1" applyAlignment="1">
      <alignment horizontal="center" wrapText="1"/>
    </xf>
    <xf numFmtId="17" fontId="12" fillId="0" borderId="21" xfId="0" quotePrefix="1" applyNumberFormat="1" applyFont="1" applyFill="1" applyBorder="1" applyAlignment="1">
      <alignment horizontal="center" wrapText="1"/>
    </xf>
    <xf numFmtId="0" fontId="12" fillId="0" borderId="21" xfId="0" quotePrefix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quotePrefix="1" applyFont="1" applyFill="1" applyBorder="1" applyAlignment="1">
      <alignment horizontal="center" vertical="top" wrapText="1"/>
    </xf>
    <xf numFmtId="17" fontId="12" fillId="0" borderId="0" xfId="0" quotePrefix="1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166" fontId="0" fillId="0" borderId="0" xfId="0" applyNumberFormat="1" applyFont="1" applyFill="1"/>
    <xf numFmtId="165" fontId="0" fillId="0" borderId="0" xfId="0" applyNumberFormat="1" applyFont="1" applyFill="1"/>
    <xf numFmtId="165" fontId="0" fillId="0" borderId="0" xfId="0" applyNumberFormat="1" applyFont="1" applyFill="1" applyBorder="1"/>
    <xf numFmtId="10" fontId="0" fillId="0" borderId="0" xfId="43157" applyNumberFormat="1" applyFont="1" applyFill="1"/>
    <xf numFmtId="223" fontId="11" fillId="156" borderId="0" xfId="0" applyNumberFormat="1" applyFont="1" applyFill="1"/>
    <xf numFmtId="0" fontId="11" fillId="156" borderId="0" xfId="0" applyFont="1" applyFill="1"/>
    <xf numFmtId="174" fontId="11" fillId="156" borderId="0" xfId="0" applyNumberFormat="1" applyFont="1" applyFill="1"/>
    <xf numFmtId="166" fontId="0" fillId="0" borderId="19" xfId="0" applyNumberFormat="1" applyFont="1" applyFill="1" applyBorder="1"/>
    <xf numFmtId="165" fontId="0" fillId="0" borderId="19" xfId="0" applyNumberFormat="1" applyFont="1" applyFill="1" applyBorder="1"/>
    <xf numFmtId="10" fontId="0" fillId="0" borderId="19" xfId="43157" applyNumberFormat="1" applyFont="1" applyFill="1" applyBorder="1"/>
    <xf numFmtId="223" fontId="0" fillId="0" borderId="0" xfId="0" applyNumberFormat="1" applyFont="1" applyFill="1"/>
    <xf numFmtId="174" fontId="0" fillId="0" borderId="0" xfId="0" applyNumberFormat="1" applyFont="1" applyFill="1"/>
    <xf numFmtId="0" fontId="11" fillId="157" borderId="0" xfId="0" applyFont="1" applyFill="1"/>
    <xf numFmtId="0" fontId="0" fillId="157" borderId="0" xfId="0" applyFill="1"/>
    <xf numFmtId="166" fontId="0" fillId="0" borderId="0" xfId="29221" applyNumberFormat="1" applyFont="1" applyFill="1"/>
    <xf numFmtId="10" fontId="0" fillId="0" borderId="0" xfId="0" applyNumberFormat="1" applyFont="1" applyFill="1"/>
    <xf numFmtId="0" fontId="12" fillId="0" borderId="0" xfId="34642" quotePrefix="1" applyFont="1" applyFill="1" applyAlignment="1">
      <alignment horizontal="center"/>
    </xf>
    <xf numFmtId="166" fontId="0" fillId="0" borderId="71" xfId="0" applyNumberFormat="1" applyFont="1" applyFill="1" applyBorder="1"/>
    <xf numFmtId="165" fontId="0" fillId="0" borderId="71" xfId="0" applyNumberFormat="1" applyFont="1" applyFill="1" applyBorder="1"/>
    <xf numFmtId="10" fontId="0" fillId="0" borderId="71" xfId="43157" applyNumberFormat="1" applyFont="1" applyFill="1" applyBorder="1"/>
    <xf numFmtId="166" fontId="0" fillId="0" borderId="18" xfId="0" applyNumberFormat="1" applyFont="1" applyFill="1" applyBorder="1"/>
    <xf numFmtId="165" fontId="0" fillId="0" borderId="18" xfId="0" applyNumberFormat="1" applyFont="1" applyFill="1" applyBorder="1"/>
    <xf numFmtId="10" fontId="0" fillId="0" borderId="18" xfId="43157" applyNumberFormat="1" applyFont="1" applyFill="1" applyBorder="1"/>
    <xf numFmtId="166" fontId="0" fillId="0" borderId="0" xfId="0" applyNumberFormat="1" applyFont="1" applyFill="1" applyBorder="1"/>
    <xf numFmtId="10" fontId="0" fillId="0" borderId="0" xfId="43157" applyNumberFormat="1" applyFont="1" applyFill="1" applyBorder="1"/>
    <xf numFmtId="165" fontId="0" fillId="154" borderId="18" xfId="0" applyNumberFormat="1" applyFont="1" applyFill="1" applyBorder="1"/>
    <xf numFmtId="165" fontId="11" fillId="3" borderId="24" xfId="0" applyNumberFormat="1" applyFont="1" applyFill="1" applyBorder="1"/>
    <xf numFmtId="0" fontId="236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1" fillId="0" borderId="0" xfId="43158"/>
    <xf numFmtId="0" fontId="1" fillId="0" borderId="0" xfId="43158" applyAlignment="1">
      <alignment horizontal="left"/>
    </xf>
    <xf numFmtId="42" fontId="235" fillId="0" borderId="0" xfId="43159" applyNumberFormat="1" applyFont="1" applyAlignment="1">
      <alignment horizontal="left"/>
    </xf>
    <xf numFmtId="0" fontId="1" fillId="0" borderId="0" xfId="43159" applyAlignment="1">
      <alignment horizontal="left"/>
    </xf>
    <xf numFmtId="165" fontId="235" fillId="0" borderId="0" xfId="43160" applyNumberFormat="1" applyFont="1"/>
    <xf numFmtId="10" fontId="1" fillId="0" borderId="0" xfId="43159" applyNumberFormat="1" applyFont="1"/>
    <xf numFmtId="175" fontId="1" fillId="0" borderId="0" xfId="43159" applyNumberFormat="1"/>
    <xf numFmtId="42" fontId="235" fillId="0" borderId="0" xfId="43159" applyNumberFormat="1" applyFont="1"/>
    <xf numFmtId="42" fontId="1" fillId="0" borderId="0" xfId="43159" applyNumberFormat="1" applyFont="1"/>
    <xf numFmtId="165" fontId="1" fillId="0" borderId="0" xfId="43160" applyNumberFormat="1" applyFont="1"/>
    <xf numFmtId="10" fontId="0" fillId="0" borderId="0" xfId="0" applyNumberFormat="1" applyFont="1"/>
    <xf numFmtId="42" fontId="234" fillId="0" borderId="0" xfId="43159" applyNumberFormat="1" applyFont="1"/>
    <xf numFmtId="0" fontId="1" fillId="0" borderId="0" xfId="43159"/>
    <xf numFmtId="175" fontId="1" fillId="0" borderId="0" xfId="43159" applyNumberFormat="1" applyBorder="1"/>
    <xf numFmtId="42" fontId="235" fillId="0" borderId="0" xfId="43159" applyNumberFormat="1" applyFont="1" applyBorder="1"/>
    <xf numFmtId="10" fontId="0" fillId="0" borderId="0" xfId="0" applyNumberFormat="1" applyFont="1" applyBorder="1"/>
    <xf numFmtId="42" fontId="1" fillId="0" borderId="71" xfId="43159" applyNumberFormat="1" applyBorder="1"/>
    <xf numFmtId="165" fontId="1" fillId="0" borderId="71" xfId="43160" applyNumberFormat="1" applyFont="1" applyBorder="1"/>
    <xf numFmtId="10" fontId="1" fillId="0" borderId="71" xfId="43159" applyNumberFormat="1" applyFont="1" applyBorder="1"/>
    <xf numFmtId="42" fontId="1" fillId="0" borderId="0" xfId="43159" applyNumberFormat="1" applyBorder="1"/>
    <xf numFmtId="42" fontId="0" fillId="0" borderId="0" xfId="0" applyNumberFormat="1" applyBorder="1"/>
    <xf numFmtId="0" fontId="237" fillId="0" borderId="0" xfId="43158" applyFont="1" applyBorder="1" applyAlignment="1">
      <alignment horizontal="left"/>
    </xf>
    <xf numFmtId="3" fontId="237" fillId="0" borderId="0" xfId="43158" applyNumberFormat="1" applyFont="1" applyFill="1" applyBorder="1"/>
    <xf numFmtId="3" fontId="237" fillId="0" borderId="0" xfId="43159" applyNumberFormat="1" applyFont="1" applyFill="1" applyBorder="1"/>
    <xf numFmtId="165" fontId="237" fillId="0" borderId="0" xfId="43160" applyNumberFormat="1" applyFont="1" applyFill="1" applyBorder="1"/>
    <xf numFmtId="173" fontId="54" fillId="0" borderId="0" xfId="43159" applyNumberFormat="1" applyFont="1" applyFill="1" applyBorder="1"/>
    <xf numFmtId="173" fontId="237" fillId="0" borderId="0" xfId="43159" applyNumberFormat="1" applyFont="1" applyFill="1" applyBorder="1"/>
    <xf numFmtId="10" fontId="237" fillId="0" borderId="0" xfId="0" applyNumberFormat="1" applyFont="1" applyBorder="1"/>
    <xf numFmtId="42" fontId="248" fillId="0" borderId="0" xfId="43159" applyNumberFormat="1" applyFont="1" applyBorder="1" applyAlignment="1">
      <alignment horizontal="left"/>
    </xf>
    <xf numFmtId="0" fontId="237" fillId="0" borderId="0" xfId="43159" applyFont="1" applyBorder="1" applyAlignment="1">
      <alignment horizontal="left"/>
    </xf>
    <xf numFmtId="237" fontId="237" fillId="0" borderId="0" xfId="43159" applyNumberFormat="1" applyFont="1" applyFill="1" applyBorder="1"/>
    <xf numFmtId="42" fontId="237" fillId="0" borderId="0" xfId="43159" applyNumberFormat="1" applyFont="1" applyFill="1" applyBorder="1"/>
    <xf numFmtId="236" fontId="248" fillId="0" borderId="0" xfId="43159" applyNumberFormat="1" applyFont="1" applyFill="1" applyBorder="1"/>
    <xf numFmtId="0" fontId="237" fillId="0" borderId="0" xfId="43158" applyFont="1" applyAlignment="1">
      <alignment horizontal="left"/>
    </xf>
    <xf numFmtId="42" fontId="237" fillId="0" borderId="71" xfId="43159" applyNumberFormat="1" applyFont="1" applyBorder="1" applyAlignment="1">
      <alignment horizontal="left"/>
    </xf>
    <xf numFmtId="0" fontId="237" fillId="0" borderId="0" xfId="43159" applyFont="1" applyAlignment="1">
      <alignment horizontal="left"/>
    </xf>
    <xf numFmtId="165" fontId="237" fillId="0" borderId="71" xfId="43160" applyNumberFormat="1" applyFont="1" applyBorder="1"/>
    <xf numFmtId="0" fontId="237" fillId="0" borderId="0" xfId="43159" applyFont="1" applyFill="1" applyBorder="1"/>
    <xf numFmtId="165" fontId="237" fillId="0" borderId="71" xfId="43160" applyNumberFormat="1" applyFont="1" applyFill="1" applyBorder="1"/>
    <xf numFmtId="0" fontId="1" fillId="0" borderId="0" xfId="43159" applyBorder="1"/>
    <xf numFmtId="10" fontId="0" fillId="0" borderId="0" xfId="0" applyNumberFormat="1" applyBorder="1"/>
    <xf numFmtId="0" fontId="239" fillId="0" borderId="0" xfId="43158" applyFont="1" applyAlignment="1">
      <alignment horizontal="left"/>
    </xf>
    <xf numFmtId="0" fontId="239" fillId="0" borderId="0" xfId="43159" applyFont="1" applyAlignment="1">
      <alignment horizontal="left"/>
    </xf>
    <xf numFmtId="165" fontId="237" fillId="0" borderId="0" xfId="43160" applyNumberFormat="1" applyFont="1" applyBorder="1"/>
    <xf numFmtId="42" fontId="54" fillId="0" borderId="0" xfId="43159" applyNumberFormat="1" applyFont="1" applyBorder="1"/>
    <xf numFmtId="0" fontId="237" fillId="0" borderId="0" xfId="43159" applyFont="1" applyBorder="1"/>
    <xf numFmtId="165" fontId="237" fillId="0" borderId="0" xfId="43159" applyNumberFormat="1" applyFont="1" applyFill="1"/>
    <xf numFmtId="165" fontId="237" fillId="0" borderId="0" xfId="43159" applyNumberFormat="1" applyFont="1" applyFill="1" applyBorder="1"/>
    <xf numFmtId="0" fontId="237" fillId="0" borderId="0" xfId="43158" applyFont="1" applyFill="1" applyBorder="1" applyAlignment="1">
      <alignment horizontal="left"/>
    </xf>
    <xf numFmtId="0" fontId="237" fillId="0" borderId="0" xfId="43159" applyFont="1" applyFill="1" applyBorder="1" applyAlignment="1">
      <alignment horizontal="left"/>
    </xf>
    <xf numFmtId="0" fontId="237" fillId="0" borderId="21" xfId="43158" applyFont="1" applyBorder="1" applyAlignment="1">
      <alignment horizontal="left"/>
    </xf>
    <xf numFmtId="0" fontId="237" fillId="0" borderId="71" xfId="43158" applyFont="1" applyBorder="1" applyAlignment="1">
      <alignment horizontal="left"/>
    </xf>
    <xf numFmtId="165" fontId="237" fillId="0" borderId="71" xfId="43159" applyNumberFormat="1" applyFont="1" applyBorder="1" applyAlignment="1">
      <alignment horizontal="left"/>
    </xf>
    <xf numFmtId="165" fontId="237" fillId="0" borderId="0" xfId="43160" applyNumberFormat="1" applyFont="1" applyFill="1"/>
    <xf numFmtId="165" fontId="54" fillId="0" borderId="0" xfId="43159" applyNumberFormat="1" applyFont="1" applyFill="1"/>
    <xf numFmtId="42" fontId="237" fillId="0" borderId="0" xfId="43159" applyNumberFormat="1" applyFont="1" applyBorder="1" applyAlignment="1">
      <alignment horizontal="left"/>
    </xf>
    <xf numFmtId="0" fontId="237" fillId="0" borderId="0" xfId="43158" applyFont="1" applyFill="1"/>
    <xf numFmtId="3" fontId="0" fillId="0" borderId="0" xfId="0" applyNumberFormat="1"/>
    <xf numFmtId="0" fontId="0" fillId="0" borderId="0" xfId="0" quotePrefix="1"/>
    <xf numFmtId="0" fontId="11" fillId="0" borderId="0" xfId="0" applyFont="1" applyFill="1"/>
    <xf numFmtId="0" fontId="12" fillId="0" borderId="2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42" fontId="235" fillId="0" borderId="0" xfId="0" applyNumberFormat="1" applyFont="1" applyAlignment="1">
      <alignment horizontal="left"/>
    </xf>
    <xf numFmtId="165" fontId="235" fillId="0" borderId="0" xfId="30305" applyNumberFormat="1" applyFont="1"/>
    <xf numFmtId="175" fontId="0" fillId="0" borderId="0" xfId="0" applyNumberFormat="1"/>
    <xf numFmtId="42" fontId="0" fillId="0" borderId="0" xfId="0" applyNumberFormat="1" applyFont="1"/>
    <xf numFmtId="165" fontId="1" fillId="0" borderId="0" xfId="30305" applyNumberFormat="1" applyFont="1"/>
    <xf numFmtId="175" fontId="0" fillId="0" borderId="0" xfId="0" applyNumberFormat="1" applyBorder="1"/>
    <xf numFmtId="42" fontId="235" fillId="0" borderId="0" xfId="0" applyNumberFormat="1" applyFont="1" applyBorder="1"/>
    <xf numFmtId="42" fontId="0" fillId="0" borderId="71" xfId="0" applyNumberFormat="1" applyBorder="1"/>
    <xf numFmtId="165" fontId="0" fillId="0" borderId="71" xfId="30305" applyNumberFormat="1" applyFont="1" applyBorder="1"/>
    <xf numFmtId="10" fontId="0" fillId="0" borderId="71" xfId="0" applyNumberFormat="1" applyFont="1" applyBorder="1"/>
    <xf numFmtId="3" fontId="237" fillId="0" borderId="0" xfId="0" applyNumberFormat="1" applyFont="1" applyFill="1" applyBorder="1"/>
    <xf numFmtId="165" fontId="237" fillId="0" borderId="0" xfId="30305" applyNumberFormat="1" applyFont="1" applyFill="1" applyBorder="1"/>
    <xf numFmtId="173" fontId="54" fillId="0" borderId="0" xfId="0" applyNumberFormat="1" applyFont="1" applyFill="1" applyBorder="1"/>
    <xf numFmtId="42" fontId="248" fillId="0" borderId="0" xfId="0" applyNumberFormat="1" applyFont="1" applyBorder="1" applyAlignment="1">
      <alignment horizontal="left"/>
    </xf>
    <xf numFmtId="236" fontId="248" fillId="0" borderId="0" xfId="0" applyNumberFormat="1" applyFont="1" applyFill="1" applyBorder="1"/>
    <xf numFmtId="42" fontId="237" fillId="0" borderId="71" xfId="0" applyNumberFormat="1" applyFont="1" applyBorder="1" applyAlignment="1">
      <alignment horizontal="left"/>
    </xf>
    <xf numFmtId="165" fontId="237" fillId="0" borderId="71" xfId="30305" applyNumberFormat="1" applyFont="1" applyBorder="1"/>
    <xf numFmtId="165" fontId="237" fillId="0" borderId="71" xfId="30305" applyNumberFormat="1" applyFont="1" applyFill="1" applyBorder="1"/>
    <xf numFmtId="0" fontId="239" fillId="0" borderId="0" xfId="0" applyFont="1" applyAlignment="1">
      <alignment horizontal="left"/>
    </xf>
    <xf numFmtId="165" fontId="237" fillId="0" borderId="0" xfId="30305" applyNumberFormat="1" applyFont="1" applyBorder="1"/>
    <xf numFmtId="42" fontId="54" fillId="0" borderId="0" xfId="0" applyNumberFormat="1" applyFont="1" applyBorder="1"/>
    <xf numFmtId="0" fontId="237" fillId="0" borderId="0" xfId="0" applyFont="1" applyFill="1" applyBorder="1" applyAlignment="1">
      <alignment horizontal="left"/>
    </xf>
    <xf numFmtId="0" fontId="237" fillId="0" borderId="21" xfId="0" applyFont="1" applyBorder="1" applyAlignment="1">
      <alignment horizontal="left"/>
    </xf>
    <xf numFmtId="0" fontId="237" fillId="0" borderId="71" xfId="0" applyFont="1" applyBorder="1" applyAlignment="1">
      <alignment horizontal="left"/>
    </xf>
    <xf numFmtId="165" fontId="237" fillId="0" borderId="71" xfId="0" applyNumberFormat="1" applyFont="1" applyBorder="1" applyAlignment="1">
      <alignment horizontal="left"/>
    </xf>
    <xf numFmtId="165" fontId="237" fillId="0" borderId="0" xfId="30305" applyNumberFormat="1" applyFont="1" applyFill="1"/>
    <xf numFmtId="165" fontId="54" fillId="0" borderId="0" xfId="0" applyNumberFormat="1" applyFont="1" applyFill="1"/>
    <xf numFmtId="42" fontId="237" fillId="0" borderId="0" xfId="0" applyNumberFormat="1" applyFont="1" applyBorder="1" applyAlignment="1">
      <alignment horizontal="left"/>
    </xf>
    <xf numFmtId="0" fontId="94" fillId="0" borderId="0" xfId="0" applyFont="1"/>
    <xf numFmtId="42" fontId="121" fillId="0" borderId="0" xfId="0" applyNumberFormat="1" applyFont="1"/>
    <xf numFmtId="0" fontId="94" fillId="0" borderId="0" xfId="0" applyFont="1" applyFill="1" applyAlignment="1">
      <alignment horizontal="left"/>
    </xf>
    <xf numFmtId="10" fontId="94" fillId="0" borderId="0" xfId="0" applyNumberFormat="1" applyFont="1"/>
    <xf numFmtId="41" fontId="94" fillId="0" borderId="0" xfId="0" applyNumberFormat="1" applyFont="1" applyBorder="1"/>
    <xf numFmtId="164" fontId="94" fillId="0" borderId="0" xfId="36464" applyNumberFormat="1" applyFont="1" applyFill="1"/>
    <xf numFmtId="41" fontId="94" fillId="0" borderId="21" xfId="0" applyNumberFormat="1" applyFont="1" applyFill="1" applyBorder="1"/>
    <xf numFmtId="0" fontId="251" fillId="0" borderId="0" xfId="0" applyFont="1" applyBorder="1" applyAlignment="1">
      <alignment horizontal="center"/>
    </xf>
    <xf numFmtId="41" fontId="94" fillId="157" borderId="21" xfId="0" applyNumberFormat="1" applyFont="1" applyFill="1" applyBorder="1"/>
    <xf numFmtId="0" fontId="251" fillId="0" borderId="0" xfId="0" applyFont="1"/>
    <xf numFmtId="44" fontId="0" fillId="0" borderId="0" xfId="43152" applyFont="1"/>
    <xf numFmtId="0" fontId="22" fillId="0" borderId="0" xfId="43101" applyNumberFormat="1" applyFont="1" applyFill="1" applyBorder="1" applyAlignment="1">
      <alignment horizontal="right"/>
    </xf>
    <xf numFmtId="0" fontId="19" fillId="0" borderId="8" xfId="0" applyFont="1" applyFill="1" applyBorder="1" applyAlignment="1">
      <alignment horizontal="center"/>
    </xf>
    <xf numFmtId="0" fontId="19" fillId="0" borderId="0" xfId="0" quotePrefix="1" applyFont="1"/>
    <xf numFmtId="0" fontId="19" fillId="0" borderId="0" xfId="0" applyFont="1" applyAlignment="1">
      <alignment horizontal="left" indent="2"/>
    </xf>
    <xf numFmtId="9" fontId="19" fillId="0" borderId="0" xfId="0" applyNumberFormat="1" applyFont="1" applyFill="1" applyBorder="1" applyAlignment="1">
      <alignment horizontal="centerContinuous"/>
    </xf>
    <xf numFmtId="9" fontId="19" fillId="0" borderId="10" xfId="0" applyNumberFormat="1" applyFont="1" applyFill="1" applyBorder="1" applyAlignment="1">
      <alignment horizontal="centerContinuous"/>
    </xf>
    <xf numFmtId="0" fontId="0" fillId="158" borderId="0" xfId="0" applyFill="1"/>
    <xf numFmtId="44" fontId="0" fillId="0" borderId="0" xfId="43152" applyFont="1" applyAlignment="1">
      <alignment vertical="top"/>
    </xf>
    <xf numFmtId="9" fontId="0" fillId="0" borderId="0" xfId="0" applyNumberFormat="1"/>
    <xf numFmtId="240" fontId="232" fillId="0" borderId="0" xfId="0" applyNumberFormat="1" applyFont="1" applyFill="1" applyBorder="1"/>
    <xf numFmtId="44" fontId="0" fillId="0" borderId="99" xfId="43152" applyFont="1" applyBorder="1"/>
    <xf numFmtId="0" fontId="252" fillId="0" borderId="0" xfId="0" applyFont="1"/>
    <xf numFmtId="0" fontId="253" fillId="0" borderId="0" xfId="0" applyFont="1"/>
    <xf numFmtId="0" fontId="39" fillId="159" borderId="0" xfId="0" applyFont="1" applyFill="1" applyAlignment="1">
      <alignment horizontal="center"/>
    </xf>
    <xf numFmtId="0" fontId="0" fillId="159" borderId="0" xfId="0" applyFill="1"/>
    <xf numFmtId="14" fontId="39" fillId="159" borderId="99" xfId="0" applyNumberFormat="1" applyFont="1" applyFill="1" applyBorder="1" applyAlignment="1">
      <alignment horizontal="center"/>
    </xf>
    <xf numFmtId="14" fontId="39" fillId="159" borderId="0" xfId="0" applyNumberFormat="1" applyFont="1" applyFill="1" applyBorder="1" applyAlignment="1">
      <alignment horizontal="center"/>
    </xf>
    <xf numFmtId="14" fontId="0" fillId="159" borderId="0" xfId="0" applyNumberFormat="1" applyFill="1" applyAlignment="1">
      <alignment horizontal="center"/>
    </xf>
    <xf numFmtId="42" fontId="0" fillId="159" borderId="0" xfId="0" applyNumberFormat="1" applyFill="1"/>
    <xf numFmtId="41" fontId="0" fillId="159" borderId="0" xfId="0" applyNumberFormat="1" applyFill="1"/>
    <xf numFmtId="41" fontId="0" fillId="159" borderId="71" xfId="0" applyNumberFormat="1" applyFill="1" applyBorder="1"/>
    <xf numFmtId="42" fontId="0" fillId="159" borderId="22" xfId="0" applyNumberFormat="1" applyFill="1" applyBorder="1"/>
    <xf numFmtId="0" fontId="0" fillId="0" borderId="0" xfId="0" applyAlignment="1">
      <alignment vertical="top" wrapText="1"/>
    </xf>
    <xf numFmtId="0" fontId="12" fillId="0" borderId="0" xfId="0" applyFont="1" applyFill="1" applyBorder="1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quotePrefix="1" applyBorder="1" applyAlignment="1">
      <alignment horizontal="left" vertical="top" wrapText="1"/>
    </xf>
    <xf numFmtId="0" fontId="42" fillId="0" borderId="40" xfId="33835" applyFont="1" applyFill="1" applyBorder="1" applyAlignment="1">
      <alignment horizontal="center"/>
    </xf>
    <xf numFmtId="0" fontId="42" fillId="0" borderId="39" xfId="33835" applyFont="1" applyFill="1" applyBorder="1" applyAlignment="1">
      <alignment horizontal="center"/>
    </xf>
    <xf numFmtId="0" fontId="42" fillId="0" borderId="38" xfId="33835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21" xfId="33450" applyBorder="1" applyAlignment="1">
      <alignment horizontal="center"/>
    </xf>
    <xf numFmtId="0" fontId="12" fillId="0" borderId="0" xfId="0" quotePrefix="1" applyFont="1" applyFill="1" applyAlignment="1">
      <alignment horizontal="left" vertical="top" wrapText="1"/>
    </xf>
    <xf numFmtId="0" fontId="12" fillId="0" borderId="0" xfId="0" applyFont="1" applyAlignment="1">
      <alignment horizontal="center"/>
    </xf>
    <xf numFmtId="0" fontId="42" fillId="0" borderId="92" xfId="33835" applyFont="1" applyFill="1" applyBorder="1" applyAlignment="1">
      <alignment horizontal="left"/>
    </xf>
    <xf numFmtId="0" fontId="42" fillId="0" borderId="46" xfId="33835" applyFont="1" applyFill="1" applyBorder="1" applyAlignment="1">
      <alignment horizontal="left"/>
    </xf>
    <xf numFmtId="0" fontId="42" fillId="0" borderId="91" xfId="33835" applyFont="1" applyFill="1" applyBorder="1" applyAlignment="1">
      <alignment horizontal="left"/>
    </xf>
    <xf numFmtId="0" fontId="22" fillId="0" borderId="0" xfId="35591" applyNumberFormat="1" applyFont="1" applyFill="1" applyAlignment="1" applyProtection="1">
      <alignment horizontal="center"/>
      <protection locked="0"/>
    </xf>
    <xf numFmtId="0" fontId="22" fillId="0" borderId="0" xfId="35591" applyNumberFormat="1" applyFont="1" applyAlignment="1">
      <alignment horizontal="center"/>
    </xf>
    <xf numFmtId="0" fontId="22" fillId="0" borderId="0" xfId="35591" applyNumberFormat="1" applyFont="1" applyFill="1" applyAlignment="1">
      <alignment horizontal="center"/>
    </xf>
    <xf numFmtId="0" fontId="69" fillId="0" borderId="0" xfId="43153" applyFont="1" applyAlignment="1">
      <alignment horizontal="center"/>
    </xf>
    <xf numFmtId="0" fontId="240" fillId="0" borderId="0" xfId="43153" applyFont="1" applyAlignment="1">
      <alignment horizontal="center"/>
    </xf>
    <xf numFmtId="0" fontId="240" fillId="0" borderId="0" xfId="43153" quotePrefix="1" applyFont="1" applyFill="1" applyAlignment="1">
      <alignment horizontal="center"/>
    </xf>
    <xf numFmtId="0" fontId="236" fillId="0" borderId="0" xfId="43151" applyFont="1" applyAlignment="1">
      <alignment horizontal="center"/>
    </xf>
    <xf numFmtId="0" fontId="240" fillId="0" borderId="0" xfId="0" applyFont="1" applyAlignment="1">
      <alignment horizontal="center"/>
    </xf>
    <xf numFmtId="0" fontId="244" fillId="0" borderId="0" xfId="0" applyFont="1" applyAlignment="1">
      <alignment horizontal="center"/>
    </xf>
    <xf numFmtId="0" fontId="11" fillId="3" borderId="106" xfId="0" quotePrefix="1" applyFont="1" applyFill="1" applyBorder="1" applyAlignment="1">
      <alignment horizontal="center" wrapText="1"/>
    </xf>
    <xf numFmtId="0" fontId="11" fillId="3" borderId="107" xfId="0" quotePrefix="1" applyFont="1" applyFill="1" applyBorder="1" applyAlignment="1">
      <alignment horizontal="center" wrapText="1"/>
    </xf>
    <xf numFmtId="0" fontId="11" fillId="3" borderId="108" xfId="0" quotePrefix="1" applyFont="1" applyFill="1" applyBorder="1" applyAlignment="1">
      <alignment horizontal="center" wrapText="1"/>
    </xf>
    <xf numFmtId="0" fontId="249" fillId="0" borderId="0" xfId="0" applyFont="1" applyFill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/>
    </xf>
    <xf numFmtId="0" fontId="23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51" fillId="0" borderId="0" xfId="0" applyFont="1" applyBorder="1" applyAlignment="1">
      <alignment horizontal="right"/>
    </xf>
  </cellXfs>
  <cellStyles count="43161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33" Type="http://schemas.openxmlformats.org/officeDocument/2006/relationships/externalLink" Target="externalLinks/externalLink108.xml"/><Relationship Id="rId138" Type="http://schemas.openxmlformats.org/officeDocument/2006/relationships/externalLink" Target="externalLinks/externalLink11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externalLink" Target="externalLinks/externalLink98.xml"/><Relationship Id="rId128" Type="http://schemas.openxmlformats.org/officeDocument/2006/relationships/externalLink" Target="externalLinks/externalLink103.xml"/><Relationship Id="rId144" Type="http://schemas.openxmlformats.org/officeDocument/2006/relationships/sharedStrings" Target="sharedStrings.xml"/><Relationship Id="rId14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16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86.xml"/><Relationship Id="rId132" Type="http://schemas.openxmlformats.org/officeDocument/2006/relationships/externalLink" Target="externalLinks/externalLink107.xml"/><Relationship Id="rId140" Type="http://schemas.openxmlformats.org/officeDocument/2006/relationships/externalLink" Target="externalLinks/externalLink115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externalLink" Target="externalLinks/externalLink97.xml"/><Relationship Id="rId130" Type="http://schemas.openxmlformats.org/officeDocument/2006/relationships/externalLink" Target="externalLinks/externalLink105.xml"/><Relationship Id="rId135" Type="http://schemas.openxmlformats.org/officeDocument/2006/relationships/externalLink" Target="externalLinks/externalLink110.xml"/><Relationship Id="rId143" Type="http://schemas.openxmlformats.org/officeDocument/2006/relationships/styles" Target="styles.xml"/><Relationship Id="rId14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16.xml"/><Relationship Id="rId14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101.xml"/><Relationship Id="rId14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externalLink" Target="externalLinks/externalLink96.xml"/><Relationship Id="rId14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3</xdr:row>
      <xdr:rowOff>66675</xdr:rowOff>
    </xdr:from>
    <xdr:to>
      <xdr:col>11</xdr:col>
      <xdr:colOff>399265</xdr:colOff>
      <xdr:row>44</xdr:row>
      <xdr:rowOff>8678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552450"/>
          <a:ext cx="6276190" cy="67714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372100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6972300"/>
          <a:ext cx="7590476" cy="17714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457825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7058025"/>
          <a:ext cx="7590476" cy="1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5</xdr:row>
      <xdr:rowOff>101600</xdr:rowOff>
    </xdr:from>
    <xdr:to>
      <xdr:col>13</xdr:col>
      <xdr:colOff>40426</xdr:colOff>
      <xdr:row>19</xdr:row>
      <xdr:rowOff>2910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50" y="895350"/>
          <a:ext cx="6790476" cy="21238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8</xdr:col>
      <xdr:colOff>8887</xdr:colOff>
      <xdr:row>30</xdr:row>
      <xdr:rowOff>47014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9050"/>
          <a:ext cx="5104762" cy="4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445798</xdr:colOff>
      <xdr:row>6</xdr:row>
      <xdr:rowOff>139393</xdr:rowOff>
    </xdr:from>
    <xdr:to>
      <xdr:col>19</xdr:col>
      <xdr:colOff>328084</xdr:colOff>
      <xdr:row>19</xdr:row>
      <xdr:rowOff>88901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8548" y="1091893"/>
          <a:ext cx="5368686" cy="2013258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27</xdr:row>
      <xdr:rowOff>19050</xdr:rowOff>
    </xdr:from>
    <xdr:to>
      <xdr:col>22</xdr:col>
      <xdr:colOff>571500</xdr:colOff>
      <xdr:row>40</xdr:row>
      <xdr:rowOff>152400</xdr:rowOff>
    </xdr:to>
    <xdr:pic>
      <xdr:nvPicPr>
        <xdr:cNvPr id="4" name="Picture 3" descr="image00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391025"/>
          <a:ext cx="84867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12</xdr:col>
      <xdr:colOff>143776</xdr:colOff>
      <xdr:row>63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7792351" cy="10077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66675</xdr:rowOff>
    </xdr:from>
    <xdr:to>
      <xdr:col>10</xdr:col>
      <xdr:colOff>75343</xdr:colOff>
      <xdr:row>6</xdr:row>
      <xdr:rowOff>180880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90525"/>
          <a:ext cx="6857143" cy="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95250</xdr:rowOff>
    </xdr:from>
    <xdr:to>
      <xdr:col>9</xdr:col>
      <xdr:colOff>18296</xdr:colOff>
      <xdr:row>38</xdr:row>
      <xdr:rowOff>75619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847850"/>
          <a:ext cx="6028571" cy="4647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NEW-PSE-WP-2019-Electric-Low-Income-Rate-Design-v2%209.2.201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UE-200298-Advice-2020-11-PSE-WP-4-22-2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Low%20Income/Low%20Income%20Funding%20Increases/NB%20GRC%20Estimates/A-NEW-PSE-WP-JAP15-GAS-BILL-IMPACTS-19GRC-08-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Proposed Impacts"/>
      <sheetName val="2019 Equal % Allocation"/>
      <sheetName val="2018 Street &amp; Area Lighting"/>
      <sheetName val="Typ Res Tot Elec"/>
      <sheetName val="Estimated Base Revenue"/>
      <sheetName val="2018 Equal % Allocation "/>
      <sheetName val="Revenue Req 2019-2020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4">
          <cell r="D44">
            <v>22815876000</v>
          </cell>
          <cell r="O44">
            <v>1968559000</v>
          </cell>
        </row>
      </sheetData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Rate Change Calc"/>
      <sheetName val="Delivery Rate Change Calc 26&amp;31"/>
      <sheetName val="FPC Rate Change Calc"/>
      <sheetName val="Summary of Rates"/>
      <sheetName val="Rate Test"/>
      <sheetName val="Rate Test SCH 40"/>
      <sheetName val="Rate Test 26&amp;31"/>
      <sheetName val="2019 Earn Test Alloc"/>
      <sheetName val="Rate Impacts--&gt;"/>
      <sheetName val="Impacts Sch 142"/>
      <sheetName val="Sch 142 Impacts"/>
      <sheetName val="Typical Residential Sch 142"/>
      <sheetName val="Balances--&gt;"/>
      <sheetName val="Delivery Deferral Balance"/>
      <sheetName val="FPC Deferral Balance"/>
      <sheetName val="Electric Account Balance"/>
      <sheetName val="Amort Estimate"/>
      <sheetName val="One-time Transfer SCH 40 to SC"/>
      <sheetName val="Work Papers--&gt;"/>
      <sheetName val="Schedule 7"/>
      <sheetName val="Schedule 8&amp;24"/>
      <sheetName val="Schedule 7A,11,25,29,35,43"/>
      <sheetName val="Schedule 12&amp;26"/>
      <sheetName val="Schedule 10&amp;31"/>
      <sheetName val="Schedule 40"/>
      <sheetName val="Schedule 46&amp;49"/>
      <sheetName val="FPC Sch 7"/>
      <sheetName val="FPC Sch 8&amp;24"/>
      <sheetName val="FPC Sch 7A,11,25,29,35,43"/>
      <sheetName val="FPC Sch 12&amp;26"/>
      <sheetName val="FPC Sch 10&amp;31"/>
      <sheetName val="FPC Sch 40"/>
      <sheetName val="FPC Sch 46&amp;49"/>
      <sheetName val="2019 Elec Margin Calc"/>
      <sheetName val="2019 Norm Total Usage"/>
      <sheetName val="2019 Average Cust Counts"/>
      <sheetName val="2017 GRC Conversion Factor"/>
      <sheetName val="F2019 Forecast"/>
      <sheetName val="2019 Electric Earnings Test"/>
      <sheetName val="SCH 40 - 2018 Billed Revenue"/>
    </sheetNames>
    <sheetDataSet>
      <sheetData sheetId="0">
        <row r="2">
          <cell r="A2" t="str">
            <v>2020 Electric Decoupling Filing</v>
          </cell>
        </row>
        <row r="4">
          <cell r="A4" t="str">
            <v>Proposed Effective May 1, 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mpacts"/>
      <sheetName val="Typical Res Bill Impact"/>
      <sheetName val="Work Papers--&gt;"/>
      <sheetName val="Individual Impacts--&gt;"/>
      <sheetName val="Average Rate Impacts"/>
      <sheetName val="Base Rate Impacts"/>
      <sheetName val="Sch. 106 Impacts"/>
      <sheetName val="Sch. 141 Impacts"/>
      <sheetName val="Sch. 141X Impacts"/>
      <sheetName val="Sch. 141Z Impacts"/>
      <sheetName val="Sch. 149 Impacts"/>
      <sheetName val="Rider Revenue Calculation--&gt;"/>
      <sheetName val="Sch. 101 Revenue"/>
      <sheetName val="Sch. 106 Revenue"/>
      <sheetName val="Sch. 120 Revenue"/>
      <sheetName val="Sch. 129 Revenue"/>
      <sheetName val="Sch. 132 Revenue"/>
      <sheetName val="Sch. 140 Revenue"/>
      <sheetName val="Sch. 141 Revenue"/>
      <sheetName val="Sch. 141X Revenue"/>
      <sheetName val="Sch. 141Y Revenue"/>
      <sheetName val="Sch. 141Z Revenue"/>
      <sheetName val="Sch. 142 Revenue"/>
      <sheetName val="Sch. 149 Revenue"/>
      <sheetName val="Data--&gt;"/>
      <sheetName val="Normalized Therms"/>
      <sheetName val="12ME Dec18 Rentals"/>
      <sheetName val="12ME Dec18 Data"/>
      <sheetName val="12ME Dec18 Bill Freq"/>
      <sheetName val="12ME Dec18 Norm Therms"/>
      <sheetName val="12ME Dec18 Cal Bill Freq"/>
    </sheetNames>
    <sheetDataSet>
      <sheetData sheetId="0"/>
      <sheetData sheetId="1"/>
      <sheetData sheetId="2"/>
      <sheetData sheetId="3"/>
      <sheetData sheetId="4"/>
      <sheetData sheetId="5">
        <row r="10">
          <cell r="P10">
            <v>615953533.69690764</v>
          </cell>
          <cell r="Q10">
            <v>56437198.311294608</v>
          </cell>
        </row>
        <row r="11">
          <cell r="P11">
            <v>9259.0157999999992</v>
          </cell>
          <cell r="Q11">
            <v>869.44000000000051</v>
          </cell>
        </row>
        <row r="12">
          <cell r="P12">
            <v>201391030.93843541</v>
          </cell>
          <cell r="Q12">
            <v>25153563.760000002</v>
          </cell>
        </row>
        <row r="13">
          <cell r="P13">
            <v>41735253.015401177</v>
          </cell>
          <cell r="Q13">
            <v>1442641.8502275122</v>
          </cell>
        </row>
        <row r="14">
          <cell r="P14">
            <v>7603291.1097386507</v>
          </cell>
          <cell r="Q14">
            <v>140601.76750719134</v>
          </cell>
        </row>
        <row r="15">
          <cell r="P15">
            <v>5500231.3984214757</v>
          </cell>
          <cell r="Q15">
            <v>751.56999999997788</v>
          </cell>
        </row>
        <row r="16">
          <cell r="P16">
            <v>9408241.5721199661</v>
          </cell>
          <cell r="Q16">
            <v>325148.58000000007</v>
          </cell>
        </row>
        <row r="17">
          <cell r="P17">
            <v>23631.988497431015</v>
          </cell>
          <cell r="Q17">
            <v>3860.5599999999995</v>
          </cell>
        </row>
        <row r="18">
          <cell r="P18">
            <v>4403319.837741741</v>
          </cell>
          <cell r="Q18">
            <v>306636.08582677541</v>
          </cell>
        </row>
        <row r="19">
          <cell r="P19">
            <v>7967901.1312687537</v>
          </cell>
          <cell r="Q19">
            <v>623905.52</v>
          </cell>
        </row>
        <row r="20">
          <cell r="P20">
            <v>75316.768138500018</v>
          </cell>
          <cell r="Q20">
            <v>-743.76000000000386</v>
          </cell>
        </row>
        <row r="21">
          <cell r="P21">
            <v>4246103.3741994491</v>
          </cell>
          <cell r="Q21">
            <v>919219.85999999987</v>
          </cell>
        </row>
        <row r="22">
          <cell r="P22">
            <v>2000811.9819750544</v>
          </cell>
          <cell r="Q22">
            <v>38602.938156810822</v>
          </cell>
        </row>
        <row r="25">
          <cell r="P25">
            <v>5643763.0999999987</v>
          </cell>
          <cell r="Q25">
            <v>-696057.05999999982</v>
          </cell>
        </row>
      </sheetData>
      <sheetData sheetId="6">
        <row r="10">
          <cell r="Q10">
            <v>-21957306.27</v>
          </cell>
        </row>
        <row r="11">
          <cell r="Q11">
            <v>-338.27</v>
          </cell>
        </row>
        <row r="12">
          <cell r="Q12">
            <v>-8438411.2899999991</v>
          </cell>
        </row>
        <row r="13">
          <cell r="Q13">
            <v>-2372753.13</v>
          </cell>
        </row>
        <row r="14">
          <cell r="Q14">
            <v>-583287.01</v>
          </cell>
        </row>
        <row r="15">
          <cell r="Q15">
            <v>-338675.09</v>
          </cell>
        </row>
        <row r="16">
          <cell r="Q16">
            <v>-841067</v>
          </cell>
        </row>
      </sheetData>
      <sheetData sheetId="7">
        <row r="10">
          <cell r="Q10">
            <v>-19233241.550000001</v>
          </cell>
        </row>
        <row r="11">
          <cell r="Q11">
            <v>-291.45999999999998</v>
          </cell>
        </row>
        <row r="12">
          <cell r="Q12">
            <v>-6148767.6599999992</v>
          </cell>
        </row>
        <row r="13">
          <cell r="Q13">
            <v>-1234386.9100000001</v>
          </cell>
        </row>
        <row r="14">
          <cell r="Q14">
            <v>-154970.82999999999</v>
          </cell>
        </row>
        <row r="15">
          <cell r="Q15">
            <v>-159857.76</v>
          </cell>
        </row>
        <row r="16">
          <cell r="Q16">
            <v>-107717.15</v>
          </cell>
        </row>
        <row r="17">
          <cell r="Q17">
            <v>-927.83999999999992</v>
          </cell>
        </row>
        <row r="18">
          <cell r="Q18">
            <v>-175675.18</v>
          </cell>
        </row>
        <row r="19">
          <cell r="Q19">
            <v>-298509.95</v>
          </cell>
        </row>
        <row r="20">
          <cell r="Q20">
            <v>-3382.4199999999996</v>
          </cell>
        </row>
        <row r="21">
          <cell r="Q21">
            <v>-152926.33000000002</v>
          </cell>
        </row>
        <row r="22">
          <cell r="Q22">
            <v>-35274.722042470239</v>
          </cell>
        </row>
        <row r="25">
          <cell r="N25"/>
          <cell r="Q25">
            <v>-227387.05</v>
          </cell>
        </row>
      </sheetData>
      <sheetData sheetId="8">
        <row r="10">
          <cell r="Q10">
            <v>-4146143.1800000006</v>
          </cell>
        </row>
        <row r="11">
          <cell r="Q11">
            <v>-64.22</v>
          </cell>
        </row>
        <row r="12">
          <cell r="Q12">
            <v>-2209922.5700000003</v>
          </cell>
        </row>
        <row r="13">
          <cell r="Q13">
            <v>-158960.74</v>
          </cell>
        </row>
        <row r="14">
          <cell r="Q14">
            <v>-21688.79</v>
          </cell>
        </row>
        <row r="15">
          <cell r="Q15">
            <v>-4158.2800000000007</v>
          </cell>
        </row>
        <row r="16">
          <cell r="Q16">
            <v>-17771.71</v>
          </cell>
        </row>
        <row r="17">
          <cell r="Q17">
            <v>-244.26000000000002</v>
          </cell>
        </row>
        <row r="18">
          <cell r="Q18">
            <v>-59392.759999999995</v>
          </cell>
        </row>
        <row r="19">
          <cell r="Q19">
            <v>-104955.59</v>
          </cell>
        </row>
        <row r="20">
          <cell r="Q20">
            <v>-90.990000000000009</v>
          </cell>
        </row>
        <row r="21">
          <cell r="Q21">
            <v>-92985.59</v>
          </cell>
        </row>
        <row r="22">
          <cell r="Q22">
            <v>-15388.564620346351</v>
          </cell>
        </row>
        <row r="25">
          <cell r="Q25">
            <v>17011.79</v>
          </cell>
        </row>
      </sheetData>
      <sheetData sheetId="9">
        <row r="10">
          <cell r="Q10">
            <v>-834670.19176826568</v>
          </cell>
        </row>
        <row r="11">
          <cell r="Q11">
            <v>-12.85882</v>
          </cell>
        </row>
        <row r="12">
          <cell r="Q12">
            <v>-344186.03239176987</v>
          </cell>
        </row>
        <row r="13">
          <cell r="Q13">
            <v>-36868.52817954067</v>
          </cell>
        </row>
        <row r="14">
          <cell r="Q14">
            <v>-4207.9528578487616</v>
          </cell>
        </row>
        <row r="15">
          <cell r="Q15">
            <v>-3101.0760900656965</v>
          </cell>
        </row>
        <row r="16">
          <cell r="Q16">
            <v>-3267.1858965900974</v>
          </cell>
        </row>
        <row r="17">
          <cell r="Q17">
            <v>-53.449146499492912</v>
          </cell>
        </row>
        <row r="18">
          <cell r="Q18">
            <v>-11475.707291481358</v>
          </cell>
        </row>
        <row r="19">
          <cell r="Q19">
            <v>-19441.119655092483</v>
          </cell>
        </row>
        <row r="20">
          <cell r="Q20">
            <v>-115.92508949999998</v>
          </cell>
        </row>
        <row r="21">
          <cell r="Q21">
            <v>-14061.757972458174</v>
          </cell>
        </row>
        <row r="22">
          <cell r="Q22">
            <v>-2593.9499498089726</v>
          </cell>
        </row>
        <row r="25">
          <cell r="Q25">
            <v>-7028.9800000000005</v>
          </cell>
        </row>
      </sheetData>
      <sheetData sheetId="10">
        <row r="10">
          <cell r="Q10">
            <v>-7256147.4335474791</v>
          </cell>
        </row>
        <row r="11">
          <cell r="Q11">
            <v>-111.78726000000002</v>
          </cell>
        </row>
        <row r="12">
          <cell r="Q12">
            <v>-2568517.5342433443</v>
          </cell>
        </row>
        <row r="13">
          <cell r="Q13">
            <v>-422671.34091544844</v>
          </cell>
        </row>
        <row r="14">
          <cell r="Q14">
            <v>-56483.674899585312</v>
          </cell>
        </row>
        <row r="15">
          <cell r="Q15">
            <v>-47925.72139192441</v>
          </cell>
        </row>
        <row r="16">
          <cell r="Q16">
            <v>-48774.41802766647</v>
          </cell>
        </row>
        <row r="17">
          <cell r="Q17">
            <v>-398.86880074791657</v>
          </cell>
        </row>
        <row r="18">
          <cell r="Q18">
            <v>-131560.78716305416</v>
          </cell>
        </row>
        <row r="19">
          <cell r="Q19">
            <v>-260959.64460104916</v>
          </cell>
        </row>
        <row r="20">
          <cell r="Q20">
            <v>-1791.5695650000002</v>
          </cell>
        </row>
        <row r="21">
          <cell r="Q21">
            <v>-209921.9583031256</v>
          </cell>
        </row>
        <row r="22">
          <cell r="Q22">
            <v>-94123.326750211301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zoomScaleNormal="100" workbookViewId="0">
      <pane xSplit="1" ySplit="6" topLeftCell="B7" activePane="bottomRight" state="frozen"/>
      <selection activeCell="G24" sqref="G24"/>
      <selection pane="topRight" activeCell="G24" sqref="G24"/>
      <selection pane="bottomLeft" activeCell="G24" sqref="G24"/>
      <selection pane="bottomRight" activeCell="B10" sqref="B10"/>
    </sheetView>
  </sheetViews>
  <sheetFormatPr defaultRowHeight="12.5"/>
  <cols>
    <col min="1" max="1" width="8.54296875" customWidth="1"/>
    <col min="2" max="2" width="35.26953125" customWidth="1"/>
    <col min="3" max="3" width="38.81640625" customWidth="1"/>
    <col min="4" max="5" width="10.453125" customWidth="1"/>
    <col min="6" max="6" width="12.26953125" style="5" bestFit="1" customWidth="1"/>
    <col min="7" max="7" width="11.81640625" style="5" bestFit="1" customWidth="1"/>
    <col min="8" max="8" width="12.26953125" style="5" bestFit="1" customWidth="1"/>
    <col min="9" max="9" width="11.81640625" bestFit="1" customWidth="1"/>
    <col min="10" max="10" width="12.26953125" style="5" bestFit="1" customWidth="1"/>
    <col min="11" max="11" width="12.1796875" style="5" bestFit="1" customWidth="1"/>
    <col min="12" max="12" width="11.1796875" style="5" bestFit="1" customWidth="1"/>
    <col min="13" max="13" width="12.1796875" style="5" bestFit="1" customWidth="1"/>
    <col min="14" max="30" width="9.1796875" style="5"/>
  </cols>
  <sheetData>
    <row r="1" spans="1:30" ht="18">
      <c r="A1" s="85" t="s">
        <v>0</v>
      </c>
      <c r="B1" s="86"/>
      <c r="C1" s="86"/>
      <c r="D1" s="86"/>
      <c r="E1" s="86"/>
      <c r="F1" s="86"/>
      <c r="G1" s="86"/>
      <c r="H1" s="86"/>
      <c r="I1" s="86"/>
    </row>
    <row r="2" spans="1:30" ht="18">
      <c r="A2" s="85" t="s">
        <v>1</v>
      </c>
      <c r="B2" s="86"/>
      <c r="C2" s="86"/>
      <c r="D2" s="86"/>
      <c r="E2" s="86"/>
      <c r="F2" s="86"/>
      <c r="G2" s="86"/>
      <c r="H2" s="86"/>
      <c r="I2" s="86"/>
    </row>
    <row r="3" spans="1:30" ht="18">
      <c r="A3" s="85" t="s">
        <v>2</v>
      </c>
      <c r="B3" s="84"/>
      <c r="C3" s="84"/>
      <c r="D3" s="84"/>
      <c r="E3" s="84"/>
      <c r="F3" s="84"/>
      <c r="G3" s="84"/>
      <c r="H3" s="84"/>
      <c r="I3" s="84"/>
    </row>
    <row r="4" spans="1:30" ht="18">
      <c r="A4" s="85" t="s">
        <v>338</v>
      </c>
      <c r="B4" s="84"/>
      <c r="C4" s="84"/>
      <c r="D4" s="84"/>
      <c r="E4" s="84"/>
      <c r="F4" s="84"/>
      <c r="G4" s="84"/>
      <c r="H4" s="84"/>
      <c r="I4" s="84"/>
    </row>
    <row r="5" spans="1:30" s="92" customFormat="1" ht="17.25" customHeight="1">
      <c r="A5" s="88"/>
      <c r="C5" s="94"/>
      <c r="D5" s="93"/>
      <c r="E5" s="89"/>
      <c r="F5" s="9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</row>
    <row r="6" spans="1:30" ht="39.75" customHeight="1" thickBot="1">
      <c r="A6" s="83" t="s">
        <v>3</v>
      </c>
      <c r="B6" s="82"/>
      <c r="C6" s="6"/>
      <c r="D6" s="7" t="s">
        <v>4</v>
      </c>
      <c r="E6" s="8" t="s">
        <v>5</v>
      </c>
      <c r="F6" s="81" t="s">
        <v>6</v>
      </c>
      <c r="G6" s="81" t="s">
        <v>7</v>
      </c>
      <c r="H6" s="81" t="s">
        <v>8</v>
      </c>
      <c r="I6" s="80" t="s">
        <v>9</v>
      </c>
      <c r="J6" s="271"/>
      <c r="K6" s="271"/>
    </row>
    <row r="7" spans="1:30">
      <c r="A7" s="78" t="s">
        <v>10</v>
      </c>
      <c r="B7" s="79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 ht="13">
      <c r="A8" s="78"/>
      <c r="B8" s="79"/>
      <c r="C8" s="10"/>
      <c r="D8" s="10"/>
      <c r="E8" s="11"/>
      <c r="F8" s="13"/>
      <c r="G8" s="13"/>
      <c r="H8" s="13"/>
      <c r="I8" s="13"/>
      <c r="J8" s="395"/>
    </row>
    <row r="9" spans="1:30" ht="13">
      <c r="A9" s="78">
        <f>A8+1</f>
        <v>1</v>
      </c>
      <c r="B9" s="77" t="s">
        <v>558</v>
      </c>
      <c r="C9" s="10"/>
      <c r="D9" s="10"/>
      <c r="E9" s="11"/>
      <c r="F9" s="402">
        <f>'Revenue Requirement 2019-2020'!F9</f>
        <v>19151820.944557771</v>
      </c>
      <c r="G9" s="402">
        <f>'Revenue Requirement 2019-2020'!G9</f>
        <v>5015233.7483511036</v>
      </c>
      <c r="H9" s="402">
        <f>F9+G9</f>
        <v>24167054.692908876</v>
      </c>
      <c r="I9" s="13"/>
      <c r="J9" s="396"/>
      <c r="K9" s="271"/>
    </row>
    <row r="10" spans="1:30" ht="13">
      <c r="A10" s="78">
        <f>A9+1</f>
        <v>2</v>
      </c>
      <c r="B10" s="77" t="s">
        <v>560</v>
      </c>
      <c r="C10" s="10"/>
      <c r="D10" s="269">
        <f>'Elec Sch 142 5-2020'!Y10</f>
        <v>1.1779965631080057E-3</v>
      </c>
      <c r="E10" s="270">
        <f>'Gas Sch 142 5-2020'!U10</f>
        <v>-6.7981964135746184E-3</v>
      </c>
      <c r="F10" s="403">
        <f>IF(D10&lt;0,0,D10)*F9</f>
        <v>22560.779249948973</v>
      </c>
      <c r="G10" s="403">
        <f>IF(E10&lt;0,0,E10)*G9</f>
        <v>0</v>
      </c>
      <c r="H10" s="403">
        <f>F10+G10</f>
        <v>22560.779249948973</v>
      </c>
      <c r="I10" s="13"/>
      <c r="J10" s="397"/>
      <c r="K10" s="271"/>
    </row>
    <row r="11" spans="1:30" ht="13">
      <c r="A11" s="78">
        <f t="shared" ref="A11:A33" si="0">A10+1</f>
        <v>3</v>
      </c>
      <c r="B11" s="36" t="s">
        <v>561</v>
      </c>
      <c r="C11" s="10"/>
      <c r="D11" s="742" t="s">
        <v>564</v>
      </c>
      <c r="E11" s="743"/>
      <c r="F11" s="404">
        <f>'2019 GRC Low-Income Funding'!Q9</f>
        <v>2383314.7976538851</v>
      </c>
      <c r="G11" s="404">
        <f>'2019 GRC Low-Income Funding'!R9</f>
        <v>918790.82269792224</v>
      </c>
      <c r="H11" s="404">
        <f>F11+G11</f>
        <v>3302105.6203518072</v>
      </c>
      <c r="I11" s="739" t="s">
        <v>562</v>
      </c>
      <c r="J11" s="397"/>
      <c r="K11" s="271"/>
    </row>
    <row r="12" spans="1:30" ht="13">
      <c r="A12" s="78">
        <f t="shared" si="0"/>
        <v>4</v>
      </c>
      <c r="B12" s="77" t="s">
        <v>95</v>
      </c>
      <c r="C12" s="4"/>
      <c r="D12" s="14"/>
      <c r="E12" s="15"/>
      <c r="F12" s="405">
        <f>SUM(F9:F11)</f>
        <v>21557696.521461602</v>
      </c>
      <c r="G12" s="405">
        <f>SUM(G9:G11)</f>
        <v>5934024.5710490262</v>
      </c>
      <c r="H12" s="402">
        <f>SUM(H9:H11)</f>
        <v>27491721.092510629</v>
      </c>
      <c r="I12" s="16"/>
      <c r="J12" s="747"/>
    </row>
    <row r="13" spans="1:30">
      <c r="A13" s="78">
        <f t="shared" si="0"/>
        <v>5</v>
      </c>
      <c r="B13" s="77"/>
      <c r="C13" s="4"/>
      <c r="D13" s="14"/>
      <c r="E13" s="15"/>
      <c r="F13" s="18"/>
      <c r="G13" s="18"/>
      <c r="H13" s="19"/>
      <c r="I13" s="16"/>
    </row>
    <row r="14" spans="1:30">
      <c r="A14" s="78">
        <f t="shared" si="0"/>
        <v>6</v>
      </c>
      <c r="B14" s="77" t="s">
        <v>580</v>
      </c>
      <c r="C14" s="4"/>
      <c r="D14" s="14"/>
      <c r="E14" s="15"/>
      <c r="F14" s="18">
        <f>-'2019 Elec&amp;Gas Forecast Revenue'!H40</f>
        <v>-243660.29381966731</v>
      </c>
      <c r="G14" s="18">
        <f>-'2019 Elec&amp;Gas Forecast Revenue'!H21</f>
        <v>87825.401962933305</v>
      </c>
      <c r="H14" s="406">
        <f>SUM(F14:G14)</f>
        <v>-155834.891856734</v>
      </c>
      <c r="I14" s="16"/>
    </row>
    <row r="15" spans="1:30">
      <c r="A15" s="78">
        <f t="shared" si="0"/>
        <v>7</v>
      </c>
      <c r="B15" s="75" t="s">
        <v>559</v>
      </c>
      <c r="C15" s="4"/>
      <c r="D15" s="4"/>
      <c r="E15" s="20"/>
      <c r="F15" s="406">
        <f>'Revenue Requirement 2019-2020'!F29</f>
        <v>675972.95411333442</v>
      </c>
      <c r="G15" s="406">
        <f>'Revenue Requirement 2019-2020'!G29</f>
        <v>49992.664219651371</v>
      </c>
      <c r="H15" s="406">
        <f>SUM(F15:G15)</f>
        <v>725965.61833298579</v>
      </c>
      <c r="I15" s="16"/>
      <c r="J15" s="4"/>
    </row>
    <row r="16" spans="1:30" ht="13">
      <c r="A16" s="78">
        <f t="shared" si="0"/>
        <v>8</v>
      </c>
      <c r="B16" s="21" t="s">
        <v>96</v>
      </c>
      <c r="C16" s="4"/>
      <c r="D16" s="569">
        <f>Allocation!G24</f>
        <v>0.8</v>
      </c>
      <c r="E16" s="569">
        <f>Allocation!G25</f>
        <v>0.2</v>
      </c>
      <c r="F16" s="406">
        <f>H16*D16</f>
        <v>-670254.86400000006</v>
      </c>
      <c r="G16" s="406">
        <f>H16*E16</f>
        <v>-167563.71600000001</v>
      </c>
      <c r="H16" s="406">
        <f>-'LIHEAP Credit'!A1</f>
        <v>-837818.58</v>
      </c>
      <c r="I16" s="16"/>
      <c r="J16" s="4"/>
      <c r="K16" s="398"/>
    </row>
    <row r="17" spans="1:11" ht="13">
      <c r="A17" s="78">
        <f t="shared" si="0"/>
        <v>9</v>
      </c>
      <c r="B17" s="77" t="s">
        <v>566</v>
      </c>
      <c r="C17" s="4"/>
      <c r="D17" s="569"/>
      <c r="E17" s="570"/>
      <c r="F17" s="406">
        <f>-CACAP!S16</f>
        <v>4499999.9999999991</v>
      </c>
      <c r="G17" s="406">
        <f>-CACAP!S17</f>
        <v>0</v>
      </c>
      <c r="H17" s="406">
        <f>SUM(F17:G17)</f>
        <v>4499999.9999999991</v>
      </c>
      <c r="I17" s="16"/>
      <c r="J17" s="4"/>
      <c r="K17" s="398"/>
    </row>
    <row r="18" spans="1:11" ht="13">
      <c r="A18" s="78">
        <f t="shared" si="0"/>
        <v>10</v>
      </c>
      <c r="B18" s="2" t="s">
        <v>563</v>
      </c>
      <c r="C18" s="10"/>
      <c r="D18" s="269"/>
      <c r="E18" s="270"/>
      <c r="F18" s="407">
        <f>'Schedule 95 Microsoft Fees'!I20</f>
        <v>-1724915.8399999999</v>
      </c>
      <c r="G18" s="567">
        <v>0</v>
      </c>
      <c r="H18" s="567">
        <f>SUM(F18:G18)</f>
        <v>-1724915.8399999999</v>
      </c>
      <c r="I18" s="16"/>
      <c r="J18" s="4"/>
      <c r="K18" s="398"/>
    </row>
    <row r="19" spans="1:11" ht="13">
      <c r="A19" s="78">
        <f t="shared" si="0"/>
        <v>11</v>
      </c>
      <c r="B19" s="4"/>
      <c r="C19" s="4"/>
      <c r="D19" s="4"/>
      <c r="E19" s="22"/>
      <c r="F19" s="23"/>
      <c r="G19" s="23"/>
      <c r="H19" s="23"/>
      <c r="I19" s="16"/>
      <c r="J19" s="4"/>
      <c r="K19" s="399"/>
    </row>
    <row r="20" spans="1:11" ht="14.15" customHeight="1">
      <c r="A20" s="78">
        <f t="shared" si="0"/>
        <v>12</v>
      </c>
      <c r="B20" s="75" t="s">
        <v>437</v>
      </c>
      <c r="C20" s="4"/>
      <c r="D20" s="5"/>
      <c r="E20" s="5"/>
      <c r="F20" s="24">
        <f>SUM(F12:F18)</f>
        <v>24094838.477755271</v>
      </c>
      <c r="G20" s="24">
        <f>SUM(G12:G18)</f>
        <v>5904278.9212316107</v>
      </c>
      <c r="H20" s="24">
        <f>SUM(H12:H18)</f>
        <v>29999117.398986883</v>
      </c>
      <c r="I20" s="16"/>
      <c r="K20" s="399"/>
    </row>
    <row r="21" spans="1:11" ht="14.15" customHeight="1">
      <c r="A21" s="78">
        <f t="shared" si="0"/>
        <v>13</v>
      </c>
      <c r="B21" s="21"/>
      <c r="C21" s="4"/>
      <c r="D21" s="4"/>
      <c r="E21" s="22"/>
      <c r="F21" s="25"/>
      <c r="G21" s="25"/>
      <c r="H21" s="25"/>
      <c r="I21" s="16"/>
    </row>
    <row r="22" spans="1:11" ht="14.15" customHeight="1">
      <c r="A22" s="78">
        <f t="shared" si="0"/>
        <v>14</v>
      </c>
      <c r="B22" s="76" t="s">
        <v>19</v>
      </c>
      <c r="C22" s="4"/>
      <c r="D22" s="4"/>
      <c r="E22" s="22"/>
      <c r="F22" s="25"/>
      <c r="G22" s="25"/>
      <c r="H22" s="25"/>
      <c r="I22" s="16"/>
    </row>
    <row r="23" spans="1:11" ht="14.15" customHeight="1">
      <c r="A23" s="78">
        <f t="shared" si="0"/>
        <v>15</v>
      </c>
      <c r="B23" s="21" t="s">
        <v>439</v>
      </c>
      <c r="C23" s="4"/>
      <c r="D23" s="4"/>
      <c r="E23" s="22"/>
      <c r="F23" s="571">
        <f>'ConvFac Elec -2019 GRC'!E14</f>
        <v>8.4790000000000004E-3</v>
      </c>
      <c r="G23" s="571">
        <f>'ConvFac Gas-2019 GRC'!E13</f>
        <v>5.1240000000000001E-3</v>
      </c>
      <c r="H23" s="25"/>
      <c r="I23" s="22"/>
    </row>
    <row r="24" spans="1:11" ht="14.15" customHeight="1">
      <c r="A24" s="78">
        <f t="shared" si="0"/>
        <v>16</v>
      </c>
      <c r="B24" s="21" t="s">
        <v>20</v>
      </c>
      <c r="C24" s="4"/>
      <c r="D24" s="4"/>
      <c r="E24" s="22"/>
      <c r="F24" s="571">
        <f>'ConvFac Elec -2019 GRC'!E15</f>
        <v>2E-3</v>
      </c>
      <c r="G24" s="571">
        <f>'ConvFac Gas-2019 GRC'!E14</f>
        <v>2E-3</v>
      </c>
      <c r="H24" s="25"/>
      <c r="I24" s="22"/>
    </row>
    <row r="25" spans="1:11" ht="14.15" customHeight="1">
      <c r="A25" s="78">
        <f t="shared" si="0"/>
        <v>17</v>
      </c>
      <c r="B25" s="21" t="s">
        <v>21</v>
      </c>
      <c r="C25" s="4"/>
      <c r="D25" s="4"/>
      <c r="E25" s="22"/>
      <c r="F25" s="571">
        <f>'ConvFac Elec -2019 GRC'!E16</f>
        <v>3.8406000000000003E-2</v>
      </c>
      <c r="G25" s="571">
        <f>'ConvFac Gas-2019 GRC'!E15</f>
        <v>3.8323000000000003E-2</v>
      </c>
      <c r="H25" s="25"/>
      <c r="I25" s="22"/>
    </row>
    <row r="26" spans="1:11" ht="14.15" customHeight="1">
      <c r="A26" s="78">
        <f t="shared" si="0"/>
        <v>18</v>
      </c>
      <c r="B26" s="21"/>
      <c r="C26" s="4"/>
      <c r="D26" s="4"/>
      <c r="E26" s="22"/>
      <c r="F26" s="26"/>
      <c r="G26" s="26"/>
      <c r="H26" s="25"/>
      <c r="I26" s="22"/>
    </row>
    <row r="27" spans="1:11" ht="14.15" customHeight="1">
      <c r="A27" s="78">
        <f t="shared" si="0"/>
        <v>19</v>
      </c>
      <c r="B27" s="75" t="s">
        <v>246</v>
      </c>
      <c r="C27" s="4"/>
      <c r="D27" s="4"/>
      <c r="E27" s="22"/>
      <c r="F27" s="572">
        <f>1-SUM(F23:F25)</f>
        <v>0.95111500000000004</v>
      </c>
      <c r="G27" s="572">
        <f>1-SUM(G23:G25)</f>
        <v>0.95455299999999998</v>
      </c>
      <c r="H27" s="27"/>
      <c r="I27" s="22"/>
    </row>
    <row r="28" spans="1:11" ht="14.15" customHeight="1">
      <c r="A28" s="78">
        <f t="shared" si="0"/>
        <v>20</v>
      </c>
      <c r="B28" s="21"/>
      <c r="C28" s="4"/>
      <c r="D28" s="4"/>
      <c r="E28" s="22"/>
      <c r="F28" s="25"/>
      <c r="G28" s="25"/>
      <c r="H28" s="25"/>
      <c r="I28" s="22"/>
    </row>
    <row r="29" spans="1:11" ht="14.15" customHeight="1">
      <c r="A29" s="78">
        <f t="shared" si="0"/>
        <v>21</v>
      </c>
      <c r="B29" s="75" t="s">
        <v>247</v>
      </c>
      <c r="C29" s="4"/>
      <c r="D29" s="4"/>
      <c r="E29" s="22"/>
      <c r="F29" s="24">
        <f>F20/F27</f>
        <v>25333254.630360439</v>
      </c>
      <c r="G29" s="24">
        <f>G20/G27</f>
        <v>6185386.1663329443</v>
      </c>
      <c r="H29" s="24">
        <f>SUM(F29:G29)</f>
        <v>31518640.796693385</v>
      </c>
      <c r="I29" s="22"/>
    </row>
    <row r="30" spans="1:11" ht="14.15" customHeight="1">
      <c r="A30" s="78">
        <f t="shared" si="0"/>
        <v>22</v>
      </c>
      <c r="B30" s="21"/>
      <c r="C30" s="4"/>
      <c r="D30" s="4"/>
      <c r="E30" s="22"/>
      <c r="F30" s="28"/>
      <c r="G30" s="28"/>
      <c r="H30" s="28"/>
      <c r="I30" s="22"/>
    </row>
    <row r="31" spans="1:11" ht="14.15" customHeight="1">
      <c r="A31" s="78">
        <f t="shared" si="0"/>
        <v>23</v>
      </c>
      <c r="B31" s="75" t="s">
        <v>435</v>
      </c>
      <c r="C31" s="4"/>
      <c r="D31" s="4"/>
      <c r="E31" s="4"/>
      <c r="F31" s="29">
        <f>'Revenue Requirement 2019-2020'!F25</f>
        <v>20659545.214275822</v>
      </c>
      <c r="G31" s="29">
        <f>'Revenue Requirement 2019-2020'!G25</f>
        <v>5359731.5322091393</v>
      </c>
      <c r="H31" s="30">
        <f>SUM(F31:G31)</f>
        <v>26019276.746484961</v>
      </c>
      <c r="I31" s="22"/>
      <c r="K31" s="398"/>
    </row>
    <row r="32" spans="1:11" ht="13">
      <c r="A32" s="78">
        <f t="shared" si="0"/>
        <v>24</v>
      </c>
      <c r="B32" s="74"/>
      <c r="C32" s="73"/>
      <c r="D32" s="73"/>
      <c r="E32" s="73"/>
      <c r="F32" s="32"/>
      <c r="G32" s="32"/>
      <c r="H32" s="32"/>
      <c r="I32" s="22"/>
    </row>
    <row r="33" spans="1:11" ht="13.5" thickBot="1">
      <c r="A33" s="78">
        <f t="shared" si="0"/>
        <v>25</v>
      </c>
      <c r="B33" s="265" t="s">
        <v>94</v>
      </c>
      <c r="C33" s="72"/>
      <c r="D33" s="72"/>
      <c r="E33" s="71"/>
      <c r="F33" s="70">
        <f>F29-F31</f>
        <v>4673709.4160846174</v>
      </c>
      <c r="G33" s="70">
        <f>G29-G31</f>
        <v>825654.63412380498</v>
      </c>
      <c r="H33" s="70">
        <f>H29-H31</f>
        <v>5499364.0502084233</v>
      </c>
      <c r="I33" s="35"/>
    </row>
    <row r="34" spans="1:11" ht="13" thickTop="1">
      <c r="A34" s="10"/>
      <c r="B34" s="10"/>
      <c r="C34" s="4"/>
      <c r="D34" s="4"/>
      <c r="E34" s="4"/>
      <c r="F34" s="4"/>
      <c r="G34" s="4"/>
      <c r="H34" s="4"/>
      <c r="I34" s="5"/>
    </row>
    <row r="35" spans="1:11" ht="14.15" customHeight="1">
      <c r="B35" s="10"/>
      <c r="C35" s="4"/>
      <c r="D35" s="4"/>
      <c r="E35" s="4"/>
      <c r="F35" s="50"/>
      <c r="G35" s="50"/>
      <c r="H35" s="52"/>
      <c r="I35" s="5"/>
    </row>
    <row r="36" spans="1:11" ht="14.15" customHeight="1">
      <c r="A36" s="740" t="s">
        <v>585</v>
      </c>
      <c r="B36" s="10"/>
      <c r="C36" s="4"/>
      <c r="D36" s="4"/>
      <c r="E36" s="4"/>
      <c r="F36" s="50"/>
      <c r="G36" s="50"/>
      <c r="H36" s="52"/>
      <c r="I36" s="5"/>
    </row>
    <row r="37" spans="1:11" ht="14.15" customHeight="1">
      <c r="A37" s="741" t="s">
        <v>586</v>
      </c>
      <c r="B37" s="10"/>
      <c r="C37" s="4"/>
      <c r="D37" s="4"/>
      <c r="E37" s="4"/>
      <c r="F37" s="50"/>
      <c r="G37" s="50"/>
      <c r="H37" s="52"/>
      <c r="I37" s="5"/>
    </row>
    <row r="38" spans="1:11" ht="14.15" customHeight="1">
      <c r="B38" s="10"/>
      <c r="C38" s="4"/>
      <c r="D38" s="4"/>
      <c r="E38" s="4"/>
      <c r="F38" s="50"/>
      <c r="G38" s="50"/>
      <c r="H38" s="52"/>
      <c r="I38" s="5"/>
    </row>
    <row r="39" spans="1:11" ht="14.15" customHeight="1" thickBot="1">
      <c r="A39" s="40" t="s">
        <v>22</v>
      </c>
      <c r="B39" s="5"/>
      <c r="C39" s="4"/>
      <c r="D39" s="4"/>
      <c r="E39" s="4"/>
      <c r="F39" s="41" t="s">
        <v>6</v>
      </c>
      <c r="G39" s="41" t="s">
        <v>7</v>
      </c>
      <c r="H39" s="51" t="s">
        <v>8</v>
      </c>
    </row>
    <row r="40" spans="1:11" ht="14.15" customHeight="1">
      <c r="A40" s="42"/>
      <c r="B40" s="5"/>
      <c r="C40" s="4"/>
      <c r="D40" s="4"/>
      <c r="E40" s="4"/>
      <c r="F40" s="59"/>
      <c r="G40" s="59"/>
      <c r="H40" s="50"/>
    </row>
    <row r="41" spans="1:11" ht="14.15" customHeight="1">
      <c r="A41" s="36"/>
      <c r="C41" s="4"/>
      <c r="D41" s="4"/>
      <c r="E41" s="4"/>
      <c r="F41" s="60"/>
      <c r="G41" s="60"/>
      <c r="H41" s="60"/>
      <c r="J41" s="400"/>
    </row>
    <row r="42" spans="1:11" ht="14.15" customHeight="1">
      <c r="A42" s="36" t="s">
        <v>436</v>
      </c>
      <c r="C42" s="4"/>
      <c r="D42" s="4"/>
      <c r="E42" s="4"/>
      <c r="F42" s="60">
        <f>'Summary of RR change'!F9+'Summary of RR change'!F10</f>
        <v>2544562.6264039325</v>
      </c>
      <c r="G42" s="60">
        <f>'Summary of RR change'!G9+'Summary of RR change'!G10</f>
        <v>962436.98139292421</v>
      </c>
      <c r="H42" s="60">
        <f t="shared" ref="H42:H47" si="1">SUM(F42:G42)</f>
        <v>3506999.6077968567</v>
      </c>
      <c r="J42" s="400"/>
      <c r="K42" s="398"/>
    </row>
    <row r="43" spans="1:11" ht="14.15" customHeight="1">
      <c r="A43" s="77" t="s">
        <v>580</v>
      </c>
      <c r="C43" s="4"/>
      <c r="D43" s="4"/>
      <c r="E43" s="4"/>
      <c r="F43" s="60">
        <f>'Summary of RR change'!F12</f>
        <v>-257706.12709325037</v>
      </c>
      <c r="G43" s="60">
        <f>'Summary of RR change'!G12</f>
        <v>91997.452158505184</v>
      </c>
      <c r="H43" s="60">
        <f t="shared" si="1"/>
        <v>-165708.67493474518</v>
      </c>
      <c r="J43" s="400"/>
      <c r="K43" s="398"/>
    </row>
    <row r="44" spans="1:11" ht="25.5" customHeight="1">
      <c r="A44" s="761" t="str">
        <f>IF(H44&gt;0,"Increase","Decrease")&amp;" due to moving from a combined "&amp;IF('Revenue Requirement 2019-2020'!H13&gt;0,"under-collection","over-collection")&amp;" of "&amp;DOLLAR(ABS('Revenue Requirement 2019-2020'!H13/1000000),1)&amp;"M in the prior rate period to a combined "&amp;IF(H15&gt;0,"under-collection","over-collection")&amp;" of "&amp;DOLLAR(ABS(H15/1000000),1)&amp;"M in the current rate period"</f>
        <v>Decrease due to moving from a combined under-collection of $1.6M in the prior rate period to a combined under-collection of $0.7M in the current rate period</v>
      </c>
      <c r="B44" s="761"/>
      <c r="C44" s="761"/>
      <c r="D44" s="761"/>
      <c r="E44" s="761"/>
      <c r="F44" s="1">
        <f>'Summary of RR change'!F11</f>
        <v>-688232.58598293783</v>
      </c>
      <c r="G44" s="1">
        <f>'Summary of RR change'!G11</f>
        <v>-263451.92961995857</v>
      </c>
      <c r="H44" s="1">
        <f t="shared" si="1"/>
        <v>-951684.51560289646</v>
      </c>
      <c r="J44" s="400"/>
    </row>
    <row r="45" spans="1:11">
      <c r="A45" s="42" t="s">
        <v>99</v>
      </c>
      <c r="C45" s="5"/>
      <c r="D45" s="5"/>
      <c r="E45" s="5"/>
      <c r="F45" s="60">
        <f>'Summary of RR change'!F13</f>
        <v>140031.21048588061</v>
      </c>
      <c r="G45" s="60">
        <f>'Summary of RR change'!G13</f>
        <v>34672.130192334203</v>
      </c>
      <c r="H45" s="44">
        <f t="shared" si="1"/>
        <v>174703.34067821482</v>
      </c>
      <c r="J45" s="400"/>
    </row>
    <row r="46" spans="1:11">
      <c r="A46" s="77" t="s">
        <v>579</v>
      </c>
      <c r="C46" s="5"/>
      <c r="D46" s="5"/>
      <c r="E46" s="5"/>
      <c r="F46" s="60">
        <f>'Summary of RR change'!F14</f>
        <v>4759403.1581440279</v>
      </c>
      <c r="G46" s="60">
        <f>'Summary of RR change'!G14</f>
        <v>0</v>
      </c>
      <c r="H46" s="44">
        <f t="shared" si="1"/>
        <v>4759403.1581440279</v>
      </c>
      <c r="J46" s="400"/>
    </row>
    <row r="47" spans="1:11">
      <c r="A47" s="42" t="s">
        <v>442</v>
      </c>
      <c r="C47" s="5"/>
      <c r="D47" s="5"/>
      <c r="E47" s="5"/>
      <c r="F47" s="60">
        <f>'Summary of RR change'!F15</f>
        <v>-1824348.8658730357</v>
      </c>
      <c r="G47" s="60">
        <f>'Summary of RR change'!G15</f>
        <v>0</v>
      </c>
      <c r="H47" s="44">
        <f t="shared" si="1"/>
        <v>-1824348.8658730357</v>
      </c>
      <c r="J47" s="400"/>
    </row>
    <row r="48" spans="1:11">
      <c r="A48" s="5"/>
      <c r="B48" s="5"/>
      <c r="C48" s="5"/>
      <c r="D48" s="5"/>
      <c r="E48" s="5"/>
      <c r="F48" s="60"/>
      <c r="G48" s="60"/>
      <c r="H48" s="44"/>
      <c r="J48" s="400"/>
    </row>
    <row r="49" spans="1:11" ht="13.5" thickBot="1">
      <c r="A49" s="45" t="s">
        <v>23</v>
      </c>
      <c r="B49" s="5"/>
      <c r="C49" s="5"/>
      <c r="D49" s="5"/>
      <c r="E49" s="5"/>
      <c r="F49" s="46">
        <f>SUM(F41:F48)</f>
        <v>4673709.4160846164</v>
      </c>
      <c r="G49" s="46">
        <f>SUM(G41:G48)</f>
        <v>825654.63412380486</v>
      </c>
      <c r="H49" s="46">
        <f>SUM(H41:H48)</f>
        <v>5499364.0502084224</v>
      </c>
      <c r="K49" s="398"/>
    </row>
    <row r="50" spans="1:11" ht="13" thickTop="1">
      <c r="B50" s="5"/>
      <c r="C50" s="5"/>
      <c r="D50" s="5"/>
      <c r="E50" s="5"/>
      <c r="I50" s="5"/>
    </row>
    <row r="51" spans="1:11" ht="13">
      <c r="B51" s="5"/>
      <c r="C51" s="5"/>
      <c r="D51" s="5"/>
      <c r="E51" s="5"/>
      <c r="I51" s="5"/>
      <c r="K51" s="398"/>
    </row>
    <row r="52" spans="1:11" ht="13">
      <c r="A52" s="5"/>
      <c r="B52" s="5"/>
      <c r="C52" s="5"/>
      <c r="D52" s="5"/>
      <c r="E52" s="5"/>
      <c r="F52" s="47"/>
      <c r="G52" s="47"/>
      <c r="J52" s="401"/>
    </row>
    <row r="53" spans="1:11" ht="13">
      <c r="A53" s="5"/>
      <c r="B53" s="5"/>
      <c r="C53" s="5"/>
      <c r="D53" s="5"/>
      <c r="E53" s="5"/>
      <c r="F53" s="47"/>
      <c r="G53" s="47"/>
      <c r="J53" s="401"/>
    </row>
    <row r="54" spans="1:11">
      <c r="A54" s="5"/>
      <c r="B54" s="5"/>
      <c r="C54" s="48"/>
      <c r="D54" s="48"/>
      <c r="E54" s="5"/>
    </row>
    <row r="55" spans="1:11">
      <c r="A55" s="5"/>
      <c r="B55" s="5"/>
      <c r="C55" s="5"/>
      <c r="D55" s="5"/>
      <c r="E55" s="5"/>
    </row>
    <row r="56" spans="1:11" ht="13">
      <c r="C56" s="17"/>
      <c r="D56" s="17"/>
      <c r="K56" s="398"/>
    </row>
    <row r="57" spans="1:11">
      <c r="C57" s="49"/>
      <c r="D57" s="49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>
      <selection activeCell="G40" sqref="F40:G40"/>
    </sheetView>
  </sheetViews>
  <sheetFormatPr defaultColWidth="8.81640625" defaultRowHeight="12.5"/>
  <cols>
    <col min="1" max="1" width="10" style="232" bestFit="1" customWidth="1"/>
    <col min="2" max="2" width="37" style="232" bestFit="1" customWidth="1"/>
    <col min="3" max="3" width="22" style="232" bestFit="1" customWidth="1"/>
    <col min="4" max="4" width="14" style="232" bestFit="1" customWidth="1"/>
    <col min="5" max="5" width="10" style="232" bestFit="1" customWidth="1"/>
    <col min="6" max="6" width="14" style="232" bestFit="1" customWidth="1"/>
    <col min="7" max="7" width="17" style="232" bestFit="1" customWidth="1"/>
    <col min="8" max="8" width="11.1796875" style="232" customWidth="1"/>
    <col min="9" max="9" width="12.7265625" style="232" customWidth="1"/>
    <col min="10" max="10" width="13.26953125" style="232" customWidth="1"/>
    <col min="11" max="11" width="12.26953125" style="232" customWidth="1"/>
    <col min="12" max="16384" width="8.81640625" style="232"/>
  </cols>
  <sheetData>
    <row r="1" spans="1:8">
      <c r="A1" s="231" t="s">
        <v>189</v>
      </c>
    </row>
    <row r="2" spans="1:8">
      <c r="A2" s="231" t="s">
        <v>68</v>
      </c>
    </row>
    <row r="3" spans="1:8">
      <c r="A3" s="231" t="s">
        <v>74</v>
      </c>
    </row>
    <row r="4" spans="1:8">
      <c r="A4" s="244" t="s">
        <v>190</v>
      </c>
    </row>
    <row r="5" spans="1:8" ht="25">
      <c r="A5" s="234" t="s">
        <v>50</v>
      </c>
      <c r="B5" s="234" t="s">
        <v>51</v>
      </c>
      <c r="C5" s="234" t="s">
        <v>53</v>
      </c>
      <c r="D5" s="234" t="s">
        <v>52</v>
      </c>
      <c r="E5" s="433" t="s">
        <v>55</v>
      </c>
      <c r="F5" s="434" t="s">
        <v>56</v>
      </c>
      <c r="G5" s="434" t="s">
        <v>57</v>
      </c>
      <c r="H5" s="436"/>
    </row>
    <row r="6" spans="1:8">
      <c r="A6" s="53" t="s">
        <v>69</v>
      </c>
      <c r="B6" s="53" t="s">
        <v>416</v>
      </c>
      <c r="C6" s="232" t="s">
        <v>97</v>
      </c>
      <c r="D6" s="232" t="s">
        <v>59</v>
      </c>
      <c r="E6" s="53" t="s">
        <v>70</v>
      </c>
      <c r="F6" s="55">
        <v>43755</v>
      </c>
      <c r="G6" s="564">
        <v>-114982.63</v>
      </c>
      <c r="H6" s="436"/>
    </row>
    <row r="7" spans="1:8">
      <c r="A7" s="53" t="s">
        <v>69</v>
      </c>
      <c r="B7" s="53" t="s">
        <v>417</v>
      </c>
      <c r="C7" s="232" t="s">
        <v>97</v>
      </c>
      <c r="D7" s="232" t="s">
        <v>59</v>
      </c>
      <c r="E7" s="53" t="s">
        <v>70</v>
      </c>
      <c r="F7" s="55">
        <v>43769</v>
      </c>
      <c r="G7" s="564">
        <v>281000.65999999997</v>
      </c>
      <c r="H7" s="436"/>
    </row>
    <row r="8" spans="1:8">
      <c r="A8" s="53" t="s">
        <v>69</v>
      </c>
      <c r="B8" s="53" t="s">
        <v>418</v>
      </c>
      <c r="C8" s="232" t="s">
        <v>97</v>
      </c>
      <c r="D8" s="232" t="s">
        <v>59</v>
      </c>
      <c r="E8" s="53" t="s">
        <v>70</v>
      </c>
      <c r="F8" s="55">
        <v>43769</v>
      </c>
      <c r="G8" s="564">
        <v>269330.57</v>
      </c>
      <c r="H8" s="436"/>
    </row>
    <row r="9" spans="1:8">
      <c r="A9" s="53" t="s">
        <v>69</v>
      </c>
      <c r="B9" s="53" t="s">
        <v>418</v>
      </c>
      <c r="C9" s="232" t="s">
        <v>97</v>
      </c>
      <c r="D9" s="232" t="s">
        <v>59</v>
      </c>
      <c r="E9" s="53" t="s">
        <v>70</v>
      </c>
      <c r="F9" s="55">
        <v>43784</v>
      </c>
      <c r="G9" s="564">
        <v>-269330.57</v>
      </c>
      <c r="H9" s="436"/>
    </row>
    <row r="10" spans="1:8">
      <c r="A10" s="53" t="s">
        <v>69</v>
      </c>
      <c r="B10" s="53" t="s">
        <v>419</v>
      </c>
      <c r="C10" s="232" t="s">
        <v>97</v>
      </c>
      <c r="D10" s="232" t="s">
        <v>59</v>
      </c>
      <c r="E10" s="53" t="s">
        <v>70</v>
      </c>
      <c r="F10" s="55">
        <v>43799</v>
      </c>
      <c r="G10" s="564">
        <v>471808.57</v>
      </c>
      <c r="H10" s="436"/>
    </row>
    <row r="11" spans="1:8">
      <c r="A11" s="53" t="s">
        <v>69</v>
      </c>
      <c r="B11" s="53" t="s">
        <v>420</v>
      </c>
      <c r="C11" s="232" t="s">
        <v>97</v>
      </c>
      <c r="D11" s="232" t="s">
        <v>59</v>
      </c>
      <c r="E11" s="53" t="s">
        <v>70</v>
      </c>
      <c r="F11" s="55">
        <v>43799</v>
      </c>
      <c r="G11" s="564">
        <v>341698.9</v>
      </c>
      <c r="H11" s="436"/>
    </row>
    <row r="12" spans="1:8">
      <c r="A12" s="53" t="s">
        <v>69</v>
      </c>
      <c r="B12" s="53" t="s">
        <v>420</v>
      </c>
      <c r="C12" s="232" t="s">
        <v>97</v>
      </c>
      <c r="D12" s="232" t="s">
        <v>59</v>
      </c>
      <c r="E12" s="53" t="s">
        <v>70</v>
      </c>
      <c r="F12" s="55">
        <v>43810</v>
      </c>
      <c r="G12" s="564">
        <v>-341698.9</v>
      </c>
      <c r="H12" s="436"/>
    </row>
    <row r="13" spans="1:8">
      <c r="A13" s="53" t="s">
        <v>69</v>
      </c>
      <c r="B13" s="53" t="s">
        <v>421</v>
      </c>
      <c r="C13" s="232" t="s">
        <v>97</v>
      </c>
      <c r="D13" s="232" t="s">
        <v>59</v>
      </c>
      <c r="E13" s="53" t="s">
        <v>70</v>
      </c>
      <c r="F13" s="55">
        <v>43830</v>
      </c>
      <c r="G13" s="564">
        <v>689342.67</v>
      </c>
      <c r="H13" s="436"/>
    </row>
    <row r="14" spans="1:8">
      <c r="A14" s="53" t="s">
        <v>69</v>
      </c>
      <c r="B14" s="53" t="s">
        <v>422</v>
      </c>
      <c r="C14" s="232" t="s">
        <v>97</v>
      </c>
      <c r="D14" s="232" t="s">
        <v>59</v>
      </c>
      <c r="E14" s="53" t="s">
        <v>70</v>
      </c>
      <c r="F14" s="55">
        <v>43830</v>
      </c>
      <c r="G14" s="564">
        <v>357742.71</v>
      </c>
      <c r="H14" s="436"/>
    </row>
    <row r="15" spans="1:8">
      <c r="A15" s="53" t="s">
        <v>69</v>
      </c>
      <c r="B15" s="53" t="s">
        <v>422</v>
      </c>
      <c r="C15" s="232" t="s">
        <v>97</v>
      </c>
      <c r="D15" s="232" t="s">
        <v>59</v>
      </c>
      <c r="E15" s="53" t="s">
        <v>70</v>
      </c>
      <c r="F15" s="55">
        <v>43858</v>
      </c>
      <c r="G15" s="564">
        <v>-357742.71</v>
      </c>
      <c r="H15" s="436"/>
    </row>
    <row r="16" spans="1:8">
      <c r="A16" s="53" t="s">
        <v>69</v>
      </c>
      <c r="B16" s="53" t="s">
        <v>423</v>
      </c>
      <c r="C16" s="232" t="s">
        <v>97</v>
      </c>
      <c r="D16" s="232" t="s">
        <v>59</v>
      </c>
      <c r="E16" s="53" t="s">
        <v>70</v>
      </c>
      <c r="F16" s="55">
        <v>43861</v>
      </c>
      <c r="G16" s="564">
        <v>352714.64</v>
      </c>
      <c r="H16" s="436"/>
    </row>
    <row r="17" spans="1:13">
      <c r="A17" s="53" t="s">
        <v>69</v>
      </c>
      <c r="B17" s="53" t="s">
        <v>424</v>
      </c>
      <c r="C17" s="232" t="s">
        <v>97</v>
      </c>
      <c r="D17" s="232" t="s">
        <v>59</v>
      </c>
      <c r="E17" s="53" t="s">
        <v>70</v>
      </c>
      <c r="F17" s="55">
        <v>43861</v>
      </c>
      <c r="G17" s="564">
        <v>717345.03</v>
      </c>
      <c r="H17" s="436"/>
    </row>
    <row r="18" spans="1:13">
      <c r="A18" s="53" t="s">
        <v>69</v>
      </c>
      <c r="B18" s="53" t="s">
        <v>423</v>
      </c>
      <c r="C18" s="232" t="s">
        <v>97</v>
      </c>
      <c r="D18" s="232" t="s">
        <v>59</v>
      </c>
      <c r="E18" s="53" t="s">
        <v>70</v>
      </c>
      <c r="F18" s="55">
        <v>43881</v>
      </c>
      <c r="G18" s="564">
        <v>-352714.64</v>
      </c>
      <c r="H18" s="436"/>
    </row>
    <row r="19" spans="1:13">
      <c r="A19" s="53" t="s">
        <v>69</v>
      </c>
      <c r="B19" s="53" t="s">
        <v>425</v>
      </c>
      <c r="C19" s="232" t="s">
        <v>97</v>
      </c>
      <c r="D19" s="232" t="s">
        <v>59</v>
      </c>
      <c r="E19" s="53" t="s">
        <v>70</v>
      </c>
      <c r="F19" s="55">
        <v>43890</v>
      </c>
      <c r="G19" s="564">
        <v>321927.78999999998</v>
      </c>
      <c r="H19" s="436"/>
    </row>
    <row r="20" spans="1:13">
      <c r="A20" s="53" t="s">
        <v>69</v>
      </c>
      <c r="B20" s="53" t="s">
        <v>426</v>
      </c>
      <c r="C20" s="232" t="s">
        <v>97</v>
      </c>
      <c r="D20" s="232" t="s">
        <v>59</v>
      </c>
      <c r="E20" s="53" t="s">
        <v>70</v>
      </c>
      <c r="F20" s="55">
        <v>43890</v>
      </c>
      <c r="G20" s="564">
        <v>703427.24</v>
      </c>
      <c r="H20" s="436"/>
    </row>
    <row r="21" spans="1:13">
      <c r="A21" s="53" t="s">
        <v>69</v>
      </c>
      <c r="B21" s="53" t="s">
        <v>425</v>
      </c>
      <c r="C21" s="232" t="s">
        <v>97</v>
      </c>
      <c r="D21" s="232" t="s">
        <v>59</v>
      </c>
      <c r="E21" s="53" t="s">
        <v>70</v>
      </c>
      <c r="F21" s="55">
        <v>43903</v>
      </c>
      <c r="G21" s="564">
        <v>-321927.78999999998</v>
      </c>
      <c r="H21" s="436"/>
    </row>
    <row r="22" spans="1:13">
      <c r="A22" s="53" t="s">
        <v>69</v>
      </c>
      <c r="B22" s="53" t="s">
        <v>427</v>
      </c>
      <c r="C22" s="232" t="s">
        <v>97</v>
      </c>
      <c r="D22" s="232" t="s">
        <v>59</v>
      </c>
      <c r="E22" s="53" t="s">
        <v>70</v>
      </c>
      <c r="F22" s="55">
        <v>43921</v>
      </c>
      <c r="G22" s="564">
        <v>656142.62</v>
      </c>
      <c r="H22" s="436"/>
    </row>
    <row r="23" spans="1:13">
      <c r="A23" s="53" t="s">
        <v>69</v>
      </c>
      <c r="B23" s="53" t="s">
        <v>428</v>
      </c>
      <c r="C23" s="232" t="s">
        <v>97</v>
      </c>
      <c r="D23" s="232" t="s">
        <v>59</v>
      </c>
      <c r="E23" s="53" t="s">
        <v>70</v>
      </c>
      <c r="F23" s="55">
        <v>43921</v>
      </c>
      <c r="G23" s="564">
        <v>294763.37</v>
      </c>
      <c r="H23" s="436"/>
    </row>
    <row r="24" spans="1:13">
      <c r="A24" s="53" t="s">
        <v>69</v>
      </c>
      <c r="B24" s="53" t="s">
        <v>428</v>
      </c>
      <c r="C24" s="232" t="s">
        <v>97</v>
      </c>
      <c r="D24" s="232" t="s">
        <v>59</v>
      </c>
      <c r="E24" s="53" t="s">
        <v>70</v>
      </c>
      <c r="F24" s="55">
        <v>43944</v>
      </c>
      <c r="G24" s="564">
        <v>-294763.37</v>
      </c>
      <c r="H24" s="436"/>
    </row>
    <row r="25" spans="1:13">
      <c r="A25" s="53" t="s">
        <v>69</v>
      </c>
      <c r="B25" s="53" t="s">
        <v>429</v>
      </c>
      <c r="C25" s="232" t="s">
        <v>97</v>
      </c>
      <c r="D25" s="232" t="s">
        <v>59</v>
      </c>
      <c r="E25" s="53" t="s">
        <v>70</v>
      </c>
      <c r="F25" s="55">
        <v>43951</v>
      </c>
      <c r="G25" s="564">
        <v>509561.58</v>
      </c>
      <c r="H25" s="436"/>
    </row>
    <row r="26" spans="1:13">
      <c r="A26" s="53" t="s">
        <v>69</v>
      </c>
      <c r="B26" s="53" t="s">
        <v>430</v>
      </c>
      <c r="C26" s="232" t="s">
        <v>97</v>
      </c>
      <c r="D26" s="232" t="s">
        <v>59</v>
      </c>
      <c r="E26" s="53" t="s">
        <v>70</v>
      </c>
      <c r="F26" s="55">
        <v>43951</v>
      </c>
      <c r="G26" s="564">
        <v>164160.85</v>
      </c>
      <c r="H26" s="436"/>
    </row>
    <row r="27" spans="1:13">
      <c r="A27" s="53" t="s">
        <v>69</v>
      </c>
      <c r="B27" s="53" t="s">
        <v>430</v>
      </c>
      <c r="C27" s="232" t="s">
        <v>97</v>
      </c>
      <c r="D27" s="232" t="s">
        <v>59</v>
      </c>
      <c r="E27" s="53" t="s">
        <v>70</v>
      </c>
      <c r="F27" s="55">
        <v>43969</v>
      </c>
      <c r="G27" s="564">
        <v>-164160.85</v>
      </c>
      <c r="H27" s="436"/>
      <c r="I27" s="436"/>
      <c r="J27" s="436"/>
      <c r="K27" s="436"/>
      <c r="L27" s="436"/>
      <c r="M27" s="436"/>
    </row>
    <row r="28" spans="1:13">
      <c r="A28" s="53" t="s">
        <v>69</v>
      </c>
      <c r="B28" s="53" t="s">
        <v>431</v>
      </c>
      <c r="C28" s="232" t="s">
        <v>97</v>
      </c>
      <c r="D28" s="232" t="s">
        <v>59</v>
      </c>
      <c r="E28" s="53" t="s">
        <v>70</v>
      </c>
      <c r="F28" s="55">
        <v>43982</v>
      </c>
      <c r="G28" s="564">
        <v>121393.82</v>
      </c>
      <c r="H28" s="436"/>
      <c r="I28" s="436"/>
      <c r="J28" s="436"/>
      <c r="K28" s="436"/>
      <c r="L28" s="436"/>
      <c r="M28" s="436"/>
    </row>
    <row r="29" spans="1:13">
      <c r="A29" s="53" t="s">
        <v>69</v>
      </c>
      <c r="B29" s="53" t="s">
        <v>432</v>
      </c>
      <c r="C29" s="232" t="s">
        <v>97</v>
      </c>
      <c r="D29" s="232" t="s">
        <v>59</v>
      </c>
      <c r="E29" s="53" t="s">
        <v>70</v>
      </c>
      <c r="F29" s="55">
        <v>43982</v>
      </c>
      <c r="G29" s="564">
        <v>279520.03000000003</v>
      </c>
      <c r="H29" s="436"/>
      <c r="I29" s="436"/>
      <c r="J29" s="436"/>
      <c r="K29" s="436"/>
      <c r="L29" s="436"/>
      <c r="M29" s="436"/>
    </row>
    <row r="30" spans="1:13">
      <c r="A30" s="53" t="s">
        <v>69</v>
      </c>
      <c r="B30" s="53" t="s">
        <v>431</v>
      </c>
      <c r="C30" s="232" t="s">
        <v>97</v>
      </c>
      <c r="D30" s="232" t="s">
        <v>59</v>
      </c>
      <c r="E30" s="53" t="s">
        <v>70</v>
      </c>
      <c r="F30" s="55">
        <v>43999</v>
      </c>
      <c r="G30" s="564">
        <v>-121393.82</v>
      </c>
      <c r="H30" s="436"/>
      <c r="I30" s="436"/>
      <c r="J30" s="436"/>
      <c r="K30" s="436"/>
      <c r="L30" s="436"/>
      <c r="M30" s="436"/>
    </row>
    <row r="31" spans="1:13">
      <c r="A31" s="53" t="s">
        <v>69</v>
      </c>
      <c r="B31" s="53" t="s">
        <v>433</v>
      </c>
      <c r="C31" s="232" t="s">
        <v>97</v>
      </c>
      <c r="D31" s="232" t="s">
        <v>59</v>
      </c>
      <c r="E31" s="53" t="s">
        <v>70</v>
      </c>
      <c r="F31" s="55">
        <v>44012</v>
      </c>
      <c r="G31" s="564">
        <v>88228.83</v>
      </c>
      <c r="H31" s="436"/>
      <c r="I31" s="436"/>
      <c r="J31" s="436"/>
      <c r="K31" s="436"/>
      <c r="L31" s="436"/>
      <c r="M31" s="436"/>
    </row>
    <row r="32" spans="1:13">
      <c r="A32" s="53" t="s">
        <v>69</v>
      </c>
      <c r="B32" s="53" t="s">
        <v>434</v>
      </c>
      <c r="C32" s="232" t="s">
        <v>97</v>
      </c>
      <c r="D32" s="232" t="s">
        <v>59</v>
      </c>
      <c r="E32" s="53" t="s">
        <v>70</v>
      </c>
      <c r="F32" s="55">
        <v>44012</v>
      </c>
      <c r="G32" s="564">
        <v>223556.8</v>
      </c>
      <c r="H32" s="436"/>
      <c r="I32" s="436"/>
      <c r="J32" s="436"/>
      <c r="K32" s="436"/>
      <c r="L32" s="436"/>
      <c r="M32" s="436"/>
    </row>
    <row r="33" spans="1:13">
      <c r="A33" s="53" t="s">
        <v>69</v>
      </c>
      <c r="B33" s="53" t="s">
        <v>433</v>
      </c>
      <c r="C33" s="232" t="s">
        <v>97</v>
      </c>
      <c r="D33" s="232" t="s">
        <v>59</v>
      </c>
      <c r="E33" s="53" t="s">
        <v>70</v>
      </c>
      <c r="F33" s="55">
        <v>44022</v>
      </c>
      <c r="G33" s="564">
        <v>-88228.83</v>
      </c>
      <c r="H33" s="436"/>
      <c r="I33" s="436"/>
      <c r="J33" s="436"/>
      <c r="K33" s="436"/>
      <c r="L33" s="436"/>
      <c r="M33" s="436"/>
    </row>
    <row r="34" spans="1:13">
      <c r="A34" s="53" t="s">
        <v>551</v>
      </c>
      <c r="B34" s="53" t="s">
        <v>549</v>
      </c>
      <c r="C34" s="232" t="s">
        <v>97</v>
      </c>
      <c r="D34" s="232" t="s">
        <v>59</v>
      </c>
      <c r="E34" s="53" t="s">
        <v>70</v>
      </c>
      <c r="F34" s="55">
        <v>44043</v>
      </c>
      <c r="G34" s="564">
        <v>167855.74</v>
      </c>
      <c r="H34" s="436"/>
      <c r="I34" s="436"/>
      <c r="J34" s="436"/>
      <c r="K34" s="436"/>
      <c r="L34" s="436"/>
      <c r="M34" s="436"/>
    </row>
    <row r="35" spans="1:13">
      <c r="A35" s="53" t="s">
        <v>552</v>
      </c>
      <c r="B35" s="53" t="s">
        <v>550</v>
      </c>
      <c r="C35" s="232" t="s">
        <v>97</v>
      </c>
      <c r="D35" s="232" t="s">
        <v>59</v>
      </c>
      <c r="E35" s="53" t="s">
        <v>70</v>
      </c>
      <c r="F35" s="55">
        <v>44043</v>
      </c>
      <c r="G35" s="564">
        <v>78189.17</v>
      </c>
      <c r="H35" s="436"/>
      <c r="I35" s="436"/>
      <c r="J35" s="436"/>
      <c r="K35" s="436"/>
      <c r="L35" s="436"/>
      <c r="M35" s="436"/>
    </row>
    <row r="36" spans="1:13" ht="13">
      <c r="A36" s="245"/>
      <c r="B36" s="245"/>
      <c r="C36" s="245"/>
      <c r="D36" s="245"/>
      <c r="E36" s="245"/>
      <c r="F36" s="246"/>
      <c r="G36" s="247"/>
      <c r="H36" s="436"/>
      <c r="I36" s="457" t="s">
        <v>155</v>
      </c>
      <c r="J36" s="457" t="s">
        <v>155</v>
      </c>
      <c r="K36" s="457" t="s">
        <v>157</v>
      </c>
      <c r="L36" s="436"/>
      <c r="M36" s="436"/>
    </row>
    <row r="37" spans="1:13" ht="13">
      <c r="F37" s="436"/>
      <c r="G37" s="436"/>
      <c r="H37" s="436"/>
      <c r="I37" s="458" t="s">
        <v>414</v>
      </c>
      <c r="J37" s="458" t="s">
        <v>415</v>
      </c>
      <c r="K37" s="457" t="s">
        <v>31</v>
      </c>
      <c r="L37" s="436"/>
      <c r="M37" s="436"/>
    </row>
    <row r="38" spans="1:13">
      <c r="F38" s="237" t="s">
        <v>412</v>
      </c>
      <c r="G38" s="461">
        <f>SUM(G6:G35)</f>
        <v>4662767.4799999995</v>
      </c>
      <c r="H38" s="436"/>
      <c r="I38" s="483">
        <f>'Gas - Load'!Q37</f>
        <v>43335041</v>
      </c>
      <c r="J38" s="483">
        <f>'Gas - Load'!Q38</f>
        <v>47724373</v>
      </c>
      <c r="K38" s="436"/>
      <c r="L38" s="436"/>
      <c r="M38" s="436"/>
    </row>
    <row r="39" spans="1:13" ht="13">
      <c r="F39" s="474" t="s">
        <v>413</v>
      </c>
      <c r="G39" s="459">
        <f>K43</f>
        <v>403307.27307219652</v>
      </c>
      <c r="H39" s="457" t="s">
        <v>27</v>
      </c>
      <c r="I39" s="484">
        <f>'2019 Gas Rates'!J47</f>
        <v>4.64E-3</v>
      </c>
      <c r="J39" s="484">
        <f>'2019 Gas Rates'!J47</f>
        <v>4.64E-3</v>
      </c>
      <c r="K39" s="436"/>
      <c r="L39" s="436"/>
      <c r="M39" s="436"/>
    </row>
    <row r="40" spans="1:13" ht="13">
      <c r="F40" s="474"/>
      <c r="G40" s="459"/>
      <c r="H40" s="464" t="s">
        <v>156</v>
      </c>
      <c r="I40" s="436">
        <f>'Revenue Requirement 2019-2020'!G23</f>
        <v>0.954538</v>
      </c>
      <c r="J40" s="436">
        <f>I40</f>
        <v>0.954538</v>
      </c>
      <c r="K40" s="436"/>
      <c r="L40" s="436"/>
      <c r="M40" s="436"/>
    </row>
    <row r="41" spans="1:13" ht="26.5" thickBot="1">
      <c r="F41" s="436"/>
      <c r="G41" s="485">
        <f>SUM(G38:G40)</f>
        <v>5066074.7530721957</v>
      </c>
      <c r="H41" s="464" t="s">
        <v>158</v>
      </c>
      <c r="I41" s="486">
        <f>I39*I40</f>
        <v>4.4290563200000002E-3</v>
      </c>
      <c r="J41" s="484">
        <f>J39*J40</f>
        <v>4.4290563200000002E-3</v>
      </c>
      <c r="K41" s="436"/>
      <c r="L41" s="436"/>
      <c r="M41" s="436"/>
    </row>
    <row r="42" spans="1:13" ht="13" thickTop="1">
      <c r="F42" s="436"/>
      <c r="G42" s="436"/>
      <c r="H42" s="436"/>
      <c r="I42" s="467">
        <f>I38*I41</f>
        <v>191933.33721850914</v>
      </c>
      <c r="J42" s="467">
        <f>J38*J41</f>
        <v>211373.93585368738</v>
      </c>
      <c r="K42" s="456"/>
      <c r="L42" s="436"/>
      <c r="M42" s="436"/>
    </row>
    <row r="43" spans="1:13" ht="13.5" thickBot="1">
      <c r="F43" s="436"/>
      <c r="G43" s="436"/>
      <c r="H43" s="436"/>
      <c r="I43" s="456"/>
      <c r="J43" s="456"/>
      <c r="K43" s="485">
        <f>SUM(I42:J42)</f>
        <v>403307.27307219652</v>
      </c>
      <c r="L43" s="436"/>
      <c r="M43" s="436"/>
    </row>
    <row r="44" spans="1:13" ht="13" thickTop="1">
      <c r="F44" s="436"/>
      <c r="G44" s="436"/>
      <c r="H44" s="436"/>
      <c r="I44" s="436"/>
      <c r="J44" s="436"/>
      <c r="K44" s="436"/>
      <c r="L44" s="436"/>
      <c r="M44" s="436"/>
    </row>
    <row r="45" spans="1:13">
      <c r="F45" s="436"/>
      <c r="G45" s="436"/>
      <c r="H45" s="436"/>
      <c r="I45" s="436"/>
      <c r="J45" s="436"/>
      <c r="K45" s="436"/>
      <c r="L45" s="436"/>
      <c r="M45" s="436"/>
    </row>
    <row r="46" spans="1:13">
      <c r="F46" s="436"/>
      <c r="G46" s="436"/>
      <c r="H46" s="436"/>
      <c r="I46" s="436"/>
      <c r="J46" s="436"/>
      <c r="K46" s="436"/>
      <c r="L46" s="436"/>
      <c r="M46" s="436"/>
    </row>
    <row r="47" spans="1:13">
      <c r="F47" s="436"/>
      <c r="G47" s="436"/>
      <c r="H47" s="436"/>
      <c r="I47" s="436"/>
      <c r="J47" s="436"/>
      <c r="K47" s="436"/>
      <c r="L47" s="436"/>
      <c r="M47" s="436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0"/>
  <sheetViews>
    <sheetView zoomScaleNormal="100" workbookViewId="0">
      <selection activeCell="H39" sqref="H39"/>
    </sheetView>
  </sheetViews>
  <sheetFormatPr defaultColWidth="8.81640625" defaultRowHeight="12.5"/>
  <cols>
    <col min="1" max="1" width="12.81640625" style="250" customWidth="1"/>
    <col min="2" max="2" width="43.26953125" style="250" customWidth="1"/>
    <col min="3" max="3" width="14" style="250" bestFit="1" customWidth="1"/>
    <col min="4" max="4" width="19.7265625" style="250" bestFit="1" customWidth="1"/>
    <col min="5" max="5" width="6.7265625" style="250" customWidth="1"/>
    <col min="6" max="6" width="10" style="250" bestFit="1" customWidth="1"/>
    <col min="7" max="7" width="11.7265625" style="250" customWidth="1"/>
    <col min="8" max="8" width="15.26953125" style="250" customWidth="1"/>
    <col min="9" max="9" width="10.7265625" style="250" customWidth="1"/>
    <col min="10" max="10" width="14.54296875" style="250" customWidth="1"/>
    <col min="11" max="11" width="14" style="250" customWidth="1"/>
    <col min="12" max="12" width="14.7265625" style="250" customWidth="1"/>
    <col min="13" max="16384" width="8.81640625" style="250"/>
  </cols>
  <sheetData>
    <row r="1" spans="1:12" ht="25.9" customHeight="1">
      <c r="H1" s="256"/>
      <c r="I1" s="257"/>
      <c r="J1" s="259"/>
      <c r="K1" s="259"/>
      <c r="L1" s="257"/>
    </row>
    <row r="2" spans="1:12" ht="13">
      <c r="A2" s="231" t="s">
        <v>195</v>
      </c>
      <c r="B2" s="232"/>
      <c r="C2" s="232"/>
      <c r="D2" s="232"/>
      <c r="E2" s="232"/>
      <c r="F2" s="232"/>
      <c r="G2" s="232"/>
      <c r="H2" s="258"/>
      <c r="I2" s="257"/>
      <c r="J2" s="257"/>
      <c r="K2" s="257"/>
      <c r="L2" s="256"/>
    </row>
    <row r="3" spans="1:12">
      <c r="A3" s="231" t="s">
        <v>68</v>
      </c>
      <c r="B3" s="232"/>
      <c r="C3" s="232"/>
      <c r="D3" s="232"/>
      <c r="E3" s="232"/>
      <c r="F3" s="232"/>
      <c r="G3" s="232"/>
      <c r="H3" s="232"/>
    </row>
    <row r="4" spans="1:12">
      <c r="A4" s="231" t="s">
        <v>74</v>
      </c>
      <c r="B4" s="232"/>
      <c r="C4" s="232"/>
      <c r="D4" s="232"/>
      <c r="E4" s="232"/>
      <c r="F4" s="232"/>
      <c r="G4" s="232"/>
      <c r="H4" s="232"/>
    </row>
    <row r="5" spans="1:12" ht="37.5">
      <c r="A5" s="234" t="s">
        <v>50</v>
      </c>
      <c r="B5" s="234" t="s">
        <v>51</v>
      </c>
      <c r="C5" s="234" t="s">
        <v>52</v>
      </c>
      <c r="D5" s="234" t="s">
        <v>53</v>
      </c>
      <c r="E5" s="236" t="s">
        <v>54</v>
      </c>
      <c r="F5" s="234" t="s">
        <v>55</v>
      </c>
      <c r="G5" s="234" t="s">
        <v>56</v>
      </c>
      <c r="H5" s="236" t="s">
        <v>57</v>
      </c>
      <c r="I5" s="435"/>
    </row>
    <row r="6" spans="1:12">
      <c r="A6" s="232" t="s">
        <v>69</v>
      </c>
      <c r="B6" s="232" t="s">
        <v>201</v>
      </c>
      <c r="C6" s="232" t="s">
        <v>59</v>
      </c>
      <c r="D6" s="232" t="s">
        <v>97</v>
      </c>
      <c r="E6" s="232" t="s">
        <v>60</v>
      </c>
      <c r="F6" s="436" t="s">
        <v>70</v>
      </c>
      <c r="G6" s="437">
        <v>43390</v>
      </c>
      <c r="H6" s="438">
        <v>-103005.4</v>
      </c>
      <c r="I6" s="435"/>
    </row>
    <row r="7" spans="1:12">
      <c r="A7" s="232" t="s">
        <v>69</v>
      </c>
      <c r="B7" s="232" t="s">
        <v>202</v>
      </c>
      <c r="C7" s="232" t="s">
        <v>59</v>
      </c>
      <c r="D7" s="232" t="s">
        <v>97</v>
      </c>
      <c r="E7" s="232" t="s">
        <v>62</v>
      </c>
      <c r="F7" s="436" t="s">
        <v>70</v>
      </c>
      <c r="G7" s="437">
        <v>43404</v>
      </c>
      <c r="H7" s="438">
        <v>243299.48</v>
      </c>
      <c r="I7" s="435"/>
    </row>
    <row r="8" spans="1:12">
      <c r="A8" s="232" t="s">
        <v>69</v>
      </c>
      <c r="B8" s="232" t="s">
        <v>203</v>
      </c>
      <c r="C8" s="232" t="s">
        <v>59</v>
      </c>
      <c r="D8" s="232" t="s">
        <v>97</v>
      </c>
      <c r="E8" s="232" t="s">
        <v>61</v>
      </c>
      <c r="F8" s="436" t="s">
        <v>70</v>
      </c>
      <c r="G8" s="437">
        <v>43404</v>
      </c>
      <c r="H8" s="438">
        <v>181405.14</v>
      </c>
      <c r="I8" s="435"/>
    </row>
    <row r="9" spans="1:12">
      <c r="A9" s="232" t="s">
        <v>69</v>
      </c>
      <c r="B9" s="232" t="s">
        <v>203</v>
      </c>
      <c r="C9" s="232" t="s">
        <v>59</v>
      </c>
      <c r="D9" s="232" t="s">
        <v>97</v>
      </c>
      <c r="E9" s="232" t="s">
        <v>60</v>
      </c>
      <c r="F9" s="436" t="s">
        <v>70</v>
      </c>
      <c r="G9" s="437">
        <v>43418</v>
      </c>
      <c r="H9" s="438">
        <v>-181405.14</v>
      </c>
      <c r="I9" s="435"/>
    </row>
    <row r="10" spans="1:12">
      <c r="A10" s="232" t="s">
        <v>69</v>
      </c>
      <c r="B10" s="232" t="s">
        <v>204</v>
      </c>
      <c r="C10" s="232" t="s">
        <v>59</v>
      </c>
      <c r="D10" s="232" t="s">
        <v>97</v>
      </c>
      <c r="E10" s="232" t="s">
        <v>62</v>
      </c>
      <c r="F10" s="436" t="s">
        <v>70</v>
      </c>
      <c r="G10" s="437">
        <v>43434</v>
      </c>
      <c r="H10" s="438">
        <v>365004.1</v>
      </c>
      <c r="I10" s="435"/>
    </row>
    <row r="11" spans="1:12">
      <c r="A11" s="232" t="s">
        <v>69</v>
      </c>
      <c r="B11" s="232" t="s">
        <v>205</v>
      </c>
      <c r="C11" s="232" t="s">
        <v>59</v>
      </c>
      <c r="D11" s="232" t="s">
        <v>97</v>
      </c>
      <c r="E11" s="232" t="s">
        <v>61</v>
      </c>
      <c r="F11" s="436" t="s">
        <v>70</v>
      </c>
      <c r="G11" s="437">
        <v>43434</v>
      </c>
      <c r="H11" s="438">
        <v>256954.64</v>
      </c>
      <c r="I11" s="435"/>
    </row>
    <row r="12" spans="1:12">
      <c r="A12" s="232" t="s">
        <v>69</v>
      </c>
      <c r="B12" s="232" t="s">
        <v>205</v>
      </c>
      <c r="C12" s="232" t="s">
        <v>59</v>
      </c>
      <c r="D12" s="232" t="s">
        <v>97</v>
      </c>
      <c r="E12" s="232" t="s">
        <v>60</v>
      </c>
      <c r="F12" s="436" t="s">
        <v>70</v>
      </c>
      <c r="G12" s="437">
        <v>43447</v>
      </c>
      <c r="H12" s="438">
        <v>-256954.64</v>
      </c>
      <c r="I12" s="435"/>
    </row>
    <row r="13" spans="1:12">
      <c r="A13" s="232" t="s">
        <v>69</v>
      </c>
      <c r="B13" s="232" t="s">
        <v>206</v>
      </c>
      <c r="C13" s="232" t="s">
        <v>59</v>
      </c>
      <c r="D13" s="232" t="s">
        <v>97</v>
      </c>
      <c r="E13" s="232" t="s">
        <v>61</v>
      </c>
      <c r="F13" s="436" t="s">
        <v>70</v>
      </c>
      <c r="G13" s="437">
        <v>43465</v>
      </c>
      <c r="H13" s="438">
        <v>331030.52</v>
      </c>
      <c r="I13" s="435"/>
    </row>
    <row r="14" spans="1:12">
      <c r="A14" s="232" t="s">
        <v>69</v>
      </c>
      <c r="B14" s="232" t="s">
        <v>207</v>
      </c>
      <c r="C14" s="232" t="s">
        <v>59</v>
      </c>
      <c r="D14" s="232" t="s">
        <v>97</v>
      </c>
      <c r="E14" s="232" t="s">
        <v>62</v>
      </c>
      <c r="F14" s="436" t="s">
        <v>70</v>
      </c>
      <c r="G14" s="437">
        <v>43465</v>
      </c>
      <c r="H14" s="438">
        <v>544877.52</v>
      </c>
      <c r="I14" s="435"/>
    </row>
    <row r="15" spans="1:12">
      <c r="A15" s="232" t="s">
        <v>69</v>
      </c>
      <c r="B15" s="232" t="s">
        <v>206</v>
      </c>
      <c r="C15" s="232" t="s">
        <v>59</v>
      </c>
      <c r="D15" s="232" t="s">
        <v>97</v>
      </c>
      <c r="E15" s="232" t="s">
        <v>60</v>
      </c>
      <c r="F15" s="436" t="s">
        <v>70</v>
      </c>
      <c r="G15" s="437">
        <v>43480</v>
      </c>
      <c r="H15" s="438">
        <v>-331030.52</v>
      </c>
      <c r="I15" s="435"/>
    </row>
    <row r="16" spans="1:12">
      <c r="A16" s="232" t="s">
        <v>69</v>
      </c>
      <c r="B16" s="232" t="s">
        <v>208</v>
      </c>
      <c r="C16" s="232" t="s">
        <v>59</v>
      </c>
      <c r="D16" s="232" t="s">
        <v>97</v>
      </c>
      <c r="E16" s="232" t="s">
        <v>61</v>
      </c>
      <c r="F16" s="436" t="s">
        <v>70</v>
      </c>
      <c r="G16" s="437">
        <v>43496</v>
      </c>
      <c r="H16" s="438">
        <v>328907.48</v>
      </c>
      <c r="I16" s="435"/>
    </row>
    <row r="17" spans="1:16">
      <c r="A17" s="232" t="s">
        <v>69</v>
      </c>
      <c r="B17" s="232" t="s">
        <v>209</v>
      </c>
      <c r="C17" s="232" t="s">
        <v>59</v>
      </c>
      <c r="D17" s="232" t="s">
        <v>97</v>
      </c>
      <c r="E17" s="232" t="s">
        <v>62</v>
      </c>
      <c r="F17" s="436" t="s">
        <v>70</v>
      </c>
      <c r="G17" s="437">
        <v>43496</v>
      </c>
      <c r="H17" s="438">
        <v>596151.47</v>
      </c>
      <c r="I17" s="435"/>
    </row>
    <row r="18" spans="1:16">
      <c r="A18" s="232" t="s">
        <v>69</v>
      </c>
      <c r="B18" s="232" t="s">
        <v>208</v>
      </c>
      <c r="C18" s="232" t="s">
        <v>59</v>
      </c>
      <c r="D18" s="232" t="s">
        <v>97</v>
      </c>
      <c r="E18" s="232" t="s">
        <v>60</v>
      </c>
      <c r="F18" s="436" t="s">
        <v>70</v>
      </c>
      <c r="G18" s="437">
        <v>43509</v>
      </c>
      <c r="H18" s="438">
        <v>-328907.48</v>
      </c>
      <c r="I18" s="435"/>
    </row>
    <row r="19" spans="1:16">
      <c r="A19" s="232" t="s">
        <v>69</v>
      </c>
      <c r="B19" s="232" t="s">
        <v>210</v>
      </c>
      <c r="C19" s="232" t="s">
        <v>59</v>
      </c>
      <c r="D19" s="232" t="s">
        <v>97</v>
      </c>
      <c r="E19" s="232" t="s">
        <v>61</v>
      </c>
      <c r="F19" s="436" t="s">
        <v>70</v>
      </c>
      <c r="G19" s="437">
        <v>43524</v>
      </c>
      <c r="H19" s="438">
        <v>360593.18</v>
      </c>
      <c r="I19" s="435"/>
    </row>
    <row r="20" spans="1:16">
      <c r="A20" s="232" t="s">
        <v>69</v>
      </c>
      <c r="B20" s="232" t="s">
        <v>211</v>
      </c>
      <c r="C20" s="232" t="s">
        <v>59</v>
      </c>
      <c r="D20" s="232" t="s">
        <v>97</v>
      </c>
      <c r="E20" s="232" t="s">
        <v>62</v>
      </c>
      <c r="F20" s="436" t="s">
        <v>70</v>
      </c>
      <c r="G20" s="437">
        <v>43524</v>
      </c>
      <c r="H20" s="438">
        <v>682172.75</v>
      </c>
      <c r="I20" s="435"/>
    </row>
    <row r="21" spans="1:16">
      <c r="A21" s="232" t="s">
        <v>69</v>
      </c>
      <c r="B21" s="232" t="s">
        <v>210</v>
      </c>
      <c r="C21" s="232" t="s">
        <v>59</v>
      </c>
      <c r="D21" s="232" t="s">
        <v>97</v>
      </c>
      <c r="E21" s="232" t="s">
        <v>60</v>
      </c>
      <c r="F21" s="436" t="s">
        <v>70</v>
      </c>
      <c r="G21" s="437">
        <v>43544</v>
      </c>
      <c r="H21" s="438">
        <v>-360593.18</v>
      </c>
      <c r="I21" s="435"/>
    </row>
    <row r="22" spans="1:16">
      <c r="A22" s="232" t="s">
        <v>69</v>
      </c>
      <c r="B22" s="232" t="s">
        <v>212</v>
      </c>
      <c r="C22" s="232" t="s">
        <v>59</v>
      </c>
      <c r="D22" s="232" t="s">
        <v>97</v>
      </c>
      <c r="E22" s="232" t="s">
        <v>61</v>
      </c>
      <c r="F22" s="436" t="s">
        <v>70</v>
      </c>
      <c r="G22" s="437">
        <v>43555</v>
      </c>
      <c r="H22" s="438">
        <v>214056.93</v>
      </c>
      <c r="I22" s="435"/>
    </row>
    <row r="23" spans="1:16">
      <c r="A23" s="232" t="s">
        <v>69</v>
      </c>
      <c r="B23" s="232" t="s">
        <v>213</v>
      </c>
      <c r="C23" s="232" t="s">
        <v>59</v>
      </c>
      <c r="D23" s="232" t="s">
        <v>97</v>
      </c>
      <c r="E23" s="232" t="s">
        <v>62</v>
      </c>
      <c r="F23" s="436" t="s">
        <v>70</v>
      </c>
      <c r="G23" s="437">
        <v>43555</v>
      </c>
      <c r="H23" s="438">
        <v>669636.72</v>
      </c>
      <c r="I23" s="435"/>
    </row>
    <row r="24" spans="1:16">
      <c r="A24" s="232" t="s">
        <v>69</v>
      </c>
      <c r="B24" s="232" t="s">
        <v>212</v>
      </c>
      <c r="C24" s="232" t="s">
        <v>59</v>
      </c>
      <c r="D24" s="232" t="s">
        <v>97</v>
      </c>
      <c r="E24" s="232" t="s">
        <v>60</v>
      </c>
      <c r="F24" s="436" t="s">
        <v>70</v>
      </c>
      <c r="G24" s="437">
        <v>43580</v>
      </c>
      <c r="H24" s="438">
        <v>-214056.93</v>
      </c>
      <c r="I24" s="435"/>
    </row>
    <row r="25" spans="1:16">
      <c r="A25" s="232" t="s">
        <v>69</v>
      </c>
      <c r="B25" s="232" t="s">
        <v>214</v>
      </c>
      <c r="C25" s="232" t="s">
        <v>59</v>
      </c>
      <c r="D25" s="232" t="s">
        <v>97</v>
      </c>
      <c r="E25" s="232" t="s">
        <v>61</v>
      </c>
      <c r="F25" s="436" t="s">
        <v>70</v>
      </c>
      <c r="G25" s="437">
        <v>43585</v>
      </c>
      <c r="H25" s="438">
        <v>176137.25</v>
      </c>
      <c r="I25" s="435"/>
    </row>
    <row r="26" spans="1:16">
      <c r="A26" s="232" t="s">
        <v>69</v>
      </c>
      <c r="B26" s="232" t="s">
        <v>215</v>
      </c>
      <c r="C26" s="232" t="s">
        <v>59</v>
      </c>
      <c r="D26" s="232" t="s">
        <v>97</v>
      </c>
      <c r="E26" s="232" t="s">
        <v>62</v>
      </c>
      <c r="F26" s="436" t="s">
        <v>70</v>
      </c>
      <c r="G26" s="437">
        <v>43585</v>
      </c>
      <c r="H26" s="438">
        <v>374527.03</v>
      </c>
      <c r="I26" s="435"/>
    </row>
    <row r="27" spans="1:16">
      <c r="A27" s="232" t="s">
        <v>69</v>
      </c>
      <c r="B27" s="232" t="s">
        <v>214</v>
      </c>
      <c r="C27" s="232" t="s">
        <v>59</v>
      </c>
      <c r="D27" s="232" t="s">
        <v>97</v>
      </c>
      <c r="E27" s="232" t="s">
        <v>60</v>
      </c>
      <c r="F27" s="436" t="s">
        <v>70</v>
      </c>
      <c r="G27" s="437">
        <v>43602</v>
      </c>
      <c r="H27" s="438">
        <v>-176137.25</v>
      </c>
      <c r="I27" s="435"/>
      <c r="J27" s="435"/>
      <c r="K27" s="435"/>
      <c r="L27" s="435"/>
      <c r="M27" s="435"/>
      <c r="N27" s="435"/>
      <c r="O27" s="435"/>
      <c r="P27" s="435"/>
    </row>
    <row r="28" spans="1:16">
      <c r="A28" s="232" t="s">
        <v>69</v>
      </c>
      <c r="B28" s="232" t="s">
        <v>216</v>
      </c>
      <c r="C28" s="232" t="s">
        <v>59</v>
      </c>
      <c r="D28" s="232" t="s">
        <v>97</v>
      </c>
      <c r="E28" s="232" t="s">
        <v>61</v>
      </c>
      <c r="F28" s="436" t="s">
        <v>70</v>
      </c>
      <c r="G28" s="437">
        <v>43616</v>
      </c>
      <c r="H28" s="438">
        <v>114886.52</v>
      </c>
      <c r="I28" s="435"/>
      <c r="J28" s="435"/>
      <c r="K28" s="435"/>
      <c r="L28" s="435"/>
      <c r="M28" s="435"/>
      <c r="N28" s="435"/>
      <c r="O28" s="435"/>
      <c r="P28" s="435"/>
    </row>
    <row r="29" spans="1:16">
      <c r="A29" s="232" t="s">
        <v>69</v>
      </c>
      <c r="B29" s="232" t="s">
        <v>217</v>
      </c>
      <c r="C29" s="232" t="s">
        <v>59</v>
      </c>
      <c r="D29" s="232" t="s">
        <v>97</v>
      </c>
      <c r="E29" s="232" t="s">
        <v>62</v>
      </c>
      <c r="F29" s="232" t="s">
        <v>70</v>
      </c>
      <c r="G29" s="437">
        <v>43616</v>
      </c>
      <c r="H29" s="438">
        <v>267403.21999999997</v>
      </c>
      <c r="I29" s="435"/>
      <c r="J29" s="435"/>
      <c r="K29" s="435"/>
      <c r="L29" s="435"/>
      <c r="M29" s="435"/>
      <c r="N29" s="435"/>
      <c r="O29" s="435"/>
      <c r="P29" s="435"/>
    </row>
    <row r="30" spans="1:16">
      <c r="A30" s="232" t="s">
        <v>69</v>
      </c>
      <c r="B30" s="232" t="s">
        <v>216</v>
      </c>
      <c r="C30" s="232" t="s">
        <v>59</v>
      </c>
      <c r="D30" s="232" t="s">
        <v>97</v>
      </c>
      <c r="E30" s="232" t="s">
        <v>60</v>
      </c>
      <c r="F30" s="232" t="s">
        <v>70</v>
      </c>
      <c r="G30" s="437">
        <v>43627</v>
      </c>
      <c r="H30" s="438">
        <v>-114886.52</v>
      </c>
      <c r="I30" s="435"/>
      <c r="J30" s="435"/>
      <c r="K30" s="435"/>
      <c r="L30" s="435"/>
      <c r="M30" s="435"/>
      <c r="N30" s="435"/>
      <c r="O30" s="435"/>
      <c r="P30" s="435"/>
    </row>
    <row r="31" spans="1:16">
      <c r="A31" s="232" t="s">
        <v>69</v>
      </c>
      <c r="B31" s="232" t="s">
        <v>218</v>
      </c>
      <c r="C31" s="232" t="s">
        <v>59</v>
      </c>
      <c r="D31" s="232" t="s">
        <v>97</v>
      </c>
      <c r="E31" s="232" t="s">
        <v>61</v>
      </c>
      <c r="F31" s="232" t="s">
        <v>70</v>
      </c>
      <c r="G31" s="437">
        <v>43646</v>
      </c>
      <c r="H31" s="438">
        <v>93096.86</v>
      </c>
      <c r="I31" s="435"/>
      <c r="J31" s="435"/>
      <c r="K31" s="435"/>
      <c r="L31" s="435"/>
      <c r="M31" s="435"/>
      <c r="N31" s="435"/>
      <c r="O31" s="435"/>
      <c r="P31" s="435"/>
    </row>
    <row r="32" spans="1:16">
      <c r="A32" s="232" t="s">
        <v>69</v>
      </c>
      <c r="B32" s="232" t="s">
        <v>219</v>
      </c>
      <c r="C32" s="232" t="s">
        <v>59</v>
      </c>
      <c r="D32" s="232" t="s">
        <v>97</v>
      </c>
      <c r="E32" s="232" t="s">
        <v>62</v>
      </c>
      <c r="F32" s="232" t="s">
        <v>70</v>
      </c>
      <c r="G32" s="437">
        <v>43646</v>
      </c>
      <c r="H32" s="438">
        <v>173534.3</v>
      </c>
      <c r="I32" s="435"/>
      <c r="J32" s="435"/>
      <c r="K32" s="435"/>
      <c r="L32" s="435"/>
      <c r="M32" s="435"/>
      <c r="N32" s="435"/>
      <c r="O32" s="435"/>
      <c r="P32" s="435"/>
    </row>
    <row r="33" spans="1:16">
      <c r="A33" s="232" t="s">
        <v>69</v>
      </c>
      <c r="B33" s="232" t="s">
        <v>218</v>
      </c>
      <c r="C33" s="232" t="s">
        <v>59</v>
      </c>
      <c r="D33" s="232" t="s">
        <v>97</v>
      </c>
      <c r="E33" s="232" t="s">
        <v>60</v>
      </c>
      <c r="F33" s="232" t="s">
        <v>70</v>
      </c>
      <c r="G33" s="437">
        <v>43663</v>
      </c>
      <c r="H33" s="438">
        <v>-93096.86</v>
      </c>
      <c r="I33" s="435"/>
      <c r="J33" s="435"/>
      <c r="K33" s="435"/>
      <c r="L33" s="435"/>
      <c r="M33" s="435"/>
      <c r="N33" s="435"/>
      <c r="O33" s="435"/>
      <c r="P33" s="435"/>
    </row>
    <row r="34" spans="1:16">
      <c r="A34" s="232" t="s">
        <v>69</v>
      </c>
      <c r="B34" s="232" t="s">
        <v>220</v>
      </c>
      <c r="C34" s="232" t="s">
        <v>59</v>
      </c>
      <c r="D34" s="232" t="s">
        <v>97</v>
      </c>
      <c r="E34" s="232" t="s">
        <v>61</v>
      </c>
      <c r="F34" s="232" t="s">
        <v>70</v>
      </c>
      <c r="G34" s="437">
        <v>43677</v>
      </c>
      <c r="H34" s="438">
        <v>79927.75</v>
      </c>
      <c r="I34" s="435"/>
      <c r="J34" s="435"/>
      <c r="K34" s="435"/>
      <c r="L34" s="435"/>
      <c r="M34" s="435"/>
      <c r="N34" s="435"/>
      <c r="O34" s="435"/>
      <c r="P34" s="435"/>
    </row>
    <row r="35" spans="1:16" ht="13">
      <c r="A35" s="232" t="s">
        <v>69</v>
      </c>
      <c r="B35" s="232" t="s">
        <v>221</v>
      </c>
      <c r="C35" s="232" t="s">
        <v>59</v>
      </c>
      <c r="D35" s="232" t="s">
        <v>97</v>
      </c>
      <c r="E35" s="232" t="s">
        <v>62</v>
      </c>
      <c r="F35" s="232" t="s">
        <v>70</v>
      </c>
      <c r="G35" s="437">
        <v>43677</v>
      </c>
      <c r="H35" s="438">
        <v>139791.85999999999</v>
      </c>
      <c r="I35" s="435"/>
      <c r="J35" s="470" t="s">
        <v>155</v>
      </c>
      <c r="K35" s="470" t="s">
        <v>155</v>
      </c>
      <c r="L35" s="470" t="s">
        <v>5</v>
      </c>
      <c r="M35" s="435"/>
      <c r="N35" s="435"/>
      <c r="O35" s="435"/>
      <c r="P35" s="435"/>
    </row>
    <row r="36" spans="1:16" ht="13">
      <c r="A36" s="255" t="s">
        <v>71</v>
      </c>
      <c r="B36" s="254" t="s">
        <v>194</v>
      </c>
      <c r="C36" s="253" t="s">
        <v>66</v>
      </c>
      <c r="D36" s="253" t="s">
        <v>66</v>
      </c>
      <c r="E36" s="253" t="s">
        <v>66</v>
      </c>
      <c r="F36" s="253" t="s">
        <v>66</v>
      </c>
      <c r="G36" s="252"/>
      <c r="H36" s="251"/>
      <c r="I36" s="435"/>
      <c r="J36" s="471" t="s">
        <v>241</v>
      </c>
      <c r="K36" s="471" t="s">
        <v>242</v>
      </c>
      <c r="L36" s="470" t="s">
        <v>157</v>
      </c>
      <c r="M36" s="435"/>
      <c r="N36" s="435"/>
      <c r="O36" s="435"/>
      <c r="P36" s="435"/>
    </row>
    <row r="37" spans="1:16" ht="13">
      <c r="A37" s="143" t="s">
        <v>67</v>
      </c>
      <c r="B37" s="243"/>
      <c r="G37" s="435"/>
      <c r="H37" s="435"/>
      <c r="I37" s="435"/>
      <c r="J37" s="473">
        <v>44995153</v>
      </c>
      <c r="K37" s="473">
        <v>53117133</v>
      </c>
      <c r="L37" s="470" t="s">
        <v>31</v>
      </c>
      <c r="M37" s="435"/>
      <c r="N37" s="435"/>
      <c r="O37" s="435"/>
      <c r="P37" s="435"/>
    </row>
    <row r="38" spans="1:16" ht="13">
      <c r="D38" s="232"/>
      <c r="E38" s="232"/>
      <c r="F38" s="232"/>
      <c r="G38" s="237" t="s">
        <v>239</v>
      </c>
      <c r="H38" s="472">
        <f>SUM(H6:H35)</f>
        <v>4033320.8</v>
      </c>
      <c r="I38" s="470" t="s">
        <v>27</v>
      </c>
      <c r="J38" s="487">
        <v>3.9899999999999996E-3</v>
      </c>
      <c r="K38" s="475">
        <v>3.9899999999999996E-3</v>
      </c>
      <c r="L38" s="435"/>
      <c r="M38" s="435"/>
      <c r="N38" s="435"/>
      <c r="O38" s="435"/>
      <c r="P38" s="435"/>
    </row>
    <row r="39" spans="1:16" ht="13">
      <c r="D39" s="232"/>
      <c r="E39" s="232"/>
      <c r="F39" s="232"/>
      <c r="G39" s="474" t="s">
        <v>240</v>
      </c>
      <c r="H39" s="472">
        <f>L42</f>
        <v>373671.10196293332</v>
      </c>
      <c r="I39" s="476" t="s">
        <v>156</v>
      </c>
      <c r="J39" s="477">
        <v>0.954538</v>
      </c>
      <c r="K39" s="477">
        <v>0.954538</v>
      </c>
      <c r="L39" s="435"/>
      <c r="M39" s="435"/>
      <c r="N39" s="435"/>
      <c r="O39" s="435"/>
      <c r="P39" s="435"/>
    </row>
    <row r="40" spans="1:16" ht="14.25" customHeight="1">
      <c r="D40" s="232"/>
      <c r="E40" s="232"/>
      <c r="F40" s="232"/>
      <c r="G40" s="474" t="s">
        <v>243</v>
      </c>
      <c r="H40" s="472">
        <v>-139976.24580054497</v>
      </c>
      <c r="I40" s="476" t="s">
        <v>158</v>
      </c>
      <c r="J40" s="487">
        <v>3.8086066199999997E-3</v>
      </c>
      <c r="K40" s="475">
        <v>3.8086066199999997E-3</v>
      </c>
      <c r="L40" s="435"/>
      <c r="M40" s="435"/>
      <c r="N40" s="435"/>
      <c r="O40" s="435"/>
      <c r="P40" s="435"/>
    </row>
    <row r="41" spans="1:16" ht="13.5" thickBot="1">
      <c r="G41" s="435"/>
      <c r="H41" s="478">
        <f>SUM(H38:H40)</f>
        <v>4267015.6561623886</v>
      </c>
      <c r="I41" s="435"/>
      <c r="J41" s="481">
        <f>J37*J40</f>
        <v>171368.83758371286</v>
      </c>
      <c r="K41" s="481">
        <f>K37*K40</f>
        <v>202302.26437922043</v>
      </c>
      <c r="L41" s="435"/>
      <c r="M41" s="435"/>
      <c r="N41" s="435"/>
      <c r="O41" s="435"/>
      <c r="P41" s="435"/>
    </row>
    <row r="42" spans="1:16" ht="14" thickTop="1" thickBot="1">
      <c r="G42" s="435"/>
      <c r="H42" s="435"/>
      <c r="I42" s="435"/>
      <c r="J42" s="435"/>
      <c r="K42" s="435"/>
      <c r="L42" s="478">
        <f>J41+K41</f>
        <v>373671.10196293332</v>
      </c>
      <c r="M42" s="435"/>
      <c r="N42" s="435"/>
      <c r="O42" s="435"/>
      <c r="P42" s="435"/>
    </row>
    <row r="43" spans="1:16" ht="13" thickTop="1"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>
      <c r="G44" s="435"/>
      <c r="H44" s="435"/>
      <c r="I44" s="435"/>
      <c r="J44" s="435"/>
      <c r="K44" s="435"/>
      <c r="L44" s="435"/>
      <c r="M44" s="435"/>
      <c r="N44" s="435"/>
      <c r="O44" s="435"/>
      <c r="P44" s="435"/>
    </row>
    <row r="45" spans="1:16">
      <c r="G45" s="435"/>
      <c r="H45" s="435"/>
      <c r="I45" s="435"/>
      <c r="J45" s="435"/>
      <c r="K45" s="435"/>
      <c r="L45" s="435"/>
      <c r="M45" s="435"/>
      <c r="N45" s="435"/>
      <c r="O45" s="435"/>
      <c r="P45" s="435"/>
    </row>
    <row r="46" spans="1:16">
      <c r="G46" s="435"/>
      <c r="H46" s="435"/>
      <c r="I46" s="435"/>
      <c r="J46" s="435"/>
      <c r="K46" s="435"/>
      <c r="L46" s="435"/>
      <c r="M46" s="435"/>
      <c r="N46" s="435"/>
      <c r="O46" s="435"/>
      <c r="P46" s="435"/>
    </row>
    <row r="47" spans="1:16">
      <c r="G47" s="435"/>
      <c r="H47" s="435"/>
      <c r="I47" s="435"/>
      <c r="J47" s="435"/>
      <c r="K47" s="435"/>
      <c r="L47" s="435"/>
      <c r="M47" s="435"/>
      <c r="N47" s="435"/>
      <c r="O47" s="435"/>
      <c r="P47" s="435"/>
    </row>
    <row r="48" spans="1:16">
      <c r="G48" s="435"/>
      <c r="H48" s="435"/>
      <c r="I48" s="435"/>
      <c r="J48" s="435"/>
      <c r="K48" s="435"/>
      <c r="L48" s="435"/>
      <c r="M48" s="435"/>
      <c r="N48" s="435"/>
      <c r="O48" s="435"/>
      <c r="P48" s="435"/>
    </row>
    <row r="49" spans="7:16">
      <c r="G49" s="435"/>
      <c r="H49" s="435"/>
      <c r="I49" s="435"/>
      <c r="J49" s="435"/>
      <c r="K49" s="435"/>
      <c r="L49" s="435"/>
      <c r="M49" s="435"/>
      <c r="N49" s="435"/>
      <c r="O49" s="435"/>
      <c r="P49" s="435"/>
    </row>
    <row r="50" spans="7:16">
      <c r="G50" s="435"/>
      <c r="H50" s="435"/>
      <c r="I50" s="435"/>
      <c r="J50" s="435"/>
      <c r="K50" s="435"/>
      <c r="L50" s="435"/>
      <c r="M50" s="435"/>
      <c r="N50" s="435"/>
      <c r="O50" s="435"/>
      <c r="P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3"/>
  <sheetViews>
    <sheetView zoomScale="80" zoomScaleNormal="80" workbookViewId="0">
      <selection activeCell="J47" sqref="J47"/>
    </sheetView>
  </sheetViews>
  <sheetFormatPr defaultColWidth="8.81640625" defaultRowHeight="12.5"/>
  <cols>
    <col min="1" max="1" width="2.54296875" style="105" customWidth="1"/>
    <col min="2" max="2" width="4.54296875" style="105" customWidth="1"/>
    <col min="3" max="3" width="2.81640625" style="105" customWidth="1"/>
    <col min="4" max="4" width="28.54296875" style="105" customWidth="1"/>
    <col min="5" max="5" width="8.81640625" style="105" customWidth="1"/>
    <col min="6" max="6" width="13.54296875" style="105" bestFit="1" customWidth="1"/>
    <col min="7" max="7" width="15.26953125" style="105" bestFit="1" customWidth="1"/>
    <col min="8" max="8" width="7.81640625" style="105" bestFit="1" customWidth="1"/>
    <col min="9" max="9" width="13.26953125" style="105" customWidth="1"/>
    <col min="10" max="10" width="12.54296875" style="105" customWidth="1"/>
    <col min="11" max="11" width="13.453125" style="105" customWidth="1"/>
    <col min="12" max="12" width="15.1796875" style="105" bestFit="1" customWidth="1"/>
    <col min="13" max="13" width="10" style="105" customWidth="1"/>
    <col min="14" max="14" width="14.54296875" style="105" customWidth="1"/>
    <col min="15" max="15" width="10.54296875" style="105" customWidth="1"/>
    <col min="16" max="16384" width="8.81640625" style="105"/>
  </cols>
  <sheetData>
    <row r="1" spans="2:15">
      <c r="B1" s="767" t="s">
        <v>30</v>
      </c>
      <c r="C1" s="767"/>
      <c r="D1" s="767"/>
      <c r="E1" s="767"/>
      <c r="F1" s="767"/>
      <c r="G1" s="767"/>
      <c r="H1" s="767"/>
      <c r="I1" s="767"/>
      <c r="J1" s="767"/>
      <c r="K1" s="767"/>
      <c r="L1" s="104"/>
    </row>
    <row r="2" spans="2:15">
      <c r="B2" s="767" t="s">
        <v>375</v>
      </c>
      <c r="C2" s="767"/>
      <c r="D2" s="767"/>
      <c r="E2" s="767"/>
      <c r="F2" s="767"/>
      <c r="G2" s="767"/>
      <c r="H2" s="767"/>
      <c r="I2" s="767"/>
      <c r="J2" s="767"/>
      <c r="K2" s="767"/>
      <c r="L2" s="104"/>
    </row>
    <row r="3" spans="2:15">
      <c r="B3" s="770" t="s">
        <v>376</v>
      </c>
      <c r="C3" s="770"/>
      <c r="D3" s="770"/>
      <c r="E3" s="770"/>
      <c r="F3" s="770"/>
      <c r="G3" s="770"/>
      <c r="H3" s="770"/>
      <c r="I3" s="770"/>
      <c r="J3" s="770"/>
      <c r="K3" s="770"/>
      <c r="L3" s="104"/>
    </row>
    <row r="4" spans="2:15">
      <c r="B4" s="770" t="s">
        <v>377</v>
      </c>
      <c r="C4" s="770"/>
      <c r="D4" s="770"/>
      <c r="E4" s="770"/>
      <c r="F4" s="770"/>
      <c r="G4" s="770"/>
      <c r="H4" s="770"/>
      <c r="I4" s="770"/>
      <c r="J4" s="770"/>
      <c r="K4" s="770"/>
      <c r="L4" s="104"/>
    </row>
    <row r="6" spans="2:15">
      <c r="E6" s="62"/>
      <c r="F6" s="560">
        <v>2018</v>
      </c>
      <c r="G6" s="561">
        <f>+F6</f>
        <v>2018</v>
      </c>
      <c r="H6" s="387"/>
      <c r="I6" s="387" t="s">
        <v>159</v>
      </c>
      <c r="J6" s="387" t="s">
        <v>29</v>
      </c>
      <c r="K6" s="387"/>
    </row>
    <row r="7" spans="2:15">
      <c r="E7" s="387" t="s">
        <v>27</v>
      </c>
      <c r="F7" s="387" t="s">
        <v>47</v>
      </c>
      <c r="G7" s="388" t="s">
        <v>160</v>
      </c>
      <c r="H7" s="387" t="s">
        <v>161</v>
      </c>
      <c r="I7" s="387" t="s">
        <v>25</v>
      </c>
      <c r="J7" s="387" t="s">
        <v>378</v>
      </c>
      <c r="K7" s="387" t="s">
        <v>162</v>
      </c>
    </row>
    <row r="8" spans="2:15" ht="14.5">
      <c r="B8" s="106" t="s">
        <v>28</v>
      </c>
      <c r="C8" s="768" t="s">
        <v>152</v>
      </c>
      <c r="D8" s="768"/>
      <c r="E8" s="389" t="s">
        <v>26</v>
      </c>
      <c r="F8" s="389" t="s">
        <v>163</v>
      </c>
      <c r="G8" s="390" t="s">
        <v>164</v>
      </c>
      <c r="H8" s="389" t="s">
        <v>165</v>
      </c>
      <c r="I8" s="389" t="s">
        <v>166</v>
      </c>
      <c r="J8" s="389" t="s">
        <v>379</v>
      </c>
      <c r="K8" s="389" t="s">
        <v>25</v>
      </c>
    </row>
    <row r="9" spans="2:15">
      <c r="B9" s="387">
        <v>1</v>
      </c>
      <c r="C9" s="62" t="s">
        <v>24</v>
      </c>
      <c r="D9" s="62"/>
      <c r="E9" s="387" t="s">
        <v>46</v>
      </c>
      <c r="F9" s="122">
        <v>613662173.62800002</v>
      </c>
      <c r="G9" s="425">
        <v>352387800.89122063</v>
      </c>
      <c r="H9" s="426">
        <v>0.70875797467889823</v>
      </c>
      <c r="I9" s="427">
        <v>3798752.4655911773</v>
      </c>
      <c r="J9" s="110">
        <v>6.1900000000000002E-3</v>
      </c>
      <c r="K9" s="109">
        <v>3798568.8547573201</v>
      </c>
      <c r="L9" s="111"/>
      <c r="M9" s="227"/>
      <c r="N9" s="112"/>
      <c r="O9" s="226"/>
    </row>
    <row r="10" spans="2:15">
      <c r="B10" s="387"/>
      <c r="C10" s="62"/>
      <c r="D10" s="62"/>
      <c r="E10" s="387"/>
      <c r="F10" s="428"/>
      <c r="G10" s="429"/>
      <c r="H10" s="426"/>
      <c r="I10" s="427"/>
      <c r="J10" s="110"/>
      <c r="K10" s="109"/>
      <c r="M10" s="227"/>
      <c r="N10" s="112"/>
      <c r="O10" s="113"/>
    </row>
    <row r="11" spans="2:15">
      <c r="B11" s="387">
        <v>2</v>
      </c>
      <c r="C11" s="62" t="s">
        <v>167</v>
      </c>
      <c r="D11" s="62"/>
      <c r="E11" s="387" t="s">
        <v>45</v>
      </c>
      <c r="F11" s="122">
        <v>232276721.11300004</v>
      </c>
      <c r="G11" s="425">
        <v>106306441.68167515</v>
      </c>
      <c r="H11" s="426">
        <v>0.21381426403260501</v>
      </c>
      <c r="I11" s="427">
        <v>1145987.0529716434</v>
      </c>
      <c r="J11" s="110">
        <v>4.9300000000000004E-3</v>
      </c>
      <c r="K11" s="109">
        <v>1145124.2350870902</v>
      </c>
      <c r="L11" s="111"/>
      <c r="M11" s="227"/>
      <c r="N11" s="112"/>
      <c r="O11" s="226"/>
    </row>
    <row r="12" spans="2:15">
      <c r="B12" s="387"/>
      <c r="C12" s="62"/>
      <c r="D12" s="62"/>
      <c r="E12" s="387"/>
      <c r="F12" s="428"/>
      <c r="G12" s="430"/>
      <c r="H12" s="426"/>
      <c r="I12" s="427"/>
      <c r="J12" s="110"/>
      <c r="K12" s="109"/>
      <c r="M12" s="227"/>
      <c r="N12" s="112"/>
      <c r="O12" s="113"/>
    </row>
    <row r="13" spans="2:15">
      <c r="B13" s="387">
        <v>3</v>
      </c>
      <c r="C13" s="62" t="s">
        <v>44</v>
      </c>
      <c r="D13" s="62"/>
      <c r="E13" s="387" t="s">
        <v>43</v>
      </c>
      <c r="F13" s="122">
        <v>86114878.978000015</v>
      </c>
      <c r="G13" s="425">
        <v>21513027.011575576</v>
      </c>
      <c r="H13" s="426">
        <v>4.3269175083173579E-2</v>
      </c>
      <c r="I13" s="431">
        <v>231911.16206596344</v>
      </c>
      <c r="J13" s="110">
        <v>2.6900000000000001E-3</v>
      </c>
      <c r="K13" s="109">
        <v>231649.02445082006</v>
      </c>
      <c r="L13" s="116"/>
      <c r="M13" s="227"/>
      <c r="N13" s="112"/>
      <c r="O13" s="226"/>
    </row>
    <row r="14" spans="2:15">
      <c r="B14" s="387"/>
      <c r="C14" s="62"/>
      <c r="D14" s="62"/>
      <c r="E14" s="387"/>
      <c r="F14" s="432"/>
      <c r="G14" s="425"/>
      <c r="H14" s="426"/>
      <c r="I14" s="431"/>
      <c r="J14" s="110"/>
      <c r="K14" s="109"/>
      <c r="M14" s="227"/>
      <c r="N14" s="112"/>
      <c r="O14" s="113"/>
    </row>
    <row r="15" spans="2:15">
      <c r="B15" s="387">
        <v>4</v>
      </c>
      <c r="C15" s="62" t="s">
        <v>39</v>
      </c>
      <c r="D15" s="62"/>
      <c r="E15" s="387">
        <v>85</v>
      </c>
      <c r="F15" s="122"/>
      <c r="G15" s="425"/>
      <c r="H15" s="426"/>
      <c r="I15" s="431"/>
      <c r="J15" s="110"/>
      <c r="K15" s="109"/>
      <c r="M15" s="227"/>
      <c r="N15" s="112"/>
      <c r="O15" s="113"/>
    </row>
    <row r="16" spans="2:15">
      <c r="B16" s="387">
        <v>5</v>
      </c>
      <c r="C16" s="62"/>
      <c r="D16" s="62" t="s">
        <v>37</v>
      </c>
      <c r="E16" s="387"/>
      <c r="F16" s="122">
        <v>7664542.2643212462</v>
      </c>
      <c r="G16" s="425"/>
      <c r="H16" s="426"/>
      <c r="I16" s="430"/>
      <c r="J16" s="118">
        <v>1.72E-3</v>
      </c>
      <c r="K16" s="109"/>
      <c r="L16" s="117"/>
      <c r="M16" s="227"/>
      <c r="N16" s="112"/>
      <c r="O16" s="226"/>
    </row>
    <row r="17" spans="2:15">
      <c r="B17" s="387">
        <v>6</v>
      </c>
      <c r="C17" s="62"/>
      <c r="D17" s="62" t="s">
        <v>36</v>
      </c>
      <c r="E17" s="387"/>
      <c r="F17" s="122">
        <v>4034901.071181783</v>
      </c>
      <c r="G17" s="425"/>
      <c r="H17" s="426"/>
      <c r="I17" s="430"/>
      <c r="J17" s="118">
        <v>1.06E-3</v>
      </c>
      <c r="K17" s="109"/>
      <c r="M17" s="227"/>
      <c r="N17" s="112"/>
      <c r="O17" s="226"/>
    </row>
    <row r="18" spans="2:15">
      <c r="B18" s="387">
        <v>7</v>
      </c>
      <c r="C18" s="62"/>
      <c r="D18" s="62" t="s">
        <v>41</v>
      </c>
      <c r="E18" s="387"/>
      <c r="F18" s="124">
        <v>4088555.2184969718</v>
      </c>
      <c r="G18" s="425"/>
      <c r="H18" s="426"/>
      <c r="I18" s="430"/>
      <c r="J18" s="118">
        <v>6.0999999999999997E-4</v>
      </c>
      <c r="K18" s="109"/>
      <c r="M18" s="227"/>
      <c r="N18" s="112"/>
      <c r="O18" s="113"/>
    </row>
    <row r="19" spans="2:15">
      <c r="B19" s="387">
        <v>8</v>
      </c>
      <c r="C19" s="62"/>
      <c r="D19" s="62" t="s">
        <v>31</v>
      </c>
      <c r="E19" s="387"/>
      <c r="F19" s="119">
        <v>15787998.554000001</v>
      </c>
      <c r="G19" s="425">
        <v>1801564.3212682586</v>
      </c>
      <c r="H19" s="426">
        <v>3.6234883170374438E-3</v>
      </c>
      <c r="I19" s="431">
        <v>19420.924589417013</v>
      </c>
      <c r="J19" s="110"/>
      <c r="K19" s="120">
        <v>19954.026513368386</v>
      </c>
      <c r="M19" s="227"/>
      <c r="N19" s="112"/>
      <c r="O19" s="113"/>
    </row>
    <row r="20" spans="2:15">
      <c r="B20" s="387"/>
      <c r="C20" s="62"/>
      <c r="D20" s="62"/>
      <c r="E20" s="387"/>
      <c r="F20" s="432"/>
      <c r="G20" s="429"/>
      <c r="H20" s="426"/>
      <c r="I20" s="431"/>
      <c r="J20" s="110"/>
      <c r="K20" s="109"/>
      <c r="M20" s="227"/>
      <c r="N20" s="112"/>
      <c r="O20" s="113"/>
    </row>
    <row r="21" spans="2:15">
      <c r="B21" s="387">
        <v>9</v>
      </c>
      <c r="C21" s="62" t="s">
        <v>39</v>
      </c>
      <c r="D21" s="62"/>
      <c r="E21" s="387" t="s">
        <v>40</v>
      </c>
      <c r="F21" s="229">
        <v>9103924.943</v>
      </c>
      <c r="G21" s="425">
        <v>2187247.4248208241</v>
      </c>
      <c r="H21" s="426">
        <v>4.3992131708787121E-3</v>
      </c>
      <c r="I21" s="431">
        <v>23578.601548868384</v>
      </c>
      <c r="J21" s="110">
        <v>2.5899999999999999E-3</v>
      </c>
      <c r="K21" s="109">
        <v>23579.165602369998</v>
      </c>
      <c r="M21" s="227"/>
      <c r="N21" s="112"/>
      <c r="O21" s="226"/>
    </row>
    <row r="22" spans="2:15">
      <c r="B22" s="387"/>
      <c r="C22" s="62"/>
      <c r="D22" s="62"/>
      <c r="E22" s="387"/>
      <c r="F22" s="432"/>
      <c r="G22" s="425"/>
      <c r="H22" s="426"/>
      <c r="I22" s="431"/>
      <c r="J22" s="110"/>
      <c r="K22" s="109"/>
      <c r="M22" s="227"/>
      <c r="N22" s="112"/>
      <c r="O22" s="113"/>
    </row>
    <row r="23" spans="2:15">
      <c r="B23" s="387">
        <v>10</v>
      </c>
      <c r="C23" s="62" t="s">
        <v>39</v>
      </c>
      <c r="D23" s="62"/>
      <c r="E23" s="387">
        <v>87</v>
      </c>
      <c r="F23" s="432"/>
      <c r="G23" s="425"/>
      <c r="H23" s="426"/>
      <c r="I23" s="431"/>
      <c r="J23" s="110"/>
      <c r="K23" s="109"/>
      <c r="M23" s="227"/>
      <c r="N23" s="112"/>
      <c r="O23" s="113"/>
    </row>
    <row r="24" spans="2:15">
      <c r="B24" s="387">
        <v>11</v>
      </c>
      <c r="C24" s="62"/>
      <c r="D24" s="62" t="s">
        <v>37</v>
      </c>
      <c r="E24" s="387"/>
      <c r="F24" s="122">
        <v>1505230.1926825801</v>
      </c>
      <c r="G24" s="425"/>
      <c r="H24" s="426"/>
      <c r="I24" s="431"/>
      <c r="J24" s="118">
        <v>1.72E-3</v>
      </c>
      <c r="K24" s="109"/>
      <c r="M24" s="227"/>
      <c r="N24" s="112"/>
      <c r="O24" s="226"/>
    </row>
    <row r="25" spans="2:15">
      <c r="B25" s="387">
        <v>12</v>
      </c>
      <c r="C25" s="62"/>
      <c r="D25" s="62" t="s">
        <v>36</v>
      </c>
      <c r="E25" s="387"/>
      <c r="F25" s="122">
        <v>1475341.3384898796</v>
      </c>
      <c r="G25" s="425"/>
      <c r="H25" s="426"/>
      <c r="I25" s="431"/>
      <c r="J25" s="118">
        <v>1.06E-3</v>
      </c>
      <c r="K25" s="109"/>
      <c r="M25" s="227"/>
      <c r="N25" s="112"/>
      <c r="O25" s="226"/>
    </row>
    <row r="26" spans="2:15">
      <c r="B26" s="387">
        <v>13</v>
      </c>
      <c r="C26" s="62"/>
      <c r="D26" s="62" t="s">
        <v>35</v>
      </c>
      <c r="E26" s="387"/>
      <c r="F26" s="122">
        <v>2641883.699464133</v>
      </c>
      <c r="G26" s="425"/>
      <c r="H26" s="426"/>
      <c r="I26" s="431"/>
      <c r="J26" s="118">
        <v>6.9999999999999999E-4</v>
      </c>
      <c r="K26" s="109"/>
      <c r="M26" s="227"/>
      <c r="N26" s="112"/>
      <c r="O26" s="226"/>
    </row>
    <row r="27" spans="2:15">
      <c r="B27" s="387">
        <v>14</v>
      </c>
      <c r="C27" s="62"/>
      <c r="D27" s="62" t="s">
        <v>34</v>
      </c>
      <c r="E27" s="387"/>
      <c r="F27" s="122">
        <v>3215812.9196320735</v>
      </c>
      <c r="G27" s="425"/>
      <c r="H27" s="426"/>
      <c r="I27" s="431"/>
      <c r="J27" s="118">
        <v>4.6999999999999999E-4</v>
      </c>
      <c r="K27" s="109"/>
      <c r="M27" s="227"/>
      <c r="N27" s="112"/>
      <c r="O27" s="226"/>
    </row>
    <row r="28" spans="2:15">
      <c r="B28" s="387">
        <v>15</v>
      </c>
      <c r="C28" s="62"/>
      <c r="D28" s="62" t="s">
        <v>33</v>
      </c>
      <c r="E28" s="387"/>
      <c r="F28" s="122">
        <v>3717447.9406190608</v>
      </c>
      <c r="G28" s="425"/>
      <c r="H28" s="426"/>
      <c r="I28" s="431"/>
      <c r="J28" s="118">
        <v>3.6000000000000002E-4</v>
      </c>
      <c r="K28" s="109"/>
      <c r="M28" s="227"/>
      <c r="N28" s="112"/>
      <c r="O28" s="226"/>
    </row>
    <row r="29" spans="2:15">
      <c r="B29" s="387">
        <v>16</v>
      </c>
      <c r="C29" s="62"/>
      <c r="D29" s="62" t="s">
        <v>32</v>
      </c>
      <c r="E29" s="387"/>
      <c r="F29" s="124">
        <v>10326007.568112275</v>
      </c>
      <c r="G29" s="425"/>
      <c r="H29" s="426"/>
      <c r="I29" s="431"/>
      <c r="J29" s="118">
        <v>2.9E-4</v>
      </c>
      <c r="K29" s="109"/>
      <c r="M29" s="227"/>
      <c r="N29" s="112"/>
      <c r="O29" s="226"/>
    </row>
    <row r="30" spans="2:15">
      <c r="B30" s="387">
        <v>17</v>
      </c>
      <c r="C30" s="62"/>
      <c r="D30" s="62" t="s">
        <v>31</v>
      </c>
      <c r="E30" s="387"/>
      <c r="F30" s="119">
        <v>22881723.659000002</v>
      </c>
      <c r="G30" s="391">
        <v>1274786.8932761352</v>
      </c>
      <c r="H30" s="108">
        <v>2.5639802919979813E-3</v>
      </c>
      <c r="I30" s="115">
        <v>13742.246018984377</v>
      </c>
      <c r="J30" s="110"/>
      <c r="K30" s="120">
        <v>11846.431865440698</v>
      </c>
      <c r="M30" s="227"/>
      <c r="N30" s="112"/>
      <c r="O30" s="113"/>
    </row>
    <row r="31" spans="2:15">
      <c r="B31" s="387"/>
      <c r="C31" s="62"/>
      <c r="D31" s="62"/>
      <c r="E31" s="387"/>
      <c r="F31" s="119"/>
      <c r="G31" s="121"/>
      <c r="H31" s="108"/>
      <c r="I31" s="115"/>
      <c r="J31" s="110"/>
      <c r="K31" s="120"/>
      <c r="M31" s="228"/>
      <c r="N31" s="112"/>
      <c r="O31" s="113"/>
    </row>
    <row r="32" spans="2:15">
      <c r="B32" s="387">
        <f>B30+1</f>
        <v>18</v>
      </c>
      <c r="C32" s="62" t="s">
        <v>168</v>
      </c>
      <c r="D32" s="62"/>
      <c r="E32" s="387" t="s">
        <v>42</v>
      </c>
      <c r="F32" s="119"/>
      <c r="G32" s="121"/>
      <c r="H32" s="108"/>
      <c r="I32" s="115"/>
      <c r="J32" s="110"/>
      <c r="K32" s="120"/>
      <c r="M32" s="228"/>
      <c r="N32" s="112"/>
      <c r="O32" s="113"/>
    </row>
    <row r="33" spans="2:15">
      <c r="B33" s="387">
        <f>B32+1</f>
        <v>19</v>
      </c>
      <c r="C33" s="62"/>
      <c r="D33" s="62" t="s">
        <v>37</v>
      </c>
      <c r="E33" s="387"/>
      <c r="F33" s="122">
        <v>28333236.837918863</v>
      </c>
      <c r="G33" s="121"/>
      <c r="H33" s="108"/>
      <c r="I33" s="115"/>
      <c r="J33" s="123">
        <v>1.72E-3</v>
      </c>
      <c r="K33" s="120"/>
      <c r="M33" s="228"/>
      <c r="N33" s="112"/>
      <c r="O33" s="226"/>
    </row>
    <row r="34" spans="2:15">
      <c r="B34" s="387">
        <f>B33+1</f>
        <v>20</v>
      </c>
      <c r="C34" s="62"/>
      <c r="D34" s="62" t="s">
        <v>36</v>
      </c>
      <c r="E34" s="387"/>
      <c r="F34" s="122">
        <v>18916752.542326093</v>
      </c>
      <c r="G34" s="121"/>
      <c r="H34" s="108"/>
      <c r="I34" s="115"/>
      <c r="J34" s="123">
        <v>1.06E-3</v>
      </c>
      <c r="K34" s="120"/>
      <c r="M34" s="228"/>
      <c r="N34" s="112"/>
      <c r="O34" s="226"/>
    </row>
    <row r="35" spans="2:15">
      <c r="B35" s="387">
        <f>B34+1</f>
        <v>21</v>
      </c>
      <c r="C35" s="62"/>
      <c r="D35" s="62" t="s">
        <v>41</v>
      </c>
      <c r="E35" s="387"/>
      <c r="F35" s="124">
        <v>27582168.829755049</v>
      </c>
      <c r="G35" s="121"/>
      <c r="H35" s="108"/>
      <c r="I35" s="115"/>
      <c r="J35" s="123">
        <v>6.0999999999999997E-4</v>
      </c>
      <c r="K35" s="120"/>
      <c r="M35" s="228"/>
      <c r="N35" s="112"/>
      <c r="O35" s="113"/>
    </row>
    <row r="36" spans="2:15">
      <c r="B36" s="387">
        <f>B35+1</f>
        <v>22</v>
      </c>
      <c r="C36" s="62"/>
      <c r="D36" s="62" t="s">
        <v>31</v>
      </c>
      <c r="E36" s="387"/>
      <c r="F36" s="119">
        <v>74832158.210000008</v>
      </c>
      <c r="G36" s="107">
        <v>7703222.3760948805</v>
      </c>
      <c r="H36" s="108">
        <v>1.549349970678341E-2</v>
      </c>
      <c r="I36" s="115">
        <v>83040.9989227201</v>
      </c>
      <c r="J36" s="110"/>
      <c r="K36" s="120">
        <v>85610.048042236682</v>
      </c>
      <c r="M36" s="227"/>
      <c r="N36" s="112"/>
      <c r="O36" s="113"/>
    </row>
    <row r="37" spans="2:15">
      <c r="B37" s="387"/>
      <c r="C37" s="62"/>
      <c r="D37" s="62"/>
      <c r="E37" s="387"/>
      <c r="F37" s="119"/>
      <c r="G37" s="121"/>
      <c r="H37" s="108"/>
      <c r="I37" s="115"/>
      <c r="J37" s="110"/>
      <c r="K37" s="120"/>
      <c r="M37" s="228"/>
      <c r="N37" s="112"/>
      <c r="O37" s="113"/>
    </row>
    <row r="38" spans="2:15">
      <c r="B38" s="387">
        <f>B36+1</f>
        <v>23</v>
      </c>
      <c r="C38" s="62" t="s">
        <v>168</v>
      </c>
      <c r="D38" s="62"/>
      <c r="E38" s="387" t="s">
        <v>38</v>
      </c>
      <c r="F38" s="119"/>
      <c r="G38" s="121"/>
      <c r="H38" s="108"/>
      <c r="I38" s="115"/>
      <c r="J38" s="110"/>
      <c r="K38" s="120"/>
      <c r="M38" s="228"/>
      <c r="N38" s="112"/>
      <c r="O38" s="113"/>
    </row>
    <row r="39" spans="2:15">
      <c r="B39" s="387">
        <f t="shared" ref="B39:B45" si="0">B38+1</f>
        <v>24</v>
      </c>
      <c r="C39" s="62"/>
      <c r="D39" s="62" t="s">
        <v>37</v>
      </c>
      <c r="E39" s="387"/>
      <c r="F39" s="122">
        <v>3015969.8351784227</v>
      </c>
      <c r="G39" s="121"/>
      <c r="H39" s="108"/>
      <c r="I39" s="115"/>
      <c r="J39" s="123">
        <v>1.72E-3</v>
      </c>
      <c r="K39" s="120"/>
      <c r="M39" s="228"/>
      <c r="N39" s="112"/>
      <c r="O39" s="226"/>
    </row>
    <row r="40" spans="2:15">
      <c r="B40" s="387">
        <f t="shared" si="0"/>
        <v>25</v>
      </c>
      <c r="C40" s="62"/>
      <c r="D40" s="62" t="s">
        <v>36</v>
      </c>
      <c r="E40" s="387"/>
      <c r="F40" s="122">
        <v>3015969.8351784227</v>
      </c>
      <c r="G40" s="121"/>
      <c r="H40" s="108"/>
      <c r="I40" s="115"/>
      <c r="J40" s="123">
        <v>1.06E-3</v>
      </c>
      <c r="K40" s="120"/>
      <c r="M40" s="228"/>
      <c r="N40" s="112"/>
      <c r="O40" s="226"/>
    </row>
    <row r="41" spans="2:15">
      <c r="B41" s="387">
        <f t="shared" si="0"/>
        <v>26</v>
      </c>
      <c r="C41" s="62"/>
      <c r="D41" s="62" t="s">
        <v>35</v>
      </c>
      <c r="E41" s="387"/>
      <c r="F41" s="122">
        <v>6016295.8348217746</v>
      </c>
      <c r="G41" s="121"/>
      <c r="H41" s="108"/>
      <c r="I41" s="115"/>
      <c r="J41" s="123">
        <v>6.9999999999999999E-4</v>
      </c>
      <c r="K41" s="120"/>
      <c r="M41" s="228"/>
      <c r="N41" s="112"/>
      <c r="O41" s="226"/>
    </row>
    <row r="42" spans="2:15">
      <c r="B42" s="387">
        <f t="shared" si="0"/>
        <v>27</v>
      </c>
      <c r="C42" s="62"/>
      <c r="D42" s="62" t="s">
        <v>34</v>
      </c>
      <c r="E42" s="387"/>
      <c r="F42" s="122">
        <v>11810161.883652585</v>
      </c>
      <c r="G42" s="121"/>
      <c r="H42" s="108"/>
      <c r="I42" s="115"/>
      <c r="J42" s="123">
        <v>4.6999999999999999E-4</v>
      </c>
      <c r="K42" s="120"/>
      <c r="M42" s="228"/>
      <c r="N42" s="112"/>
      <c r="O42" s="226"/>
    </row>
    <row r="43" spans="2:15">
      <c r="B43" s="387">
        <f t="shared" si="0"/>
        <v>28</v>
      </c>
      <c r="C43" s="62"/>
      <c r="D43" s="62" t="s">
        <v>33</v>
      </c>
      <c r="E43" s="387"/>
      <c r="F43" s="122">
        <v>26422606.10772153</v>
      </c>
      <c r="G43" s="121"/>
      <c r="H43" s="108"/>
      <c r="I43" s="115"/>
      <c r="J43" s="123">
        <v>3.6000000000000002E-4</v>
      </c>
      <c r="K43" s="120"/>
      <c r="M43" s="228"/>
      <c r="N43" s="112"/>
      <c r="O43" s="226"/>
    </row>
    <row r="44" spans="2:15">
      <c r="B44" s="387">
        <f t="shared" si="0"/>
        <v>29</v>
      </c>
      <c r="C44" s="62"/>
      <c r="D44" s="62" t="s">
        <v>32</v>
      </c>
      <c r="E44" s="387"/>
      <c r="F44" s="124">
        <v>49946304.233447254</v>
      </c>
      <c r="G44" s="121"/>
      <c r="H44" s="108"/>
      <c r="I44" s="115"/>
      <c r="J44" s="123">
        <v>2.9E-4</v>
      </c>
      <c r="K44" s="120"/>
      <c r="M44" s="228"/>
      <c r="N44" s="112"/>
      <c r="O44" s="226"/>
    </row>
    <row r="45" spans="2:15">
      <c r="B45" s="387">
        <f t="shared" si="0"/>
        <v>30</v>
      </c>
      <c r="C45" s="62"/>
      <c r="D45" s="62" t="s">
        <v>31</v>
      </c>
      <c r="E45" s="387"/>
      <c r="F45" s="119">
        <v>100227307.72999999</v>
      </c>
      <c r="G45" s="107">
        <v>4016506.8686464499</v>
      </c>
      <c r="H45" s="108">
        <v>8.0784047186256182E-3</v>
      </c>
      <c r="I45" s="115">
        <v>43298.080500364827</v>
      </c>
      <c r="J45" s="110"/>
      <c r="K45" s="391">
        <v>42143.145737967425</v>
      </c>
      <c r="M45" s="227"/>
      <c r="N45" s="112"/>
      <c r="O45" s="113"/>
    </row>
    <row r="46" spans="2:15">
      <c r="B46" s="387"/>
      <c r="C46" s="62"/>
      <c r="D46" s="62"/>
      <c r="E46" s="62"/>
      <c r="F46" s="125"/>
      <c r="G46" s="106"/>
      <c r="H46" s="126"/>
      <c r="I46" s="127"/>
      <c r="J46" s="128"/>
      <c r="K46" s="127"/>
      <c r="L46" s="106"/>
      <c r="M46" s="227"/>
      <c r="N46" s="129"/>
      <c r="O46" s="113"/>
    </row>
    <row r="47" spans="2:15">
      <c r="B47" s="387">
        <f>B45+1</f>
        <v>31</v>
      </c>
      <c r="C47" s="62"/>
      <c r="D47" s="62" t="s">
        <v>31</v>
      </c>
      <c r="F47" s="130">
        <f>F9+F11+F13+F19+F21+F30+F36+F45</f>
        <v>1154886886.8150001</v>
      </c>
      <c r="G47" s="131">
        <f>G9+G11+G13+G19+G21+G30+G36+G45</f>
        <v>497190597.46857792</v>
      </c>
      <c r="H47" s="108">
        <f>SUM(H9:H46)</f>
        <v>0.99999999999999989</v>
      </c>
      <c r="I47" s="131">
        <f>I9+I11+I13+I19+I21+I30+I36+I45</f>
        <v>5359731.5322091393</v>
      </c>
      <c r="J47" s="249">
        <f>ROUND(K47/F47,5)</f>
        <v>4.64E-3</v>
      </c>
      <c r="K47" s="131">
        <f>K9+K11+K13+K19+K21+K30+K36+K45</f>
        <v>5358474.9320566142</v>
      </c>
      <c r="L47" s="132">
        <f>K47-I47</f>
        <v>-1256.6001525251195</v>
      </c>
      <c r="M47" s="227"/>
      <c r="N47" s="112"/>
      <c r="O47" s="226"/>
    </row>
    <row r="48" spans="2:15">
      <c r="B48" s="387"/>
      <c r="C48" s="62"/>
      <c r="D48" s="62"/>
      <c r="F48" s="133"/>
      <c r="G48" s="134"/>
      <c r="H48" s="133"/>
      <c r="I48" s="133"/>
      <c r="J48" s="133"/>
      <c r="K48" s="133"/>
      <c r="L48" s="135">
        <f>L47/I47</f>
        <v>-2.3445207002881024E-4</v>
      </c>
      <c r="N48" s="136"/>
    </row>
    <row r="49" spans="2:14">
      <c r="B49" s="387">
        <f>B47+1</f>
        <v>32</v>
      </c>
      <c r="C49" s="62"/>
      <c r="D49" s="62" t="s">
        <v>169</v>
      </c>
      <c r="F49" s="133"/>
      <c r="G49" s="134"/>
      <c r="H49" s="133"/>
      <c r="I49" s="137">
        <v>5359731.5322091393</v>
      </c>
      <c r="J49" s="133"/>
      <c r="K49" s="138"/>
      <c r="L49" s="133"/>
    </row>
    <row r="50" spans="2:14">
      <c r="I50" s="114"/>
      <c r="N50" s="136"/>
    </row>
    <row r="51" spans="2:14" ht="12.75" customHeight="1">
      <c r="B51" s="562" t="s">
        <v>170</v>
      </c>
      <c r="C51" s="392" t="s">
        <v>380</v>
      </c>
      <c r="D51" s="393"/>
      <c r="E51" s="393"/>
      <c r="F51" s="393"/>
      <c r="G51" s="393"/>
      <c r="H51" s="394"/>
      <c r="I51" s="394"/>
      <c r="J51" s="394"/>
      <c r="K51" s="394"/>
    </row>
    <row r="52" spans="2:14" s="140" customFormat="1" ht="26.25" customHeight="1">
      <c r="B52" s="562" t="s">
        <v>171</v>
      </c>
      <c r="C52" s="769" t="s">
        <v>381</v>
      </c>
      <c r="D52" s="769"/>
      <c r="E52" s="769"/>
      <c r="F52" s="769"/>
      <c r="G52" s="769"/>
      <c r="H52" s="769"/>
      <c r="I52" s="769"/>
      <c r="J52" s="769"/>
      <c r="K52" s="769"/>
      <c r="L52" s="139"/>
    </row>
    <row r="53" spans="2:14" ht="24.75" customHeight="1">
      <c r="B53" s="563" t="s">
        <v>172</v>
      </c>
      <c r="C53" s="769" t="s">
        <v>173</v>
      </c>
      <c r="D53" s="769"/>
      <c r="E53" s="769"/>
      <c r="F53" s="769"/>
      <c r="G53" s="769"/>
      <c r="H53" s="769"/>
      <c r="I53" s="769"/>
      <c r="J53" s="769"/>
      <c r="K53" s="769"/>
    </row>
    <row r="54" spans="2:14">
      <c r="B54" s="141"/>
      <c r="D54" s="142"/>
      <c r="E54" s="142"/>
      <c r="F54" s="142"/>
      <c r="G54" s="142"/>
      <c r="H54" s="142"/>
    </row>
    <row r="55" spans="2:14">
      <c r="C55" s="143"/>
      <c r="D55" s="143"/>
      <c r="H55" s="142"/>
    </row>
    <row r="56" spans="2:14">
      <c r="C56" s="143"/>
      <c r="D56" s="144"/>
      <c r="E56" s="133"/>
      <c r="F56" s="133"/>
      <c r="H56" s="142"/>
    </row>
    <row r="57" spans="2:14">
      <c r="C57" s="143"/>
      <c r="D57" s="133"/>
      <c r="E57" s="143"/>
      <c r="F57" s="143"/>
      <c r="G57" s="142"/>
      <c r="H57" s="142"/>
    </row>
    <row r="58" spans="2:14">
      <c r="C58" s="143"/>
      <c r="D58" s="133"/>
      <c r="E58" s="145"/>
      <c r="F58" s="146"/>
      <c r="H58" s="142"/>
    </row>
    <row r="59" spans="2:14">
      <c r="C59" s="142"/>
      <c r="D59" s="142"/>
      <c r="E59" s="145"/>
      <c r="F59" s="146"/>
      <c r="H59" s="142"/>
    </row>
    <row r="60" spans="2:14">
      <c r="E60" s="145"/>
      <c r="F60" s="146"/>
    </row>
    <row r="61" spans="2:14">
      <c r="E61" s="133"/>
      <c r="F61" s="133"/>
    </row>
    <row r="62" spans="2:14">
      <c r="E62" s="133"/>
      <c r="F62" s="133"/>
    </row>
    <row r="63" spans="2:14">
      <c r="E63" s="133"/>
      <c r="F63" s="133"/>
    </row>
  </sheetData>
  <mergeCells count="7">
    <mergeCell ref="B2:K2"/>
    <mergeCell ref="B1:K1"/>
    <mergeCell ref="C8:D8"/>
    <mergeCell ref="C52:K52"/>
    <mergeCell ref="C53:K53"/>
    <mergeCell ref="B3:K3"/>
    <mergeCell ref="B4:K4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J7" activePane="bottomRight" state="frozen"/>
      <selection pane="topRight"/>
      <selection pane="bottomLeft"/>
      <selection pane="bottomRight" activeCell="Q37" sqref="Q37"/>
    </sheetView>
  </sheetViews>
  <sheetFormatPr defaultColWidth="8.81640625" defaultRowHeight="13" outlineLevelCol="1"/>
  <cols>
    <col min="1" max="2" width="8.81640625" style="148"/>
    <col min="3" max="3" width="9.1796875" style="148" customWidth="1" outlineLevel="1"/>
    <col min="4" max="4" width="2.7265625" style="148" customWidth="1"/>
    <col min="5" max="5" width="16.26953125" style="147" customWidth="1"/>
    <col min="6" max="6" width="15.26953125" style="147" customWidth="1"/>
    <col min="7" max="7" width="19.26953125" style="147" customWidth="1"/>
    <col min="8" max="8" width="21.1796875" style="147" bestFit="1" customWidth="1"/>
    <col min="9" max="9" width="21.7265625" style="147" bestFit="1" customWidth="1"/>
    <col min="10" max="10" width="19.54296875" style="147" bestFit="1" customWidth="1"/>
    <col min="11" max="11" width="20" style="147" bestFit="1" customWidth="1"/>
    <col min="12" max="12" width="18.81640625" style="147" bestFit="1" customWidth="1"/>
    <col min="13" max="13" width="17.26953125" style="147" bestFit="1" customWidth="1"/>
    <col min="14" max="14" width="16.7265625" style="148" customWidth="1"/>
    <col min="15" max="15" width="16.1796875" style="148" customWidth="1"/>
    <col min="16" max="16" width="16.7265625" style="148" customWidth="1"/>
    <col min="17" max="17" width="15.26953125" style="148" customWidth="1"/>
    <col min="18" max="18" width="13.54296875" style="147" customWidth="1"/>
    <col min="19" max="19" width="17.26953125" style="147" customWidth="1"/>
    <col min="20" max="20" width="2.7265625" style="148" customWidth="1"/>
    <col min="21" max="22" width="12" style="147" customWidth="1" outlineLevel="1"/>
    <col min="23" max="23" width="11" style="147" customWidth="1" outlineLevel="1"/>
    <col min="24" max="24" width="21.1796875" style="147" customWidth="1" outlineLevel="1"/>
    <col min="25" max="25" width="21.7265625" style="147" customWidth="1" outlineLevel="1"/>
    <col min="26" max="26" width="19.54296875" style="147" customWidth="1" outlineLevel="1"/>
    <col min="27" max="27" width="20" style="147" customWidth="1" outlineLevel="1"/>
    <col min="28" max="28" width="18.81640625" style="147" customWidth="1" outlineLevel="1"/>
    <col min="29" max="29" width="17.26953125" style="147" customWidth="1" outlineLevel="1"/>
    <col min="30" max="30" width="14" style="147" bestFit="1" customWidth="1" outlineLevel="1"/>
    <col min="31" max="31" width="11.26953125" style="147" bestFit="1" customWidth="1" outlineLevel="1"/>
    <col min="32" max="32" width="12.26953125" style="147" bestFit="1" customWidth="1" outlineLevel="1"/>
    <col min="33" max="33" width="14" style="147" bestFit="1" customWidth="1" outlineLevel="1"/>
    <col min="34" max="34" width="10.26953125" style="147" bestFit="1" customWidth="1" outlineLevel="1"/>
    <col min="35" max="35" width="14" style="147" bestFit="1" customWidth="1" outlineLevel="1"/>
    <col min="36" max="36" width="3.453125" style="148" customWidth="1"/>
    <col min="37" max="16384" width="8.81640625" style="147"/>
  </cols>
  <sheetData>
    <row r="1" spans="1:35" s="148" customFormat="1" ht="31">
      <c r="A1" s="225" t="s">
        <v>389</v>
      </c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</row>
    <row r="2" spans="1:35" s="148" customFormat="1" ht="21">
      <c r="A2" s="157" t="s">
        <v>188</v>
      </c>
      <c r="T2" s="148" t="s">
        <v>182</v>
      </c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</row>
    <row r="3" spans="1:35" s="148" customFormat="1" ht="13.5" thickBot="1">
      <c r="A3" s="148" t="s">
        <v>187</v>
      </c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</row>
    <row r="4" spans="1:35" s="148" customFormat="1">
      <c r="E4" s="771" t="s">
        <v>114</v>
      </c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3"/>
      <c r="U4" s="771" t="s">
        <v>113</v>
      </c>
      <c r="V4" s="772"/>
      <c r="W4" s="772"/>
      <c r="X4" s="772"/>
      <c r="Y4" s="772"/>
      <c r="Z4" s="772"/>
      <c r="AA4" s="772"/>
      <c r="AB4" s="772"/>
      <c r="AC4" s="772"/>
      <c r="AD4" s="772"/>
      <c r="AE4" s="772"/>
      <c r="AF4" s="772"/>
      <c r="AG4" s="772"/>
      <c r="AH4" s="772"/>
      <c r="AI4" s="773"/>
    </row>
    <row r="5" spans="1:35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177</v>
      </c>
      <c r="I5" s="155" t="s">
        <v>176</v>
      </c>
      <c r="J5" s="155" t="s">
        <v>175</v>
      </c>
      <c r="K5" s="155" t="s">
        <v>174</v>
      </c>
      <c r="L5" s="155" t="s">
        <v>186</v>
      </c>
      <c r="M5" s="155" t="s">
        <v>185</v>
      </c>
      <c r="N5" s="155" t="s">
        <v>184</v>
      </c>
      <c r="O5" s="155" t="s">
        <v>39</v>
      </c>
      <c r="P5" s="155" t="s">
        <v>183</v>
      </c>
      <c r="Q5" s="155" t="s">
        <v>105</v>
      </c>
      <c r="R5" s="155" t="s">
        <v>104</v>
      </c>
      <c r="S5" s="154" t="s">
        <v>103</v>
      </c>
      <c r="U5" s="156" t="str">
        <f t="shared" ref="U5:AC5" si="0">E5</f>
        <v>Residential</v>
      </c>
      <c r="V5" s="155" t="str">
        <f t="shared" si="0"/>
        <v>Commercial</v>
      </c>
      <c r="W5" s="155" t="str">
        <f t="shared" si="0"/>
        <v>Industrial</v>
      </c>
      <c r="X5" s="155" t="str">
        <f t="shared" si="0"/>
        <v>Commercial Interruptible</v>
      </c>
      <c r="Y5" s="155" t="str">
        <f t="shared" si="0"/>
        <v>Commercial Large Volume</v>
      </c>
      <c r="Z5" s="155" t="str">
        <f t="shared" si="0"/>
        <v>Industrial Interruptible</v>
      </c>
      <c r="AA5" s="155" t="str">
        <f t="shared" si="0"/>
        <v>Industrial Large Volume</v>
      </c>
      <c r="AB5" s="155" t="str">
        <f t="shared" si="0"/>
        <v>Commercial Transport</v>
      </c>
      <c r="AC5" s="155" t="str">
        <f t="shared" si="0"/>
        <v>Industrial Transport</v>
      </c>
      <c r="AD5" s="155" t="s">
        <v>184</v>
      </c>
      <c r="AE5" s="155" t="s">
        <v>39</v>
      </c>
      <c r="AF5" s="155" t="s">
        <v>183</v>
      </c>
      <c r="AG5" s="155" t="str">
        <f>Q5</f>
        <v>Total Delivered</v>
      </c>
      <c r="AH5" s="155" t="str">
        <f>R5</f>
        <v>Losses</v>
      </c>
      <c r="AI5" s="154" t="str">
        <f>S5</f>
        <v>Total Load</v>
      </c>
    </row>
    <row r="6" spans="1:35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1"/>
      <c r="U6" s="153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1"/>
    </row>
    <row r="7" spans="1:35" s="148" customFormat="1">
      <c r="A7" s="150">
        <v>2020</v>
      </c>
      <c r="B7" s="150"/>
      <c r="C7" s="149"/>
      <c r="E7" s="102">
        <f t="shared" ref="E7:S16" si="1">SUMIF($A$30:$A$293,$A7,E$30:E$293)</f>
        <v>604864178</v>
      </c>
      <c r="F7" s="101">
        <f t="shared" si="1"/>
        <v>264734521</v>
      </c>
      <c r="G7" s="101">
        <f t="shared" si="1"/>
        <v>22639576</v>
      </c>
      <c r="H7" s="101">
        <f t="shared" si="1"/>
        <v>25779690</v>
      </c>
      <c r="I7" s="101">
        <f t="shared" si="1"/>
        <v>2492376</v>
      </c>
      <c r="J7" s="101">
        <f t="shared" si="1"/>
        <v>1173671</v>
      </c>
      <c r="K7" s="101">
        <f t="shared" si="1"/>
        <v>208465</v>
      </c>
      <c r="L7" s="101">
        <f t="shared" si="1"/>
        <v>56465812</v>
      </c>
      <c r="M7" s="101">
        <f t="shared" si="1"/>
        <v>162368006</v>
      </c>
      <c r="N7" s="101">
        <f t="shared" si="1"/>
        <v>894939116</v>
      </c>
      <c r="O7" s="101">
        <f t="shared" si="1"/>
        <v>26953361</v>
      </c>
      <c r="P7" s="101">
        <f t="shared" si="1"/>
        <v>218833818</v>
      </c>
      <c r="Q7" s="101">
        <f t="shared" si="1"/>
        <v>1140726295</v>
      </c>
      <c r="R7" s="101">
        <f t="shared" si="1"/>
        <v>2286024</v>
      </c>
      <c r="S7" s="103">
        <f t="shared" si="1"/>
        <v>1143012319</v>
      </c>
      <c r="U7" s="102">
        <f t="shared" ref="U7:AI16" si="2">SUMIF($A$30:$A$293,$A7,U$30:U$293)</f>
        <v>606407854</v>
      </c>
      <c r="V7" s="101">
        <f t="shared" si="2"/>
        <v>263973609</v>
      </c>
      <c r="W7" s="101">
        <f t="shared" si="2"/>
        <v>22696301</v>
      </c>
      <c r="X7" s="101">
        <f t="shared" si="2"/>
        <v>25801801</v>
      </c>
      <c r="Y7" s="101">
        <f t="shared" si="2"/>
        <v>2492376</v>
      </c>
      <c r="Z7" s="101">
        <f t="shared" si="2"/>
        <v>1181200</v>
      </c>
      <c r="AA7" s="101">
        <f t="shared" si="2"/>
        <v>208465</v>
      </c>
      <c r="AB7" s="101">
        <f t="shared" si="2"/>
        <v>56465812</v>
      </c>
      <c r="AC7" s="101">
        <f t="shared" si="2"/>
        <v>162368006</v>
      </c>
      <c r="AD7" s="101">
        <f t="shared" si="2"/>
        <v>895778605</v>
      </c>
      <c r="AE7" s="101">
        <f t="shared" si="2"/>
        <v>26983001</v>
      </c>
      <c r="AF7" s="101">
        <f t="shared" si="2"/>
        <v>218833818</v>
      </c>
      <c r="AG7" s="101">
        <f t="shared" si="2"/>
        <v>1141595424</v>
      </c>
      <c r="AH7" s="101">
        <f t="shared" si="2"/>
        <v>2287766</v>
      </c>
      <c r="AI7" s="103">
        <f t="shared" si="2"/>
        <v>1143883190</v>
      </c>
    </row>
    <row r="8" spans="1:35" s="148" customFormat="1">
      <c r="A8" s="150">
        <v>2021</v>
      </c>
      <c r="B8" s="150"/>
      <c r="C8" s="149"/>
      <c r="E8" s="100">
        <f t="shared" si="1"/>
        <v>625381836</v>
      </c>
      <c r="F8" s="99">
        <f t="shared" si="1"/>
        <v>277792817</v>
      </c>
      <c r="G8" s="99">
        <f t="shared" si="1"/>
        <v>23943536</v>
      </c>
      <c r="H8" s="99">
        <f t="shared" si="1"/>
        <v>25367357</v>
      </c>
      <c r="I8" s="99">
        <f t="shared" si="1"/>
        <v>2245152</v>
      </c>
      <c r="J8" s="99">
        <f t="shared" si="1"/>
        <v>1148021</v>
      </c>
      <c r="K8" s="99">
        <f t="shared" si="1"/>
        <v>208188</v>
      </c>
      <c r="L8" s="99">
        <f t="shared" si="1"/>
        <v>59588183</v>
      </c>
      <c r="M8" s="99">
        <f t="shared" si="1"/>
        <v>161267404</v>
      </c>
      <c r="N8" s="99">
        <f t="shared" si="1"/>
        <v>929571529</v>
      </c>
      <c r="O8" s="99">
        <f t="shared" si="1"/>
        <v>26515378</v>
      </c>
      <c r="P8" s="99">
        <f t="shared" si="1"/>
        <v>220855587</v>
      </c>
      <c r="Q8" s="99">
        <f t="shared" si="1"/>
        <v>1176942494</v>
      </c>
      <c r="R8" s="99">
        <f t="shared" si="1"/>
        <v>2358602</v>
      </c>
      <c r="S8" s="98">
        <f t="shared" si="1"/>
        <v>1179301096</v>
      </c>
      <c r="U8" s="100">
        <f t="shared" si="2"/>
        <v>629743212</v>
      </c>
      <c r="V8" s="99">
        <f t="shared" si="2"/>
        <v>275235843</v>
      </c>
      <c r="W8" s="99">
        <f t="shared" si="2"/>
        <v>24123677</v>
      </c>
      <c r="X8" s="99">
        <f t="shared" si="2"/>
        <v>25448698</v>
      </c>
      <c r="Y8" s="99">
        <f t="shared" si="2"/>
        <v>2245152</v>
      </c>
      <c r="Z8" s="99">
        <f t="shared" si="2"/>
        <v>1172881</v>
      </c>
      <c r="AA8" s="99">
        <f t="shared" si="2"/>
        <v>208188</v>
      </c>
      <c r="AB8" s="99">
        <f t="shared" si="2"/>
        <v>59588183</v>
      </c>
      <c r="AC8" s="99">
        <f t="shared" si="2"/>
        <v>161267404</v>
      </c>
      <c r="AD8" s="99">
        <f t="shared" si="2"/>
        <v>931556072</v>
      </c>
      <c r="AE8" s="99">
        <f t="shared" si="2"/>
        <v>26621579</v>
      </c>
      <c r="AF8" s="99">
        <f t="shared" si="2"/>
        <v>220855587</v>
      </c>
      <c r="AG8" s="99">
        <f t="shared" si="2"/>
        <v>1179033238</v>
      </c>
      <c r="AH8" s="99">
        <f t="shared" si="2"/>
        <v>2362791</v>
      </c>
      <c r="AI8" s="98">
        <f t="shared" si="2"/>
        <v>1181396029</v>
      </c>
    </row>
    <row r="9" spans="1:35" s="148" customFormat="1">
      <c r="A9" s="150">
        <v>2022</v>
      </c>
      <c r="B9" s="150"/>
      <c r="C9" s="149"/>
      <c r="E9" s="100">
        <f t="shared" si="1"/>
        <v>623966689</v>
      </c>
      <c r="F9" s="99">
        <f t="shared" si="1"/>
        <v>288040374</v>
      </c>
      <c r="G9" s="99">
        <f t="shared" si="1"/>
        <v>23135963</v>
      </c>
      <c r="H9" s="99">
        <f t="shared" si="1"/>
        <v>24593853</v>
      </c>
      <c r="I9" s="99">
        <f t="shared" si="1"/>
        <v>2209596</v>
      </c>
      <c r="J9" s="99">
        <f t="shared" si="1"/>
        <v>1098889</v>
      </c>
      <c r="K9" s="99">
        <f t="shared" si="1"/>
        <v>208188</v>
      </c>
      <c r="L9" s="99">
        <f t="shared" si="1"/>
        <v>58586320</v>
      </c>
      <c r="M9" s="99">
        <f t="shared" si="1"/>
        <v>163106662</v>
      </c>
      <c r="N9" s="99">
        <f t="shared" si="1"/>
        <v>937560810</v>
      </c>
      <c r="O9" s="99">
        <f t="shared" si="1"/>
        <v>25692742</v>
      </c>
      <c r="P9" s="99">
        <f t="shared" si="1"/>
        <v>221692982</v>
      </c>
      <c r="Q9" s="99">
        <f t="shared" si="1"/>
        <v>1184946534</v>
      </c>
      <c r="R9" s="99">
        <f t="shared" si="1"/>
        <v>2374642</v>
      </c>
      <c r="S9" s="98">
        <f t="shared" si="1"/>
        <v>1187321176</v>
      </c>
      <c r="U9" s="100">
        <f t="shared" si="2"/>
        <v>634837153</v>
      </c>
      <c r="V9" s="99">
        <f t="shared" si="2"/>
        <v>281679956</v>
      </c>
      <c r="W9" s="99">
        <f t="shared" si="2"/>
        <v>23930555</v>
      </c>
      <c r="X9" s="99">
        <f t="shared" si="2"/>
        <v>24812564</v>
      </c>
      <c r="Y9" s="99">
        <f t="shared" si="2"/>
        <v>2209596</v>
      </c>
      <c r="Z9" s="99">
        <f t="shared" si="2"/>
        <v>1193565</v>
      </c>
      <c r="AA9" s="99">
        <f t="shared" si="2"/>
        <v>208188</v>
      </c>
      <c r="AB9" s="99">
        <f t="shared" si="2"/>
        <v>58586320</v>
      </c>
      <c r="AC9" s="99">
        <f t="shared" si="2"/>
        <v>163106662</v>
      </c>
      <c r="AD9" s="99">
        <f t="shared" si="2"/>
        <v>942865448</v>
      </c>
      <c r="AE9" s="99">
        <f t="shared" si="2"/>
        <v>26006129</v>
      </c>
      <c r="AF9" s="99">
        <f t="shared" si="2"/>
        <v>221692982</v>
      </c>
      <c r="AG9" s="99">
        <f t="shared" si="2"/>
        <v>1190564559</v>
      </c>
      <c r="AH9" s="99">
        <f t="shared" si="2"/>
        <v>2385902</v>
      </c>
      <c r="AI9" s="98">
        <f t="shared" si="2"/>
        <v>1192950461</v>
      </c>
    </row>
    <row r="10" spans="1:35" s="148" customFormat="1">
      <c r="A10" s="150">
        <v>2023</v>
      </c>
      <c r="B10" s="150"/>
      <c r="C10" s="149"/>
      <c r="E10" s="100">
        <f t="shared" si="1"/>
        <v>628217811</v>
      </c>
      <c r="F10" s="99">
        <f t="shared" si="1"/>
        <v>296048831</v>
      </c>
      <c r="G10" s="99">
        <f t="shared" si="1"/>
        <v>22571067</v>
      </c>
      <c r="H10" s="99">
        <f t="shared" si="1"/>
        <v>23992350</v>
      </c>
      <c r="I10" s="99">
        <f t="shared" si="1"/>
        <v>2173016</v>
      </c>
      <c r="J10" s="99">
        <f t="shared" si="1"/>
        <v>1084814</v>
      </c>
      <c r="K10" s="99">
        <f t="shared" si="1"/>
        <v>208188</v>
      </c>
      <c r="L10" s="99">
        <f t="shared" si="1"/>
        <v>58654064</v>
      </c>
      <c r="M10" s="99">
        <f t="shared" si="1"/>
        <v>165235680</v>
      </c>
      <c r="N10" s="99">
        <f t="shared" si="1"/>
        <v>949218913</v>
      </c>
      <c r="O10" s="99">
        <f t="shared" si="1"/>
        <v>25077164</v>
      </c>
      <c r="P10" s="99">
        <f t="shared" si="1"/>
        <v>223889744</v>
      </c>
      <c r="Q10" s="99">
        <f t="shared" si="1"/>
        <v>1198185821</v>
      </c>
      <c r="R10" s="99">
        <f t="shared" si="1"/>
        <v>2401175</v>
      </c>
      <c r="S10" s="98">
        <f t="shared" si="1"/>
        <v>1200586996</v>
      </c>
      <c r="U10" s="100">
        <f t="shared" si="2"/>
        <v>641038447</v>
      </c>
      <c r="V10" s="99">
        <f t="shared" si="2"/>
        <v>288685688</v>
      </c>
      <c r="W10" s="99">
        <f t="shared" si="2"/>
        <v>23751717</v>
      </c>
      <c r="X10" s="99">
        <f t="shared" si="2"/>
        <v>24298440</v>
      </c>
      <c r="Y10" s="99">
        <f t="shared" si="2"/>
        <v>2173016</v>
      </c>
      <c r="Z10" s="99">
        <f t="shared" si="2"/>
        <v>1217509</v>
      </c>
      <c r="AA10" s="99">
        <f t="shared" si="2"/>
        <v>208188</v>
      </c>
      <c r="AB10" s="99">
        <f t="shared" si="2"/>
        <v>58654064</v>
      </c>
      <c r="AC10" s="99">
        <f t="shared" si="2"/>
        <v>165235680</v>
      </c>
      <c r="AD10" s="99">
        <f t="shared" si="2"/>
        <v>955857056</v>
      </c>
      <c r="AE10" s="99">
        <f t="shared" si="2"/>
        <v>25515949</v>
      </c>
      <c r="AF10" s="99">
        <f t="shared" si="2"/>
        <v>223889744</v>
      </c>
      <c r="AG10" s="99">
        <f t="shared" si="2"/>
        <v>1205262749</v>
      </c>
      <c r="AH10" s="99">
        <f t="shared" si="2"/>
        <v>2415358</v>
      </c>
      <c r="AI10" s="98">
        <f t="shared" si="2"/>
        <v>1207678107</v>
      </c>
    </row>
    <row r="11" spans="1:35" s="148" customFormat="1">
      <c r="A11" s="150">
        <v>2024</v>
      </c>
      <c r="B11" s="150"/>
      <c r="C11" s="149"/>
      <c r="E11" s="100">
        <f t="shared" si="1"/>
        <v>636022337</v>
      </c>
      <c r="F11" s="99">
        <f t="shared" si="1"/>
        <v>303710797</v>
      </c>
      <c r="G11" s="99">
        <f t="shared" si="1"/>
        <v>22040015</v>
      </c>
      <c r="H11" s="99">
        <f t="shared" si="1"/>
        <v>23243417</v>
      </c>
      <c r="I11" s="99">
        <f t="shared" si="1"/>
        <v>2118955</v>
      </c>
      <c r="J11" s="99">
        <f t="shared" si="1"/>
        <v>1054341</v>
      </c>
      <c r="K11" s="99">
        <f t="shared" si="1"/>
        <v>208733</v>
      </c>
      <c r="L11" s="99">
        <f t="shared" si="1"/>
        <v>59175975</v>
      </c>
      <c r="M11" s="99">
        <f t="shared" si="1"/>
        <v>166097761</v>
      </c>
      <c r="N11" s="99">
        <f t="shared" si="1"/>
        <v>964100837</v>
      </c>
      <c r="O11" s="99">
        <f t="shared" si="1"/>
        <v>24297758</v>
      </c>
      <c r="P11" s="99">
        <f t="shared" si="1"/>
        <v>225273736</v>
      </c>
      <c r="Q11" s="99">
        <f t="shared" si="1"/>
        <v>1213672331</v>
      </c>
      <c r="R11" s="99">
        <f t="shared" si="1"/>
        <v>2432208</v>
      </c>
      <c r="S11" s="98">
        <f t="shared" si="1"/>
        <v>1216104539</v>
      </c>
      <c r="U11" s="100">
        <f t="shared" si="2"/>
        <v>650868220</v>
      </c>
      <c r="V11" s="99">
        <f t="shared" si="2"/>
        <v>295225801</v>
      </c>
      <c r="W11" s="99">
        <f t="shared" si="2"/>
        <v>23607290</v>
      </c>
      <c r="X11" s="99">
        <f t="shared" si="2"/>
        <v>23651465</v>
      </c>
      <c r="Y11" s="99">
        <f t="shared" si="2"/>
        <v>2118955</v>
      </c>
      <c r="Z11" s="99">
        <f t="shared" si="2"/>
        <v>1225117</v>
      </c>
      <c r="AA11" s="99">
        <f t="shared" si="2"/>
        <v>208733</v>
      </c>
      <c r="AB11" s="99">
        <f t="shared" si="2"/>
        <v>59175975</v>
      </c>
      <c r="AC11" s="99">
        <f t="shared" si="2"/>
        <v>166097761</v>
      </c>
      <c r="AD11" s="99">
        <f t="shared" si="2"/>
        <v>972028999</v>
      </c>
      <c r="AE11" s="99">
        <f t="shared" si="2"/>
        <v>24876582</v>
      </c>
      <c r="AF11" s="99">
        <f t="shared" si="2"/>
        <v>225273736</v>
      </c>
      <c r="AG11" s="99">
        <f t="shared" si="2"/>
        <v>1222179317</v>
      </c>
      <c r="AH11" s="99">
        <f t="shared" si="2"/>
        <v>2449259</v>
      </c>
      <c r="AI11" s="98">
        <f t="shared" si="2"/>
        <v>1224628576</v>
      </c>
    </row>
    <row r="12" spans="1:35" s="148" customFormat="1">
      <c r="A12" s="150">
        <v>2025</v>
      </c>
      <c r="B12" s="150"/>
      <c r="C12" s="149"/>
      <c r="E12" s="100">
        <f t="shared" si="1"/>
        <v>639231581</v>
      </c>
      <c r="F12" s="99">
        <f t="shared" si="1"/>
        <v>307641535</v>
      </c>
      <c r="G12" s="99">
        <f t="shared" si="1"/>
        <v>21431206</v>
      </c>
      <c r="H12" s="99">
        <f t="shared" si="1"/>
        <v>22238270</v>
      </c>
      <c r="I12" s="99">
        <f t="shared" si="1"/>
        <v>2040961</v>
      </c>
      <c r="J12" s="99">
        <f t="shared" si="1"/>
        <v>1011628</v>
      </c>
      <c r="K12" s="99">
        <f t="shared" si="1"/>
        <v>208188</v>
      </c>
      <c r="L12" s="99">
        <f t="shared" si="1"/>
        <v>59091129</v>
      </c>
      <c r="M12" s="99">
        <f t="shared" si="1"/>
        <v>165358926</v>
      </c>
      <c r="N12" s="99">
        <f t="shared" si="1"/>
        <v>970553471</v>
      </c>
      <c r="O12" s="99">
        <f t="shared" si="1"/>
        <v>23249898</v>
      </c>
      <c r="P12" s="99">
        <f t="shared" si="1"/>
        <v>224450055</v>
      </c>
      <c r="Q12" s="99">
        <f t="shared" si="1"/>
        <v>1218253424</v>
      </c>
      <c r="R12" s="99">
        <f t="shared" si="1"/>
        <v>2441389</v>
      </c>
      <c r="S12" s="98">
        <f t="shared" si="1"/>
        <v>1220694813</v>
      </c>
      <c r="U12" s="100">
        <f t="shared" si="2"/>
        <v>656258887</v>
      </c>
      <c r="V12" s="99">
        <f t="shared" si="2"/>
        <v>297904397</v>
      </c>
      <c r="W12" s="99">
        <f t="shared" si="2"/>
        <v>23380714</v>
      </c>
      <c r="X12" s="99">
        <f t="shared" si="2"/>
        <v>22757259</v>
      </c>
      <c r="Y12" s="99">
        <f t="shared" si="2"/>
        <v>2040961</v>
      </c>
      <c r="Z12" s="99">
        <f t="shared" si="2"/>
        <v>1218897</v>
      </c>
      <c r="AA12" s="99">
        <f t="shared" si="2"/>
        <v>208188</v>
      </c>
      <c r="AB12" s="99">
        <f t="shared" si="2"/>
        <v>59091129</v>
      </c>
      <c r="AC12" s="99">
        <f t="shared" si="2"/>
        <v>165358926</v>
      </c>
      <c r="AD12" s="99">
        <f t="shared" si="2"/>
        <v>979793147</v>
      </c>
      <c r="AE12" s="99">
        <f t="shared" si="2"/>
        <v>23976156</v>
      </c>
      <c r="AF12" s="99">
        <f t="shared" si="2"/>
        <v>224450055</v>
      </c>
      <c r="AG12" s="99">
        <f t="shared" si="2"/>
        <v>1228219358</v>
      </c>
      <c r="AH12" s="99">
        <f t="shared" si="2"/>
        <v>2461361</v>
      </c>
      <c r="AI12" s="98">
        <f t="shared" si="2"/>
        <v>1230680719</v>
      </c>
    </row>
    <row r="13" spans="1:35" s="148" customFormat="1">
      <c r="A13" s="150">
        <v>2026</v>
      </c>
      <c r="B13" s="150"/>
      <c r="C13" s="149"/>
      <c r="E13" s="100">
        <f t="shared" si="1"/>
        <v>640971079</v>
      </c>
      <c r="F13" s="99">
        <f t="shared" si="1"/>
        <v>312024210</v>
      </c>
      <c r="G13" s="99">
        <f t="shared" si="1"/>
        <v>20857570</v>
      </c>
      <c r="H13" s="99">
        <f t="shared" si="1"/>
        <v>21295794</v>
      </c>
      <c r="I13" s="99">
        <f t="shared" si="1"/>
        <v>1965975</v>
      </c>
      <c r="J13" s="99">
        <f t="shared" si="1"/>
        <v>972714</v>
      </c>
      <c r="K13" s="99">
        <f t="shared" si="1"/>
        <v>208188</v>
      </c>
      <c r="L13" s="99">
        <f t="shared" si="1"/>
        <v>59186041</v>
      </c>
      <c r="M13" s="99">
        <f t="shared" si="1"/>
        <v>165011709</v>
      </c>
      <c r="N13" s="99">
        <f t="shared" si="1"/>
        <v>976027022</v>
      </c>
      <c r="O13" s="99">
        <f t="shared" si="1"/>
        <v>22268508</v>
      </c>
      <c r="P13" s="99">
        <f t="shared" si="1"/>
        <v>224197750</v>
      </c>
      <c r="Q13" s="99">
        <f t="shared" si="1"/>
        <v>1222493280</v>
      </c>
      <c r="R13" s="99">
        <f t="shared" si="1"/>
        <v>2449886</v>
      </c>
      <c r="S13" s="98">
        <f t="shared" si="1"/>
        <v>1224943166</v>
      </c>
      <c r="U13" s="100">
        <f t="shared" si="2"/>
        <v>660440305</v>
      </c>
      <c r="V13" s="99">
        <f t="shared" si="2"/>
        <v>300861963</v>
      </c>
      <c r="W13" s="99">
        <f t="shared" si="2"/>
        <v>23194017</v>
      </c>
      <c r="X13" s="99">
        <f t="shared" si="2"/>
        <v>21932916</v>
      </c>
      <c r="Y13" s="99">
        <f t="shared" si="2"/>
        <v>1965975</v>
      </c>
      <c r="Z13" s="99">
        <f t="shared" si="2"/>
        <v>1214990</v>
      </c>
      <c r="AA13" s="99">
        <f t="shared" si="2"/>
        <v>208188</v>
      </c>
      <c r="AB13" s="99">
        <f t="shared" si="2"/>
        <v>59186041</v>
      </c>
      <c r="AC13" s="99">
        <f t="shared" si="2"/>
        <v>165011709</v>
      </c>
      <c r="AD13" s="99">
        <f t="shared" si="2"/>
        <v>986670448</v>
      </c>
      <c r="AE13" s="99">
        <f t="shared" si="2"/>
        <v>23147906</v>
      </c>
      <c r="AF13" s="99">
        <f t="shared" si="2"/>
        <v>224197750</v>
      </c>
      <c r="AG13" s="99">
        <f t="shared" si="2"/>
        <v>1234016104</v>
      </c>
      <c r="AH13" s="99">
        <f t="shared" si="2"/>
        <v>2472978</v>
      </c>
      <c r="AI13" s="98">
        <f t="shared" si="2"/>
        <v>1236489082</v>
      </c>
    </row>
    <row r="14" spans="1:35" s="148" customFormat="1">
      <c r="A14" s="150">
        <v>2027</v>
      </c>
      <c r="B14" s="150"/>
      <c r="C14" s="149"/>
      <c r="E14" s="100">
        <f t="shared" si="1"/>
        <v>642132247</v>
      </c>
      <c r="F14" s="99">
        <f t="shared" si="1"/>
        <v>316386656</v>
      </c>
      <c r="G14" s="99">
        <f t="shared" si="1"/>
        <v>20283086</v>
      </c>
      <c r="H14" s="99">
        <f t="shared" si="1"/>
        <v>20365482</v>
      </c>
      <c r="I14" s="99">
        <f t="shared" si="1"/>
        <v>1888798</v>
      </c>
      <c r="J14" s="99">
        <f t="shared" si="1"/>
        <v>935490</v>
      </c>
      <c r="K14" s="99">
        <f t="shared" si="1"/>
        <v>208188</v>
      </c>
      <c r="L14" s="99">
        <f t="shared" si="1"/>
        <v>59582197</v>
      </c>
      <c r="M14" s="99">
        <f t="shared" si="1"/>
        <v>164713776</v>
      </c>
      <c r="N14" s="99">
        <f t="shared" si="1"/>
        <v>980898975</v>
      </c>
      <c r="O14" s="99">
        <f t="shared" si="1"/>
        <v>21300972</v>
      </c>
      <c r="P14" s="99">
        <f t="shared" si="1"/>
        <v>224295973</v>
      </c>
      <c r="Q14" s="99">
        <f t="shared" si="1"/>
        <v>1226495920</v>
      </c>
      <c r="R14" s="99">
        <f t="shared" si="1"/>
        <v>2457909</v>
      </c>
      <c r="S14" s="98">
        <f t="shared" si="1"/>
        <v>1228953829</v>
      </c>
      <c r="U14" s="100">
        <f t="shared" si="2"/>
        <v>664286394</v>
      </c>
      <c r="V14" s="99">
        <f t="shared" si="2"/>
        <v>303639860</v>
      </c>
      <c r="W14" s="99">
        <f t="shared" si="2"/>
        <v>23007713</v>
      </c>
      <c r="X14" s="99">
        <f t="shared" si="2"/>
        <v>21130102</v>
      </c>
      <c r="Y14" s="99">
        <f t="shared" si="2"/>
        <v>1888798</v>
      </c>
      <c r="Z14" s="99">
        <f t="shared" si="2"/>
        <v>1211638</v>
      </c>
      <c r="AA14" s="99">
        <f t="shared" si="2"/>
        <v>208188</v>
      </c>
      <c r="AB14" s="99">
        <f t="shared" si="2"/>
        <v>59582197</v>
      </c>
      <c r="AC14" s="99">
        <f t="shared" si="2"/>
        <v>164713776</v>
      </c>
      <c r="AD14" s="99">
        <f t="shared" si="2"/>
        <v>993030953</v>
      </c>
      <c r="AE14" s="99">
        <f t="shared" si="2"/>
        <v>22341740</v>
      </c>
      <c r="AF14" s="99">
        <f t="shared" si="2"/>
        <v>224295973</v>
      </c>
      <c r="AG14" s="99">
        <f t="shared" si="2"/>
        <v>1239668666</v>
      </c>
      <c r="AH14" s="99">
        <f t="shared" si="2"/>
        <v>2484306</v>
      </c>
      <c r="AI14" s="98">
        <f t="shared" si="2"/>
        <v>1242152972</v>
      </c>
    </row>
    <row r="15" spans="1:35" s="148" customFormat="1">
      <c r="A15" s="150">
        <v>2028</v>
      </c>
      <c r="B15" s="150"/>
      <c r="C15" s="149"/>
      <c r="E15" s="100">
        <f t="shared" si="1"/>
        <v>645173618</v>
      </c>
      <c r="F15" s="99">
        <f t="shared" si="1"/>
        <v>321849277</v>
      </c>
      <c r="G15" s="99">
        <f t="shared" si="1"/>
        <v>19741340</v>
      </c>
      <c r="H15" s="99">
        <f t="shared" si="1"/>
        <v>19411342</v>
      </c>
      <c r="I15" s="99">
        <f t="shared" si="1"/>
        <v>1814350</v>
      </c>
      <c r="J15" s="99">
        <f t="shared" si="1"/>
        <v>902036</v>
      </c>
      <c r="K15" s="99">
        <f t="shared" si="1"/>
        <v>208733</v>
      </c>
      <c r="L15" s="99">
        <f t="shared" si="1"/>
        <v>59791496</v>
      </c>
      <c r="M15" s="99">
        <f t="shared" si="1"/>
        <v>164915375</v>
      </c>
      <c r="N15" s="99">
        <f t="shared" si="1"/>
        <v>988787318</v>
      </c>
      <c r="O15" s="99">
        <f t="shared" si="1"/>
        <v>20313378</v>
      </c>
      <c r="P15" s="99">
        <f t="shared" si="1"/>
        <v>224706871</v>
      </c>
      <c r="Q15" s="99">
        <f t="shared" si="1"/>
        <v>1233807567</v>
      </c>
      <c r="R15" s="99">
        <f t="shared" si="1"/>
        <v>2472561</v>
      </c>
      <c r="S15" s="98">
        <f t="shared" si="1"/>
        <v>1236280128</v>
      </c>
      <c r="U15" s="100">
        <f t="shared" si="2"/>
        <v>670300587</v>
      </c>
      <c r="V15" s="99">
        <f t="shared" si="2"/>
        <v>307325570</v>
      </c>
      <c r="W15" s="99">
        <f t="shared" si="2"/>
        <v>22860294</v>
      </c>
      <c r="X15" s="99">
        <f t="shared" si="2"/>
        <v>20312746</v>
      </c>
      <c r="Y15" s="99">
        <f t="shared" si="2"/>
        <v>1814350</v>
      </c>
      <c r="Z15" s="99">
        <f t="shared" si="2"/>
        <v>1211820</v>
      </c>
      <c r="AA15" s="99">
        <f t="shared" si="2"/>
        <v>208733</v>
      </c>
      <c r="AB15" s="99">
        <f t="shared" si="2"/>
        <v>59791496</v>
      </c>
      <c r="AC15" s="99">
        <f t="shared" si="2"/>
        <v>164915375</v>
      </c>
      <c r="AD15" s="99">
        <f t="shared" si="2"/>
        <v>1002509534</v>
      </c>
      <c r="AE15" s="99">
        <f t="shared" si="2"/>
        <v>21524566</v>
      </c>
      <c r="AF15" s="99">
        <f t="shared" si="2"/>
        <v>224706871</v>
      </c>
      <c r="AG15" s="99">
        <f t="shared" si="2"/>
        <v>1248740971</v>
      </c>
      <c r="AH15" s="99">
        <f t="shared" si="2"/>
        <v>2502487</v>
      </c>
      <c r="AI15" s="98">
        <f t="shared" si="2"/>
        <v>1251243458</v>
      </c>
    </row>
    <row r="16" spans="1:35" s="148" customFormat="1">
      <c r="A16" s="150">
        <v>2029</v>
      </c>
      <c r="B16" s="150"/>
      <c r="C16" s="149"/>
      <c r="E16" s="100">
        <f t="shared" si="1"/>
        <v>644565128</v>
      </c>
      <c r="F16" s="99">
        <f t="shared" si="1"/>
        <v>326025765</v>
      </c>
      <c r="G16" s="99">
        <f t="shared" si="1"/>
        <v>19136159</v>
      </c>
      <c r="H16" s="99">
        <f t="shared" si="1"/>
        <v>18347320</v>
      </c>
      <c r="I16" s="99">
        <f t="shared" si="1"/>
        <v>1731780</v>
      </c>
      <c r="J16" s="99">
        <f t="shared" si="1"/>
        <v>863853</v>
      </c>
      <c r="K16" s="99">
        <f t="shared" si="1"/>
        <v>208188</v>
      </c>
      <c r="L16" s="99">
        <f t="shared" si="1"/>
        <v>59466535</v>
      </c>
      <c r="M16" s="99">
        <f t="shared" si="1"/>
        <v>164401996</v>
      </c>
      <c r="N16" s="99">
        <f t="shared" si="1"/>
        <v>991667020</v>
      </c>
      <c r="O16" s="99">
        <f t="shared" si="1"/>
        <v>19211173</v>
      </c>
      <c r="P16" s="99">
        <f t="shared" si="1"/>
        <v>223868531</v>
      </c>
      <c r="Q16" s="99">
        <f t="shared" si="1"/>
        <v>1234746724</v>
      </c>
      <c r="R16" s="99">
        <f t="shared" si="1"/>
        <v>2474442</v>
      </c>
      <c r="S16" s="98">
        <f t="shared" si="1"/>
        <v>1237221166</v>
      </c>
      <c r="U16" s="100">
        <f t="shared" si="2"/>
        <v>672785543</v>
      </c>
      <c r="V16" s="99">
        <f t="shared" si="2"/>
        <v>309718452</v>
      </c>
      <c r="W16" s="99">
        <f t="shared" si="2"/>
        <v>22636704</v>
      </c>
      <c r="X16" s="99">
        <f t="shared" si="2"/>
        <v>19383172</v>
      </c>
      <c r="Y16" s="99">
        <f t="shared" si="2"/>
        <v>1731780</v>
      </c>
      <c r="Z16" s="99">
        <f t="shared" si="2"/>
        <v>1208134</v>
      </c>
      <c r="AA16" s="99">
        <f t="shared" si="2"/>
        <v>208188</v>
      </c>
      <c r="AB16" s="99">
        <f t="shared" si="2"/>
        <v>59466535</v>
      </c>
      <c r="AC16" s="99">
        <f t="shared" si="2"/>
        <v>164401996</v>
      </c>
      <c r="AD16" s="99">
        <f t="shared" si="2"/>
        <v>1007080667</v>
      </c>
      <c r="AE16" s="99">
        <f t="shared" si="2"/>
        <v>20591306</v>
      </c>
      <c r="AF16" s="99">
        <f t="shared" si="2"/>
        <v>223868531</v>
      </c>
      <c r="AG16" s="99">
        <f t="shared" si="2"/>
        <v>1251540504</v>
      </c>
      <c r="AH16" s="99">
        <f t="shared" si="2"/>
        <v>2508098</v>
      </c>
      <c r="AI16" s="98">
        <f t="shared" si="2"/>
        <v>1254048602</v>
      </c>
    </row>
    <row r="17" spans="1:35" s="148" customFormat="1">
      <c r="A17" s="150">
        <v>2030</v>
      </c>
      <c r="B17" s="150"/>
      <c r="C17" s="149"/>
      <c r="E17" s="100">
        <f t="shared" ref="E17:S28" si="3">SUMIF($A$30:$A$293,$A17,E$30:E$293)</f>
        <v>646611016</v>
      </c>
      <c r="F17" s="99">
        <f t="shared" si="3"/>
        <v>331271125</v>
      </c>
      <c r="G17" s="99">
        <f t="shared" si="3"/>
        <v>18746969</v>
      </c>
      <c r="H17" s="99">
        <f t="shared" si="3"/>
        <v>17382242</v>
      </c>
      <c r="I17" s="99">
        <f t="shared" si="3"/>
        <v>1652157</v>
      </c>
      <c r="J17" s="99">
        <f t="shared" si="3"/>
        <v>840927</v>
      </c>
      <c r="K17" s="99">
        <f t="shared" si="3"/>
        <v>208188</v>
      </c>
      <c r="L17" s="99">
        <f t="shared" si="3"/>
        <v>59831007</v>
      </c>
      <c r="M17" s="99">
        <f t="shared" si="3"/>
        <v>164311244</v>
      </c>
      <c r="N17" s="99">
        <f t="shared" si="3"/>
        <v>998489455</v>
      </c>
      <c r="O17" s="99">
        <f t="shared" si="3"/>
        <v>18223169</v>
      </c>
      <c r="P17" s="99">
        <f t="shared" si="3"/>
        <v>224142251</v>
      </c>
      <c r="Q17" s="99">
        <f t="shared" si="3"/>
        <v>1240854875</v>
      </c>
      <c r="R17" s="99">
        <f t="shared" si="3"/>
        <v>2486683</v>
      </c>
      <c r="S17" s="98">
        <f t="shared" si="3"/>
        <v>1243341558</v>
      </c>
      <c r="U17" s="100">
        <f t="shared" ref="U17:AI28" si="4">SUMIF($A$30:$A$293,$A17,U$30:U$293)</f>
        <v>677627244</v>
      </c>
      <c r="V17" s="99">
        <f t="shared" si="4"/>
        <v>313175900</v>
      </c>
      <c r="W17" s="99">
        <f t="shared" si="4"/>
        <v>22451559</v>
      </c>
      <c r="X17" s="99">
        <f t="shared" si="4"/>
        <v>18546542</v>
      </c>
      <c r="Y17" s="99">
        <f t="shared" si="4"/>
        <v>1652157</v>
      </c>
      <c r="Z17" s="99">
        <f t="shared" si="4"/>
        <v>1207111</v>
      </c>
      <c r="AA17" s="99">
        <f t="shared" si="4"/>
        <v>208188</v>
      </c>
      <c r="AB17" s="99">
        <f t="shared" si="4"/>
        <v>59831007</v>
      </c>
      <c r="AC17" s="99">
        <f t="shared" si="4"/>
        <v>164311244</v>
      </c>
      <c r="AD17" s="99">
        <f t="shared" si="4"/>
        <v>1015115048</v>
      </c>
      <c r="AE17" s="99">
        <f t="shared" si="4"/>
        <v>19753653</v>
      </c>
      <c r="AF17" s="99">
        <f t="shared" si="4"/>
        <v>224142251</v>
      </c>
      <c r="AG17" s="99">
        <f t="shared" si="4"/>
        <v>1259010952</v>
      </c>
      <c r="AH17" s="99">
        <f t="shared" si="4"/>
        <v>2523067</v>
      </c>
      <c r="AI17" s="98">
        <f t="shared" si="4"/>
        <v>1261534019</v>
      </c>
    </row>
    <row r="18" spans="1:35" s="148" customFormat="1">
      <c r="A18" s="150">
        <v>2031</v>
      </c>
      <c r="B18" s="150"/>
      <c r="C18" s="149"/>
      <c r="E18" s="100">
        <f t="shared" si="3"/>
        <v>651249439</v>
      </c>
      <c r="F18" s="99">
        <f t="shared" si="3"/>
        <v>336794044</v>
      </c>
      <c r="G18" s="99">
        <f t="shared" si="3"/>
        <v>18556564</v>
      </c>
      <c r="H18" s="99">
        <f t="shared" si="3"/>
        <v>16400024</v>
      </c>
      <c r="I18" s="99">
        <f t="shared" si="3"/>
        <v>1570972</v>
      </c>
      <c r="J18" s="99">
        <f t="shared" si="3"/>
        <v>838629</v>
      </c>
      <c r="K18" s="99">
        <f t="shared" si="3"/>
        <v>208188</v>
      </c>
      <c r="L18" s="99">
        <f t="shared" si="3"/>
        <v>60243247</v>
      </c>
      <c r="M18" s="99">
        <f t="shared" si="3"/>
        <v>164167957</v>
      </c>
      <c r="N18" s="99">
        <f t="shared" si="3"/>
        <v>1008379207</v>
      </c>
      <c r="O18" s="99">
        <f t="shared" si="3"/>
        <v>17238653</v>
      </c>
      <c r="P18" s="99">
        <f t="shared" si="3"/>
        <v>224411204</v>
      </c>
      <c r="Q18" s="99">
        <f t="shared" si="3"/>
        <v>1250029064</v>
      </c>
      <c r="R18" s="99">
        <f t="shared" si="3"/>
        <v>2505067</v>
      </c>
      <c r="S18" s="98">
        <f t="shared" si="3"/>
        <v>1252534131</v>
      </c>
      <c r="U18" s="100">
        <f t="shared" si="4"/>
        <v>684661398</v>
      </c>
      <c r="V18" s="99">
        <f t="shared" si="4"/>
        <v>316964437</v>
      </c>
      <c r="W18" s="99">
        <f t="shared" si="4"/>
        <v>22266160</v>
      </c>
      <c r="X18" s="99">
        <f t="shared" si="4"/>
        <v>17684770</v>
      </c>
      <c r="Y18" s="99">
        <f t="shared" si="4"/>
        <v>1570972</v>
      </c>
      <c r="Z18" s="99">
        <f t="shared" si="4"/>
        <v>1205501</v>
      </c>
      <c r="AA18" s="99">
        <f t="shared" si="4"/>
        <v>208188</v>
      </c>
      <c r="AB18" s="99">
        <f t="shared" si="4"/>
        <v>60243247</v>
      </c>
      <c r="AC18" s="99">
        <f t="shared" si="4"/>
        <v>164167957</v>
      </c>
      <c r="AD18" s="99">
        <f t="shared" si="4"/>
        <v>1025671155</v>
      </c>
      <c r="AE18" s="99">
        <f t="shared" si="4"/>
        <v>18890271</v>
      </c>
      <c r="AF18" s="99">
        <f t="shared" si="4"/>
        <v>224411204</v>
      </c>
      <c r="AG18" s="99">
        <f t="shared" si="4"/>
        <v>1268972630</v>
      </c>
      <c r="AH18" s="99">
        <f t="shared" si="4"/>
        <v>2543031</v>
      </c>
      <c r="AI18" s="98">
        <f t="shared" si="4"/>
        <v>1271515661</v>
      </c>
    </row>
    <row r="19" spans="1:35" s="148" customFormat="1">
      <c r="A19" s="150">
        <v>2032</v>
      </c>
      <c r="B19" s="150"/>
      <c r="C19" s="149"/>
      <c r="E19" s="100">
        <f t="shared" si="3"/>
        <v>656612632</v>
      </c>
      <c r="F19" s="99">
        <f t="shared" si="3"/>
        <v>342820516</v>
      </c>
      <c r="G19" s="99">
        <f t="shared" si="3"/>
        <v>18401608</v>
      </c>
      <c r="H19" s="99">
        <f t="shared" si="3"/>
        <v>15431142</v>
      </c>
      <c r="I19" s="99">
        <f t="shared" si="3"/>
        <v>1490735</v>
      </c>
      <c r="J19" s="99">
        <f t="shared" si="3"/>
        <v>838508</v>
      </c>
      <c r="K19" s="99">
        <f t="shared" si="3"/>
        <v>208733</v>
      </c>
      <c r="L19" s="99">
        <f t="shared" si="3"/>
        <v>60678747</v>
      </c>
      <c r="M19" s="99">
        <f t="shared" si="3"/>
        <v>164399763</v>
      </c>
      <c r="N19" s="99">
        <f t="shared" si="3"/>
        <v>1019534224</v>
      </c>
      <c r="O19" s="99">
        <f t="shared" si="3"/>
        <v>16269650</v>
      </c>
      <c r="P19" s="99">
        <f t="shared" si="3"/>
        <v>225078510</v>
      </c>
      <c r="Q19" s="99">
        <f t="shared" si="3"/>
        <v>1260882384</v>
      </c>
      <c r="R19" s="99">
        <f t="shared" si="3"/>
        <v>2526818</v>
      </c>
      <c r="S19" s="98">
        <f t="shared" si="3"/>
        <v>1263409202</v>
      </c>
      <c r="U19" s="100">
        <f t="shared" si="4"/>
        <v>692572270</v>
      </c>
      <c r="V19" s="99">
        <f t="shared" si="4"/>
        <v>321242016</v>
      </c>
      <c r="W19" s="99">
        <f t="shared" si="4"/>
        <v>22117749</v>
      </c>
      <c r="X19" s="99">
        <f t="shared" si="4"/>
        <v>16830369</v>
      </c>
      <c r="Y19" s="99">
        <f t="shared" si="4"/>
        <v>1490735</v>
      </c>
      <c r="Z19" s="99">
        <f t="shared" si="4"/>
        <v>1206024</v>
      </c>
      <c r="AA19" s="99">
        <f t="shared" si="4"/>
        <v>208733</v>
      </c>
      <c r="AB19" s="99">
        <f t="shared" si="4"/>
        <v>60678747</v>
      </c>
      <c r="AC19" s="99">
        <f t="shared" si="4"/>
        <v>164399763</v>
      </c>
      <c r="AD19" s="99">
        <f t="shared" si="4"/>
        <v>1037631503</v>
      </c>
      <c r="AE19" s="99">
        <f t="shared" si="4"/>
        <v>18036393</v>
      </c>
      <c r="AF19" s="99">
        <f t="shared" si="4"/>
        <v>225078510</v>
      </c>
      <c r="AG19" s="99">
        <f t="shared" si="4"/>
        <v>1280746406</v>
      </c>
      <c r="AH19" s="99">
        <f t="shared" si="4"/>
        <v>2566626</v>
      </c>
      <c r="AI19" s="98">
        <f t="shared" si="4"/>
        <v>1283313032</v>
      </c>
    </row>
    <row r="20" spans="1:35" s="148" customFormat="1">
      <c r="A20" s="150">
        <v>2033</v>
      </c>
      <c r="B20" s="150"/>
      <c r="C20" s="149"/>
      <c r="E20" s="100">
        <f t="shared" si="3"/>
        <v>658221474</v>
      </c>
      <c r="F20" s="99">
        <f t="shared" si="3"/>
        <v>347078555</v>
      </c>
      <c r="G20" s="99">
        <f t="shared" si="3"/>
        <v>18186637</v>
      </c>
      <c r="H20" s="99">
        <f t="shared" si="3"/>
        <v>14395014</v>
      </c>
      <c r="I20" s="99">
        <f t="shared" si="3"/>
        <v>1402644</v>
      </c>
      <c r="J20" s="99">
        <f t="shared" si="3"/>
        <v>834524</v>
      </c>
      <c r="K20" s="99">
        <f t="shared" si="3"/>
        <v>208188</v>
      </c>
      <c r="L20" s="99">
        <f t="shared" si="3"/>
        <v>60782049</v>
      </c>
      <c r="M20" s="99">
        <f t="shared" si="3"/>
        <v>163875772</v>
      </c>
      <c r="N20" s="99">
        <f t="shared" si="3"/>
        <v>1025097498</v>
      </c>
      <c r="O20" s="99">
        <f t="shared" si="3"/>
        <v>15229538</v>
      </c>
      <c r="P20" s="99">
        <f t="shared" si="3"/>
        <v>224657821</v>
      </c>
      <c r="Q20" s="99">
        <f t="shared" si="3"/>
        <v>1264984857</v>
      </c>
      <c r="R20" s="99">
        <f t="shared" si="3"/>
        <v>2535041</v>
      </c>
      <c r="S20" s="98">
        <f t="shared" si="3"/>
        <v>1267519898</v>
      </c>
      <c r="U20" s="100">
        <f t="shared" si="4"/>
        <v>696622629</v>
      </c>
      <c r="V20" s="99">
        <f t="shared" si="4"/>
        <v>323898726</v>
      </c>
      <c r="W20" s="99">
        <f t="shared" si="4"/>
        <v>21895365</v>
      </c>
      <c r="X20" s="99">
        <f t="shared" si="4"/>
        <v>15894592</v>
      </c>
      <c r="Y20" s="99">
        <f t="shared" si="4"/>
        <v>1402644</v>
      </c>
      <c r="Z20" s="99">
        <f t="shared" si="4"/>
        <v>1202215</v>
      </c>
      <c r="AA20" s="99">
        <f t="shared" si="4"/>
        <v>208188</v>
      </c>
      <c r="AB20" s="99">
        <f t="shared" si="4"/>
        <v>60782049</v>
      </c>
      <c r="AC20" s="99">
        <f t="shared" si="4"/>
        <v>163875772</v>
      </c>
      <c r="AD20" s="99">
        <f t="shared" si="4"/>
        <v>1044027552</v>
      </c>
      <c r="AE20" s="99">
        <f t="shared" si="4"/>
        <v>17096807</v>
      </c>
      <c r="AF20" s="99">
        <f t="shared" si="4"/>
        <v>224657821</v>
      </c>
      <c r="AG20" s="99">
        <f t="shared" si="4"/>
        <v>1285782180</v>
      </c>
      <c r="AH20" s="99">
        <f t="shared" si="4"/>
        <v>2576718</v>
      </c>
      <c r="AI20" s="98">
        <f t="shared" si="4"/>
        <v>1288358898</v>
      </c>
    </row>
    <row r="21" spans="1:35" s="148" customFormat="1">
      <c r="A21" s="150">
        <v>2034</v>
      </c>
      <c r="B21" s="150"/>
      <c r="C21" s="149"/>
      <c r="E21" s="100">
        <f t="shared" si="3"/>
        <v>661888653</v>
      </c>
      <c r="F21" s="99">
        <f t="shared" si="3"/>
        <v>352123648</v>
      </c>
      <c r="G21" s="99">
        <f t="shared" si="3"/>
        <v>18002188</v>
      </c>
      <c r="H21" s="99">
        <f t="shared" si="3"/>
        <v>13401727</v>
      </c>
      <c r="I21" s="99">
        <f t="shared" si="3"/>
        <v>1315951</v>
      </c>
      <c r="J21" s="99">
        <f t="shared" si="3"/>
        <v>831954</v>
      </c>
      <c r="K21" s="99">
        <f t="shared" si="3"/>
        <v>208188</v>
      </c>
      <c r="L21" s="99">
        <f t="shared" si="3"/>
        <v>61209970</v>
      </c>
      <c r="M21" s="99">
        <f t="shared" si="3"/>
        <v>163727833</v>
      </c>
      <c r="N21" s="99">
        <f t="shared" si="3"/>
        <v>1033538628</v>
      </c>
      <c r="O21" s="99">
        <f t="shared" si="3"/>
        <v>14233681</v>
      </c>
      <c r="P21" s="99">
        <f t="shared" si="3"/>
        <v>224937803</v>
      </c>
      <c r="Q21" s="99">
        <f t="shared" si="3"/>
        <v>1272710112</v>
      </c>
      <c r="R21" s="99">
        <f t="shared" si="3"/>
        <v>2550520</v>
      </c>
      <c r="S21" s="98">
        <f t="shared" si="3"/>
        <v>1275260632</v>
      </c>
      <c r="U21" s="100">
        <f t="shared" si="4"/>
        <v>702824711</v>
      </c>
      <c r="V21" s="99">
        <f t="shared" si="4"/>
        <v>327326345</v>
      </c>
      <c r="W21" s="99">
        <f t="shared" si="4"/>
        <v>21709981</v>
      </c>
      <c r="X21" s="99">
        <f t="shared" si="4"/>
        <v>14995776</v>
      </c>
      <c r="Y21" s="99">
        <f t="shared" si="4"/>
        <v>1315951</v>
      </c>
      <c r="Z21" s="99">
        <f t="shared" si="4"/>
        <v>1200551</v>
      </c>
      <c r="AA21" s="99">
        <f t="shared" si="4"/>
        <v>208188</v>
      </c>
      <c r="AB21" s="99">
        <f t="shared" si="4"/>
        <v>61209970</v>
      </c>
      <c r="AC21" s="99">
        <f t="shared" si="4"/>
        <v>163727833</v>
      </c>
      <c r="AD21" s="99">
        <f t="shared" si="4"/>
        <v>1053385176</v>
      </c>
      <c r="AE21" s="99">
        <f t="shared" si="4"/>
        <v>16196327</v>
      </c>
      <c r="AF21" s="99">
        <f t="shared" si="4"/>
        <v>224937803</v>
      </c>
      <c r="AG21" s="99">
        <f t="shared" si="4"/>
        <v>1294519306</v>
      </c>
      <c r="AH21" s="99">
        <f t="shared" si="4"/>
        <v>2594227</v>
      </c>
      <c r="AI21" s="98">
        <f t="shared" si="4"/>
        <v>1297113533</v>
      </c>
    </row>
    <row r="22" spans="1:35" s="148" customFormat="1">
      <c r="A22" s="150">
        <v>2035</v>
      </c>
      <c r="B22" s="150"/>
      <c r="C22" s="149"/>
      <c r="E22" s="100">
        <f t="shared" si="3"/>
        <v>666398535</v>
      </c>
      <c r="F22" s="99">
        <f t="shared" si="3"/>
        <v>357218799</v>
      </c>
      <c r="G22" s="99">
        <f t="shared" si="3"/>
        <v>17817903</v>
      </c>
      <c r="H22" s="99">
        <f t="shared" si="3"/>
        <v>12479653</v>
      </c>
      <c r="I22" s="99">
        <f t="shared" si="3"/>
        <v>1227668</v>
      </c>
      <c r="J22" s="99">
        <f t="shared" si="3"/>
        <v>826558</v>
      </c>
      <c r="K22" s="99">
        <f t="shared" si="3"/>
        <v>208188</v>
      </c>
      <c r="L22" s="99">
        <f t="shared" si="3"/>
        <v>62333406</v>
      </c>
      <c r="M22" s="99">
        <f t="shared" si="3"/>
        <v>163409962</v>
      </c>
      <c r="N22" s="99">
        <f t="shared" si="3"/>
        <v>1042871093</v>
      </c>
      <c r="O22" s="99">
        <f t="shared" si="3"/>
        <v>13306211</v>
      </c>
      <c r="P22" s="99">
        <f t="shared" si="3"/>
        <v>225743368</v>
      </c>
      <c r="Q22" s="99">
        <f t="shared" si="3"/>
        <v>1281920672</v>
      </c>
      <c r="R22" s="99">
        <f t="shared" si="3"/>
        <v>2568979</v>
      </c>
      <c r="S22" s="98">
        <f t="shared" si="3"/>
        <v>1284489651</v>
      </c>
      <c r="U22" s="100">
        <f t="shared" si="4"/>
        <v>709886226</v>
      </c>
      <c r="V22" s="99">
        <f t="shared" si="4"/>
        <v>330832741</v>
      </c>
      <c r="W22" s="99">
        <f t="shared" si="4"/>
        <v>21523783</v>
      </c>
      <c r="X22" s="99">
        <f t="shared" si="4"/>
        <v>14162789</v>
      </c>
      <c r="Y22" s="99">
        <f t="shared" si="4"/>
        <v>1227668</v>
      </c>
      <c r="Z22" s="99">
        <f t="shared" si="4"/>
        <v>1196975</v>
      </c>
      <c r="AA22" s="99">
        <f t="shared" si="4"/>
        <v>208188</v>
      </c>
      <c r="AB22" s="99">
        <f t="shared" si="4"/>
        <v>62333406</v>
      </c>
      <c r="AC22" s="99">
        <f t="shared" si="4"/>
        <v>163409962</v>
      </c>
      <c r="AD22" s="99">
        <f t="shared" si="4"/>
        <v>1063678606</v>
      </c>
      <c r="AE22" s="99">
        <f t="shared" si="4"/>
        <v>15359764</v>
      </c>
      <c r="AF22" s="99">
        <f t="shared" si="4"/>
        <v>225743368</v>
      </c>
      <c r="AG22" s="99">
        <f t="shared" si="4"/>
        <v>1304781738</v>
      </c>
      <c r="AH22" s="99">
        <f t="shared" si="4"/>
        <v>2614793</v>
      </c>
      <c r="AI22" s="98">
        <f t="shared" si="4"/>
        <v>1307396531</v>
      </c>
    </row>
    <row r="23" spans="1:35" s="148" customFormat="1">
      <c r="A23" s="150">
        <v>2036</v>
      </c>
      <c r="B23" s="150"/>
      <c r="C23" s="149"/>
      <c r="E23" s="100">
        <f t="shared" si="3"/>
        <v>672192058</v>
      </c>
      <c r="F23" s="99">
        <f t="shared" si="3"/>
        <v>363176866</v>
      </c>
      <c r="G23" s="99">
        <f t="shared" si="3"/>
        <v>17664298</v>
      </c>
      <c r="H23" s="99">
        <f t="shared" si="3"/>
        <v>11527627</v>
      </c>
      <c r="I23" s="99">
        <f t="shared" si="3"/>
        <v>1140512</v>
      </c>
      <c r="J23" s="99">
        <f t="shared" si="3"/>
        <v>822474</v>
      </c>
      <c r="K23" s="99">
        <f t="shared" si="3"/>
        <v>208733</v>
      </c>
      <c r="L23" s="99">
        <f t="shared" si="3"/>
        <v>63165816</v>
      </c>
      <c r="M23" s="99">
        <f t="shared" si="3"/>
        <v>163541482</v>
      </c>
      <c r="N23" s="99">
        <f t="shared" si="3"/>
        <v>1054382467</v>
      </c>
      <c r="O23" s="99">
        <f t="shared" si="3"/>
        <v>12350101</v>
      </c>
      <c r="P23" s="99">
        <f t="shared" si="3"/>
        <v>226707298</v>
      </c>
      <c r="Q23" s="99">
        <f t="shared" si="3"/>
        <v>1293439866</v>
      </c>
      <c r="R23" s="99">
        <f t="shared" si="3"/>
        <v>2592063</v>
      </c>
      <c r="S23" s="98">
        <f t="shared" si="3"/>
        <v>1296031929</v>
      </c>
      <c r="U23" s="100">
        <f t="shared" si="4"/>
        <v>718337799</v>
      </c>
      <c r="V23" s="99">
        <f t="shared" si="4"/>
        <v>335163082</v>
      </c>
      <c r="W23" s="99">
        <f t="shared" si="4"/>
        <v>21373739</v>
      </c>
      <c r="X23" s="99">
        <f t="shared" si="4"/>
        <v>13294152</v>
      </c>
      <c r="Y23" s="99">
        <f t="shared" si="4"/>
        <v>1140512</v>
      </c>
      <c r="Z23" s="99">
        <f t="shared" si="4"/>
        <v>1196368</v>
      </c>
      <c r="AA23" s="99">
        <f t="shared" si="4"/>
        <v>208733</v>
      </c>
      <c r="AB23" s="99">
        <f t="shared" si="4"/>
        <v>63165816</v>
      </c>
      <c r="AC23" s="99">
        <f t="shared" si="4"/>
        <v>163541482</v>
      </c>
      <c r="AD23" s="99">
        <f t="shared" si="4"/>
        <v>1076223865</v>
      </c>
      <c r="AE23" s="99">
        <f t="shared" si="4"/>
        <v>14490520</v>
      </c>
      <c r="AF23" s="99">
        <f t="shared" si="4"/>
        <v>226707298</v>
      </c>
      <c r="AG23" s="99">
        <f t="shared" si="4"/>
        <v>1317421683</v>
      </c>
      <c r="AH23" s="99">
        <f t="shared" si="4"/>
        <v>2640123</v>
      </c>
      <c r="AI23" s="98">
        <f t="shared" si="4"/>
        <v>1320061806</v>
      </c>
    </row>
    <row r="24" spans="1:35" s="148" customFormat="1">
      <c r="A24" s="150">
        <v>2037</v>
      </c>
      <c r="B24" s="150"/>
      <c r="C24" s="149"/>
      <c r="E24" s="100">
        <f t="shared" si="3"/>
        <v>673659925</v>
      </c>
      <c r="F24" s="99">
        <f t="shared" si="3"/>
        <v>367259228</v>
      </c>
      <c r="G24" s="99">
        <f t="shared" si="3"/>
        <v>17452891</v>
      </c>
      <c r="H24" s="99">
        <f t="shared" si="3"/>
        <v>10523179</v>
      </c>
      <c r="I24" s="99">
        <f t="shared" si="3"/>
        <v>1047073</v>
      </c>
      <c r="J24" s="99">
        <f t="shared" si="3"/>
        <v>814278</v>
      </c>
      <c r="K24" s="99">
        <f t="shared" si="3"/>
        <v>208188</v>
      </c>
      <c r="L24" s="99">
        <f t="shared" si="3"/>
        <v>63634004</v>
      </c>
      <c r="M24" s="99">
        <f t="shared" si="3"/>
        <v>162890412</v>
      </c>
      <c r="N24" s="99">
        <f t="shared" si="3"/>
        <v>1059627305</v>
      </c>
      <c r="O24" s="99">
        <f t="shared" si="3"/>
        <v>11337457</v>
      </c>
      <c r="P24" s="99">
        <f t="shared" si="3"/>
        <v>226524416</v>
      </c>
      <c r="Q24" s="99">
        <f t="shared" si="3"/>
        <v>1297489178</v>
      </c>
      <c r="R24" s="99">
        <f t="shared" si="3"/>
        <v>2600179</v>
      </c>
      <c r="S24" s="98">
        <f t="shared" si="3"/>
        <v>1300089357</v>
      </c>
      <c r="U24" s="100">
        <f t="shared" si="4"/>
        <v>722270926</v>
      </c>
      <c r="V24" s="99">
        <f t="shared" si="4"/>
        <v>337773241</v>
      </c>
      <c r="W24" s="99">
        <f t="shared" si="4"/>
        <v>21152021</v>
      </c>
      <c r="X24" s="99">
        <f t="shared" si="4"/>
        <v>12359988</v>
      </c>
      <c r="Y24" s="99">
        <f t="shared" si="4"/>
        <v>1047073</v>
      </c>
      <c r="Z24" s="99">
        <f t="shared" si="4"/>
        <v>1191132</v>
      </c>
      <c r="AA24" s="99">
        <f t="shared" si="4"/>
        <v>208188</v>
      </c>
      <c r="AB24" s="99">
        <f t="shared" si="4"/>
        <v>63634004</v>
      </c>
      <c r="AC24" s="99">
        <f t="shared" si="4"/>
        <v>162890412</v>
      </c>
      <c r="AD24" s="99">
        <f t="shared" si="4"/>
        <v>1082451449</v>
      </c>
      <c r="AE24" s="99">
        <f t="shared" si="4"/>
        <v>13551120</v>
      </c>
      <c r="AF24" s="99">
        <f t="shared" si="4"/>
        <v>226524416</v>
      </c>
      <c r="AG24" s="99">
        <f t="shared" si="4"/>
        <v>1322526985</v>
      </c>
      <c r="AH24" s="99">
        <f t="shared" si="4"/>
        <v>2650354</v>
      </c>
      <c r="AI24" s="98">
        <f t="shared" si="4"/>
        <v>1325177339</v>
      </c>
    </row>
    <row r="25" spans="1:35" s="148" customFormat="1">
      <c r="A25" s="150">
        <v>2038</v>
      </c>
      <c r="B25" s="150"/>
      <c r="C25" s="149"/>
      <c r="E25" s="100">
        <f t="shared" si="3"/>
        <v>676999170</v>
      </c>
      <c r="F25" s="99">
        <f t="shared" si="3"/>
        <v>372204265</v>
      </c>
      <c r="G25" s="99">
        <f t="shared" si="3"/>
        <v>17270618</v>
      </c>
      <c r="H25" s="99">
        <f t="shared" si="3"/>
        <v>9547061</v>
      </c>
      <c r="I25" s="99">
        <f t="shared" si="3"/>
        <v>954512</v>
      </c>
      <c r="J25" s="99">
        <f t="shared" si="3"/>
        <v>808464</v>
      </c>
      <c r="K25" s="99">
        <f t="shared" si="3"/>
        <v>208188</v>
      </c>
      <c r="L25" s="99">
        <f t="shared" si="3"/>
        <v>64373369</v>
      </c>
      <c r="M25" s="99">
        <f t="shared" si="3"/>
        <v>162665659</v>
      </c>
      <c r="N25" s="99">
        <f t="shared" si="3"/>
        <v>1067636753</v>
      </c>
      <c r="O25" s="99">
        <f t="shared" si="3"/>
        <v>10355525</v>
      </c>
      <c r="P25" s="99">
        <f t="shared" si="3"/>
        <v>227039028</v>
      </c>
      <c r="Q25" s="99">
        <f t="shared" si="3"/>
        <v>1305031306</v>
      </c>
      <c r="R25" s="99">
        <f t="shared" si="3"/>
        <v>2615292</v>
      </c>
      <c r="S25" s="98">
        <f t="shared" si="3"/>
        <v>1307646598</v>
      </c>
      <c r="U25" s="100">
        <f t="shared" si="4"/>
        <v>728161653</v>
      </c>
      <c r="V25" s="99">
        <f t="shared" si="4"/>
        <v>341184470</v>
      </c>
      <c r="W25" s="99">
        <f t="shared" si="4"/>
        <v>20966339</v>
      </c>
      <c r="X25" s="99">
        <f t="shared" si="4"/>
        <v>11452464</v>
      </c>
      <c r="Y25" s="99">
        <f t="shared" si="4"/>
        <v>954512</v>
      </c>
      <c r="Z25" s="99">
        <f t="shared" si="4"/>
        <v>1188607</v>
      </c>
      <c r="AA25" s="99">
        <f t="shared" si="4"/>
        <v>208188</v>
      </c>
      <c r="AB25" s="99">
        <f t="shared" si="4"/>
        <v>64373369</v>
      </c>
      <c r="AC25" s="99">
        <f t="shared" si="4"/>
        <v>162665659</v>
      </c>
      <c r="AD25" s="99">
        <f t="shared" si="4"/>
        <v>1091475162</v>
      </c>
      <c r="AE25" s="99">
        <f t="shared" si="4"/>
        <v>12641071</v>
      </c>
      <c r="AF25" s="99">
        <f t="shared" si="4"/>
        <v>227039028</v>
      </c>
      <c r="AG25" s="99">
        <f t="shared" si="4"/>
        <v>1331155261</v>
      </c>
      <c r="AH25" s="99">
        <f t="shared" si="4"/>
        <v>2667647</v>
      </c>
      <c r="AI25" s="98">
        <f t="shared" si="4"/>
        <v>1333822908</v>
      </c>
    </row>
    <row r="26" spans="1:35" s="148" customFormat="1">
      <c r="A26" s="150">
        <v>2039</v>
      </c>
      <c r="B26" s="150"/>
      <c r="C26" s="149"/>
      <c r="E26" s="100">
        <f t="shared" si="3"/>
        <v>682479118</v>
      </c>
      <c r="F26" s="99">
        <f t="shared" si="3"/>
        <v>377473699</v>
      </c>
      <c r="G26" s="99">
        <f t="shared" si="3"/>
        <v>17083319</v>
      </c>
      <c r="H26" s="99">
        <f t="shared" si="3"/>
        <v>8577056</v>
      </c>
      <c r="I26" s="99">
        <f t="shared" si="3"/>
        <v>860593</v>
      </c>
      <c r="J26" s="99">
        <f t="shared" si="3"/>
        <v>807973</v>
      </c>
      <c r="K26" s="99">
        <f t="shared" si="3"/>
        <v>208188</v>
      </c>
      <c r="L26" s="99">
        <f t="shared" si="3"/>
        <v>65337753</v>
      </c>
      <c r="M26" s="99">
        <f t="shared" si="3"/>
        <v>162480587</v>
      </c>
      <c r="N26" s="99">
        <f t="shared" si="3"/>
        <v>1078104917</v>
      </c>
      <c r="O26" s="99">
        <f t="shared" si="3"/>
        <v>9385029</v>
      </c>
      <c r="P26" s="99">
        <f t="shared" si="3"/>
        <v>227818340</v>
      </c>
      <c r="Q26" s="99">
        <f t="shared" si="3"/>
        <v>1315308286</v>
      </c>
      <c r="R26" s="99">
        <f t="shared" si="3"/>
        <v>2635888</v>
      </c>
      <c r="S26" s="98">
        <f t="shared" si="3"/>
        <v>1317944174</v>
      </c>
      <c r="U26" s="100">
        <f t="shared" si="4"/>
        <v>736200228</v>
      </c>
      <c r="V26" s="99">
        <f t="shared" si="4"/>
        <v>344929870</v>
      </c>
      <c r="W26" s="99">
        <f t="shared" si="4"/>
        <v>20780859</v>
      </c>
      <c r="X26" s="99">
        <f t="shared" si="4"/>
        <v>10545029</v>
      </c>
      <c r="Y26" s="99">
        <f t="shared" si="4"/>
        <v>860593</v>
      </c>
      <c r="Z26" s="99">
        <f t="shared" si="4"/>
        <v>1186523</v>
      </c>
      <c r="AA26" s="99">
        <f t="shared" si="4"/>
        <v>208188</v>
      </c>
      <c r="AB26" s="99">
        <f t="shared" si="4"/>
        <v>65337753</v>
      </c>
      <c r="AC26" s="99">
        <f t="shared" si="4"/>
        <v>162480587</v>
      </c>
      <c r="AD26" s="99">
        <f t="shared" si="4"/>
        <v>1102979738</v>
      </c>
      <c r="AE26" s="99">
        <f t="shared" si="4"/>
        <v>11731552</v>
      </c>
      <c r="AF26" s="99">
        <f t="shared" si="4"/>
        <v>227818340</v>
      </c>
      <c r="AG26" s="99">
        <f t="shared" si="4"/>
        <v>1342529630</v>
      </c>
      <c r="AH26" s="99">
        <f t="shared" si="4"/>
        <v>2690440</v>
      </c>
      <c r="AI26" s="98">
        <f t="shared" si="4"/>
        <v>1345220070</v>
      </c>
    </row>
    <row r="27" spans="1:35" s="148" customFormat="1">
      <c r="A27" s="150">
        <v>2040</v>
      </c>
      <c r="B27" s="150"/>
      <c r="C27" s="149"/>
      <c r="E27" s="100">
        <f t="shared" si="3"/>
        <v>688875457</v>
      </c>
      <c r="F27" s="99">
        <f t="shared" si="3"/>
        <v>383969662</v>
      </c>
      <c r="G27" s="99">
        <f t="shared" si="3"/>
        <v>16927987</v>
      </c>
      <c r="H27" s="99">
        <f t="shared" si="3"/>
        <v>7597158</v>
      </c>
      <c r="I27" s="99">
        <f t="shared" si="3"/>
        <v>767130</v>
      </c>
      <c r="J27" s="99">
        <f t="shared" si="3"/>
        <v>805904</v>
      </c>
      <c r="K27" s="99">
        <f t="shared" si="3"/>
        <v>208733</v>
      </c>
      <c r="L27" s="99">
        <f t="shared" si="3"/>
        <v>66398972</v>
      </c>
      <c r="M27" s="99">
        <f t="shared" si="3"/>
        <v>162700476</v>
      </c>
      <c r="N27" s="99">
        <f t="shared" si="3"/>
        <v>1090748969</v>
      </c>
      <c r="O27" s="99">
        <f t="shared" si="3"/>
        <v>8403062</v>
      </c>
      <c r="P27" s="99">
        <f t="shared" si="3"/>
        <v>229099448</v>
      </c>
      <c r="Q27" s="99">
        <f t="shared" si="3"/>
        <v>1328251479</v>
      </c>
      <c r="R27" s="99">
        <f t="shared" si="3"/>
        <v>2661828</v>
      </c>
      <c r="S27" s="98">
        <f t="shared" si="3"/>
        <v>1330913307</v>
      </c>
      <c r="U27" s="100">
        <f t="shared" si="4"/>
        <v>745690289</v>
      </c>
      <c r="V27" s="99">
        <f t="shared" si="4"/>
        <v>349615198</v>
      </c>
      <c r="W27" s="99">
        <f t="shared" si="4"/>
        <v>20630091</v>
      </c>
      <c r="X27" s="99">
        <f t="shared" si="4"/>
        <v>9643287</v>
      </c>
      <c r="Y27" s="99">
        <f t="shared" si="4"/>
        <v>767130</v>
      </c>
      <c r="Z27" s="99">
        <f t="shared" si="4"/>
        <v>1186914</v>
      </c>
      <c r="AA27" s="99">
        <f t="shared" si="4"/>
        <v>208733</v>
      </c>
      <c r="AB27" s="99">
        <f t="shared" si="4"/>
        <v>66398972</v>
      </c>
      <c r="AC27" s="99">
        <f t="shared" si="4"/>
        <v>162700476</v>
      </c>
      <c r="AD27" s="99">
        <f t="shared" si="4"/>
        <v>1116911441</v>
      </c>
      <c r="AE27" s="99">
        <f t="shared" si="4"/>
        <v>10830201</v>
      </c>
      <c r="AF27" s="99">
        <f t="shared" si="4"/>
        <v>229099448</v>
      </c>
      <c r="AG27" s="99">
        <f t="shared" si="4"/>
        <v>1356841090</v>
      </c>
      <c r="AH27" s="99">
        <f t="shared" si="4"/>
        <v>2719118</v>
      </c>
      <c r="AI27" s="98">
        <f t="shared" si="4"/>
        <v>1359560208</v>
      </c>
    </row>
    <row r="28" spans="1:35" s="148" customFormat="1" ht="13.5" thickBot="1">
      <c r="A28" s="150">
        <v>2041</v>
      </c>
      <c r="B28" s="150"/>
      <c r="C28" s="149"/>
      <c r="E28" s="97">
        <f t="shared" si="3"/>
        <v>692457007</v>
      </c>
      <c r="F28" s="96">
        <f t="shared" si="3"/>
        <v>388810443</v>
      </c>
      <c r="G28" s="96">
        <f t="shared" si="3"/>
        <v>16715506</v>
      </c>
      <c r="H28" s="96">
        <f t="shared" si="3"/>
        <v>6592664</v>
      </c>
      <c r="I28" s="96">
        <f t="shared" si="3"/>
        <v>668840</v>
      </c>
      <c r="J28" s="96">
        <f t="shared" si="3"/>
        <v>801424</v>
      </c>
      <c r="K28" s="96">
        <f t="shared" si="3"/>
        <v>208188</v>
      </c>
      <c r="L28" s="96">
        <f t="shared" si="3"/>
        <v>67342336</v>
      </c>
      <c r="M28" s="96">
        <f t="shared" si="3"/>
        <v>162139805</v>
      </c>
      <c r="N28" s="96">
        <f t="shared" si="3"/>
        <v>1098859984</v>
      </c>
      <c r="O28" s="96">
        <f t="shared" si="3"/>
        <v>7394088</v>
      </c>
      <c r="P28" s="96">
        <f t="shared" si="3"/>
        <v>229482141</v>
      </c>
      <c r="Q28" s="96">
        <f t="shared" si="3"/>
        <v>1335736213</v>
      </c>
      <c r="R28" s="96">
        <f t="shared" si="3"/>
        <v>2676827</v>
      </c>
      <c r="S28" s="95">
        <f t="shared" si="3"/>
        <v>1338413040</v>
      </c>
      <c r="U28" s="97">
        <f t="shared" si="4"/>
        <v>752246102</v>
      </c>
      <c r="V28" s="96">
        <f t="shared" si="4"/>
        <v>352729523</v>
      </c>
      <c r="W28" s="96">
        <f t="shared" si="4"/>
        <v>20410083</v>
      </c>
      <c r="X28" s="96">
        <f t="shared" si="4"/>
        <v>8707836</v>
      </c>
      <c r="Y28" s="96">
        <f t="shared" si="4"/>
        <v>668840</v>
      </c>
      <c r="Z28" s="96">
        <f t="shared" si="4"/>
        <v>1182690</v>
      </c>
      <c r="AA28" s="96">
        <f t="shared" si="4"/>
        <v>208188</v>
      </c>
      <c r="AB28" s="96">
        <f t="shared" si="4"/>
        <v>67342336</v>
      </c>
      <c r="AC28" s="96">
        <f t="shared" si="4"/>
        <v>162139805</v>
      </c>
      <c r="AD28" s="96">
        <f t="shared" si="4"/>
        <v>1126262736</v>
      </c>
      <c r="AE28" s="96">
        <f t="shared" si="4"/>
        <v>9890526</v>
      </c>
      <c r="AF28" s="96">
        <f t="shared" si="4"/>
        <v>229482141</v>
      </c>
      <c r="AG28" s="96">
        <f t="shared" si="4"/>
        <v>1365635403</v>
      </c>
      <c r="AH28" s="96">
        <f t="shared" si="4"/>
        <v>2736744</v>
      </c>
      <c r="AI28" s="95">
        <f t="shared" si="4"/>
        <v>1368372147</v>
      </c>
    </row>
    <row r="29" spans="1:35" s="148" customFormat="1" ht="3" customHeight="1" thickBot="1"/>
    <row r="30" spans="1:35" s="148" customFormat="1">
      <c r="A30" s="150">
        <v>2020</v>
      </c>
      <c r="B30" s="150">
        <v>1</v>
      </c>
      <c r="C30" s="149">
        <f t="shared" ref="C30:C93" si="5">DATE(A30,B30,1)</f>
        <v>43831</v>
      </c>
      <c r="E30" s="102">
        <v>92202499</v>
      </c>
      <c r="F30" s="101">
        <v>37800738</v>
      </c>
      <c r="G30" s="101">
        <v>2984794</v>
      </c>
      <c r="H30" s="101">
        <v>3469975</v>
      </c>
      <c r="I30" s="101">
        <v>339164</v>
      </c>
      <c r="J30" s="101">
        <v>122034</v>
      </c>
      <c r="K30" s="101">
        <v>18234</v>
      </c>
      <c r="L30" s="101">
        <v>5863832</v>
      </c>
      <c r="M30" s="101">
        <v>15062470</v>
      </c>
      <c r="N30" s="101">
        <f t="shared" ref="N30:N93" si="6">SUM(E30:G30,I30,K30)</f>
        <v>133345429</v>
      </c>
      <c r="O30" s="101">
        <f t="shared" ref="O30:O93" si="7">SUM(H30,J30)</f>
        <v>3592009</v>
      </c>
      <c r="P30" s="101">
        <f t="shared" ref="P30:P93" si="8">SUM(L30:M30)</f>
        <v>20926302</v>
      </c>
      <c r="Q30" s="101">
        <f t="shared" ref="Q30:Q93" si="9">SUM(N30:P30)</f>
        <v>157863740</v>
      </c>
      <c r="R30" s="101">
        <f t="shared" ref="R30:R93" si="10">S30-Q30</f>
        <v>316360</v>
      </c>
      <c r="S30" s="103">
        <f>ROUND(Q30/0.998, 0)</f>
        <v>158180100</v>
      </c>
      <c r="U30" s="102">
        <v>92202499</v>
      </c>
      <c r="V30" s="101">
        <v>37800738</v>
      </c>
      <c r="W30" s="101">
        <v>2984794</v>
      </c>
      <c r="X30" s="101">
        <v>3469975</v>
      </c>
      <c r="Y30" s="101">
        <v>339164</v>
      </c>
      <c r="Z30" s="101">
        <v>122034</v>
      </c>
      <c r="AA30" s="101">
        <v>18234</v>
      </c>
      <c r="AB30" s="101">
        <v>5863832</v>
      </c>
      <c r="AC30" s="101">
        <v>15062470</v>
      </c>
      <c r="AD30" s="101">
        <f t="shared" ref="AD30:AD93" si="11">SUM(U30:W30,Y30,AA30)</f>
        <v>133345429</v>
      </c>
      <c r="AE30" s="101">
        <f t="shared" ref="AE30:AE93" si="12">SUM(X30,Z30)</f>
        <v>3592009</v>
      </c>
      <c r="AF30" s="101">
        <f t="shared" ref="AF30:AF93" si="13">SUM(AB30:AC30)</f>
        <v>20926302</v>
      </c>
      <c r="AG30" s="101">
        <f t="shared" ref="AG30:AG93" si="14">SUM(AD30:AF30)</f>
        <v>157863740</v>
      </c>
      <c r="AH30" s="101">
        <f t="shared" ref="AH30:AH93" si="15">AI30-AG30</f>
        <v>316360</v>
      </c>
      <c r="AI30" s="103">
        <f>ROUND(AG30/0.998, 0)</f>
        <v>158180100</v>
      </c>
    </row>
    <row r="31" spans="1:35" s="148" customFormat="1">
      <c r="A31" s="150">
        <v>2020</v>
      </c>
      <c r="B31" s="150">
        <f t="shared" ref="B31:B94" si="16">IF(B30=12,1,B30+1)</f>
        <v>2</v>
      </c>
      <c r="C31" s="149">
        <f t="shared" si="5"/>
        <v>43862</v>
      </c>
      <c r="E31" s="100">
        <v>87211464</v>
      </c>
      <c r="F31" s="99">
        <v>35379478</v>
      </c>
      <c r="G31" s="99">
        <v>2801455</v>
      </c>
      <c r="H31" s="99">
        <v>3082355</v>
      </c>
      <c r="I31" s="99">
        <v>287455</v>
      </c>
      <c r="J31" s="99">
        <v>113543</v>
      </c>
      <c r="K31" s="99">
        <v>17034</v>
      </c>
      <c r="L31" s="99">
        <v>5243319</v>
      </c>
      <c r="M31" s="99">
        <v>13956868</v>
      </c>
      <c r="N31" s="99">
        <f t="shared" si="6"/>
        <v>125696886</v>
      </c>
      <c r="O31" s="99">
        <f t="shared" si="7"/>
        <v>3195898</v>
      </c>
      <c r="P31" s="99">
        <f t="shared" si="8"/>
        <v>19200187</v>
      </c>
      <c r="Q31" s="99">
        <f t="shared" si="9"/>
        <v>148092971</v>
      </c>
      <c r="R31" s="99">
        <f t="shared" si="10"/>
        <v>296780</v>
      </c>
      <c r="S31" s="98">
        <f t="shared" ref="S31:S94" si="17">ROUND(Q31/0.998, 0)</f>
        <v>148389751</v>
      </c>
      <c r="U31" s="100">
        <v>87211464</v>
      </c>
      <c r="V31" s="99">
        <v>35379478</v>
      </c>
      <c r="W31" s="99">
        <v>2801455</v>
      </c>
      <c r="X31" s="99">
        <v>3082355</v>
      </c>
      <c r="Y31" s="99">
        <v>287455</v>
      </c>
      <c r="Z31" s="99">
        <v>113543</v>
      </c>
      <c r="AA31" s="99">
        <v>17034</v>
      </c>
      <c r="AB31" s="99">
        <v>5243319</v>
      </c>
      <c r="AC31" s="99">
        <v>13956868</v>
      </c>
      <c r="AD31" s="99">
        <f t="shared" si="11"/>
        <v>125696886</v>
      </c>
      <c r="AE31" s="99">
        <f t="shared" si="12"/>
        <v>3195898</v>
      </c>
      <c r="AF31" s="99">
        <f t="shared" si="13"/>
        <v>19200187</v>
      </c>
      <c r="AG31" s="99">
        <f t="shared" si="14"/>
        <v>148092971</v>
      </c>
      <c r="AH31" s="99">
        <f t="shared" si="15"/>
        <v>296780</v>
      </c>
      <c r="AI31" s="98">
        <f t="shared" ref="AI31:AI94" si="18">ROUND(AG31/0.998, 0)</f>
        <v>148389751</v>
      </c>
    </row>
    <row r="32" spans="1:35" s="148" customFormat="1">
      <c r="A32" s="150">
        <v>2020</v>
      </c>
      <c r="B32" s="150">
        <f t="shared" si="16"/>
        <v>3</v>
      </c>
      <c r="C32" s="149">
        <f t="shared" si="5"/>
        <v>43891</v>
      </c>
      <c r="E32" s="100">
        <v>75526632</v>
      </c>
      <c r="F32" s="99">
        <v>31302761</v>
      </c>
      <c r="G32" s="99">
        <v>2511385</v>
      </c>
      <c r="H32" s="99">
        <v>3034476</v>
      </c>
      <c r="I32" s="99">
        <v>260533</v>
      </c>
      <c r="J32" s="99">
        <v>114560</v>
      </c>
      <c r="K32" s="99">
        <v>18017</v>
      </c>
      <c r="L32" s="99">
        <v>5512895</v>
      </c>
      <c r="M32" s="99">
        <v>14470322</v>
      </c>
      <c r="N32" s="99">
        <f t="shared" si="6"/>
        <v>109619328</v>
      </c>
      <c r="O32" s="99">
        <f t="shared" si="7"/>
        <v>3149036</v>
      </c>
      <c r="P32" s="99">
        <f t="shared" si="8"/>
        <v>19983217</v>
      </c>
      <c r="Q32" s="99">
        <f t="shared" si="9"/>
        <v>132751581</v>
      </c>
      <c r="R32" s="99">
        <f t="shared" si="10"/>
        <v>266035</v>
      </c>
      <c r="S32" s="98">
        <f t="shared" si="17"/>
        <v>133017616</v>
      </c>
      <c r="U32" s="100">
        <v>75526632</v>
      </c>
      <c r="V32" s="99">
        <v>31302761</v>
      </c>
      <c r="W32" s="99">
        <v>2511385</v>
      </c>
      <c r="X32" s="99">
        <v>3034476</v>
      </c>
      <c r="Y32" s="99">
        <v>260533</v>
      </c>
      <c r="Z32" s="99">
        <v>114560</v>
      </c>
      <c r="AA32" s="99">
        <v>18017</v>
      </c>
      <c r="AB32" s="99">
        <v>5512895</v>
      </c>
      <c r="AC32" s="99">
        <v>14470322</v>
      </c>
      <c r="AD32" s="99">
        <f t="shared" si="11"/>
        <v>109619328</v>
      </c>
      <c r="AE32" s="99">
        <f t="shared" si="12"/>
        <v>3149036</v>
      </c>
      <c r="AF32" s="99">
        <f t="shared" si="13"/>
        <v>19983217</v>
      </c>
      <c r="AG32" s="99">
        <f t="shared" si="14"/>
        <v>132751581</v>
      </c>
      <c r="AH32" s="99">
        <f t="shared" si="15"/>
        <v>266035</v>
      </c>
      <c r="AI32" s="98">
        <f t="shared" si="18"/>
        <v>133017616</v>
      </c>
    </row>
    <row r="33" spans="1:35" s="148" customFormat="1">
      <c r="A33" s="150">
        <v>2020</v>
      </c>
      <c r="B33" s="150">
        <f t="shared" si="16"/>
        <v>4</v>
      </c>
      <c r="C33" s="149">
        <f t="shared" si="5"/>
        <v>43922</v>
      </c>
      <c r="E33" s="100">
        <v>39265854</v>
      </c>
      <c r="F33" s="99">
        <v>18927890</v>
      </c>
      <c r="G33" s="99">
        <v>1504433</v>
      </c>
      <c r="H33" s="99">
        <v>2301449</v>
      </c>
      <c r="I33" s="99">
        <v>187689</v>
      </c>
      <c r="J33" s="99">
        <v>94544</v>
      </c>
      <c r="K33" s="99">
        <v>16970</v>
      </c>
      <c r="L33" s="99">
        <v>4912679</v>
      </c>
      <c r="M33" s="99">
        <v>13439477</v>
      </c>
      <c r="N33" s="99">
        <f t="shared" si="6"/>
        <v>59902836</v>
      </c>
      <c r="O33" s="99">
        <f t="shared" si="7"/>
        <v>2395993</v>
      </c>
      <c r="P33" s="99">
        <f t="shared" si="8"/>
        <v>18352156</v>
      </c>
      <c r="Q33" s="99">
        <f t="shared" si="9"/>
        <v>80650985</v>
      </c>
      <c r="R33" s="99">
        <f t="shared" si="10"/>
        <v>161625</v>
      </c>
      <c r="S33" s="98">
        <f t="shared" si="17"/>
        <v>80812610</v>
      </c>
      <c r="U33" s="100">
        <v>39265854</v>
      </c>
      <c r="V33" s="99">
        <v>18927890</v>
      </c>
      <c r="W33" s="99">
        <v>1504433</v>
      </c>
      <c r="X33" s="99">
        <v>2301449</v>
      </c>
      <c r="Y33" s="99">
        <v>187689</v>
      </c>
      <c r="Z33" s="99">
        <v>94544</v>
      </c>
      <c r="AA33" s="99">
        <v>16970</v>
      </c>
      <c r="AB33" s="99">
        <v>4912679</v>
      </c>
      <c r="AC33" s="99">
        <v>13439477</v>
      </c>
      <c r="AD33" s="99">
        <f t="shared" si="11"/>
        <v>59902836</v>
      </c>
      <c r="AE33" s="99">
        <f t="shared" si="12"/>
        <v>2395993</v>
      </c>
      <c r="AF33" s="99">
        <f t="shared" si="13"/>
        <v>18352156</v>
      </c>
      <c r="AG33" s="99">
        <f t="shared" si="14"/>
        <v>80650985</v>
      </c>
      <c r="AH33" s="99">
        <f t="shared" si="15"/>
        <v>161625</v>
      </c>
      <c r="AI33" s="98">
        <f t="shared" si="18"/>
        <v>80812610</v>
      </c>
    </row>
    <row r="34" spans="1:35" s="148" customFormat="1">
      <c r="A34" s="150">
        <v>2020</v>
      </c>
      <c r="B34" s="150">
        <f t="shared" si="16"/>
        <v>5</v>
      </c>
      <c r="C34" s="149">
        <f t="shared" si="5"/>
        <v>43952</v>
      </c>
      <c r="E34" s="100">
        <v>34892886</v>
      </c>
      <c r="F34" s="99">
        <v>12793989</v>
      </c>
      <c r="G34" s="99">
        <v>957063</v>
      </c>
      <c r="H34" s="99">
        <v>2032029</v>
      </c>
      <c r="I34" s="99">
        <v>182335</v>
      </c>
      <c r="J34" s="99">
        <v>92521</v>
      </c>
      <c r="K34" s="99">
        <v>17470</v>
      </c>
      <c r="L34" s="99">
        <v>4534853</v>
      </c>
      <c r="M34" s="99">
        <v>13317300</v>
      </c>
      <c r="N34" s="99">
        <f t="shared" si="6"/>
        <v>48843743</v>
      </c>
      <c r="O34" s="99">
        <f t="shared" si="7"/>
        <v>2124550</v>
      </c>
      <c r="P34" s="99">
        <f t="shared" si="8"/>
        <v>17852153</v>
      </c>
      <c r="Q34" s="99">
        <f t="shared" si="9"/>
        <v>68820446</v>
      </c>
      <c r="R34" s="99">
        <f t="shared" si="10"/>
        <v>137917</v>
      </c>
      <c r="S34" s="98">
        <f t="shared" si="17"/>
        <v>68958363</v>
      </c>
      <c r="U34" s="100">
        <v>34943918</v>
      </c>
      <c r="V34" s="99">
        <v>12793989</v>
      </c>
      <c r="W34" s="99">
        <v>958115</v>
      </c>
      <c r="X34" s="99">
        <v>2032723</v>
      </c>
      <c r="Y34" s="99">
        <v>182335</v>
      </c>
      <c r="Z34" s="99">
        <v>92687</v>
      </c>
      <c r="AA34" s="99">
        <v>17470</v>
      </c>
      <c r="AB34" s="99">
        <v>4534853</v>
      </c>
      <c r="AC34" s="99">
        <v>13317300</v>
      </c>
      <c r="AD34" s="99">
        <f t="shared" si="11"/>
        <v>48895827</v>
      </c>
      <c r="AE34" s="99">
        <f t="shared" si="12"/>
        <v>2125410</v>
      </c>
      <c r="AF34" s="99">
        <f t="shared" si="13"/>
        <v>17852153</v>
      </c>
      <c r="AG34" s="99">
        <f t="shared" si="14"/>
        <v>68873390</v>
      </c>
      <c r="AH34" s="99">
        <f t="shared" si="15"/>
        <v>138023</v>
      </c>
      <c r="AI34" s="98">
        <f t="shared" si="18"/>
        <v>69011413</v>
      </c>
    </row>
    <row r="35" spans="1:35" s="148" customFormat="1">
      <c r="A35" s="150">
        <v>2020</v>
      </c>
      <c r="B35" s="150">
        <f t="shared" si="16"/>
        <v>6</v>
      </c>
      <c r="C35" s="149">
        <f t="shared" si="5"/>
        <v>43983</v>
      </c>
      <c r="E35" s="100">
        <v>21494280</v>
      </c>
      <c r="F35" s="99">
        <v>12114416</v>
      </c>
      <c r="G35" s="99">
        <v>998723</v>
      </c>
      <c r="H35" s="99">
        <v>1373355</v>
      </c>
      <c r="I35" s="99">
        <v>154831</v>
      </c>
      <c r="J35" s="99">
        <v>80591</v>
      </c>
      <c r="K35" s="99">
        <v>16669</v>
      </c>
      <c r="L35" s="99">
        <v>4224804</v>
      </c>
      <c r="M35" s="99">
        <v>12375666</v>
      </c>
      <c r="N35" s="99">
        <f t="shared" si="6"/>
        <v>34778919</v>
      </c>
      <c r="O35" s="99">
        <f t="shared" si="7"/>
        <v>1453946</v>
      </c>
      <c r="P35" s="99">
        <f t="shared" si="8"/>
        <v>16600470</v>
      </c>
      <c r="Q35" s="99">
        <f t="shared" si="9"/>
        <v>52833335</v>
      </c>
      <c r="R35" s="99">
        <f t="shared" si="10"/>
        <v>105878</v>
      </c>
      <c r="S35" s="98">
        <f t="shared" si="17"/>
        <v>52939213</v>
      </c>
      <c r="U35" s="100">
        <v>21548207</v>
      </c>
      <c r="V35" s="99">
        <v>12096267</v>
      </c>
      <c r="W35" s="99">
        <v>999858</v>
      </c>
      <c r="X35" s="99">
        <v>1374127</v>
      </c>
      <c r="Y35" s="99">
        <v>154831</v>
      </c>
      <c r="Z35" s="99">
        <v>80762</v>
      </c>
      <c r="AA35" s="99">
        <v>16669</v>
      </c>
      <c r="AB35" s="99">
        <v>4224804</v>
      </c>
      <c r="AC35" s="99">
        <v>12375666</v>
      </c>
      <c r="AD35" s="99">
        <f t="shared" si="11"/>
        <v>34815832</v>
      </c>
      <c r="AE35" s="99">
        <f t="shared" si="12"/>
        <v>1454889</v>
      </c>
      <c r="AF35" s="99">
        <f t="shared" si="13"/>
        <v>16600470</v>
      </c>
      <c r="AG35" s="99">
        <f t="shared" si="14"/>
        <v>52871191</v>
      </c>
      <c r="AH35" s="99">
        <f t="shared" si="15"/>
        <v>105954</v>
      </c>
      <c r="AI35" s="98">
        <f t="shared" si="18"/>
        <v>52977145</v>
      </c>
    </row>
    <row r="36" spans="1:35" s="148" customFormat="1">
      <c r="A36" s="150">
        <v>2020</v>
      </c>
      <c r="B36" s="150">
        <f t="shared" si="16"/>
        <v>7</v>
      </c>
      <c r="C36" s="149">
        <f t="shared" si="5"/>
        <v>44013</v>
      </c>
      <c r="E36" s="100">
        <v>15406936</v>
      </c>
      <c r="F36" s="99">
        <v>10413169</v>
      </c>
      <c r="G36" s="99">
        <v>1064885</v>
      </c>
      <c r="H36" s="99">
        <v>1194229</v>
      </c>
      <c r="I36" s="99">
        <v>143187</v>
      </c>
      <c r="J36" s="99">
        <v>77098</v>
      </c>
      <c r="K36" s="99">
        <v>17013</v>
      </c>
      <c r="L36" s="99">
        <v>3981165</v>
      </c>
      <c r="M36" s="99">
        <v>12493943</v>
      </c>
      <c r="N36" s="99">
        <f t="shared" si="6"/>
        <v>27045190</v>
      </c>
      <c r="O36" s="99">
        <f t="shared" si="7"/>
        <v>1271327</v>
      </c>
      <c r="P36" s="99">
        <f t="shared" si="8"/>
        <v>16475108</v>
      </c>
      <c r="Q36" s="99">
        <f t="shared" si="9"/>
        <v>44791625</v>
      </c>
      <c r="R36" s="99">
        <f t="shared" si="10"/>
        <v>89763</v>
      </c>
      <c r="S36" s="98">
        <f t="shared" si="17"/>
        <v>44881388</v>
      </c>
      <c r="U36" s="100">
        <v>15476995</v>
      </c>
      <c r="V36" s="99">
        <v>10389179</v>
      </c>
      <c r="W36" s="99">
        <v>1066376</v>
      </c>
      <c r="X36" s="99">
        <v>1195321</v>
      </c>
      <c r="Y36" s="99">
        <v>143187</v>
      </c>
      <c r="Z36" s="99">
        <v>77317</v>
      </c>
      <c r="AA36" s="99">
        <v>17013</v>
      </c>
      <c r="AB36" s="99">
        <v>3981165</v>
      </c>
      <c r="AC36" s="99">
        <v>12493943</v>
      </c>
      <c r="AD36" s="99">
        <f t="shared" si="11"/>
        <v>27092750</v>
      </c>
      <c r="AE36" s="99">
        <f t="shared" si="12"/>
        <v>1272638</v>
      </c>
      <c r="AF36" s="99">
        <f t="shared" si="13"/>
        <v>16475108</v>
      </c>
      <c r="AG36" s="99">
        <f t="shared" si="14"/>
        <v>44840496</v>
      </c>
      <c r="AH36" s="99">
        <f t="shared" si="15"/>
        <v>89861</v>
      </c>
      <c r="AI36" s="98">
        <f t="shared" si="18"/>
        <v>44930357</v>
      </c>
    </row>
    <row r="37" spans="1:35" s="148" customFormat="1">
      <c r="A37" s="150">
        <v>2020</v>
      </c>
      <c r="B37" s="150">
        <f t="shared" si="16"/>
        <v>8</v>
      </c>
      <c r="C37" s="149">
        <f t="shared" si="5"/>
        <v>44044</v>
      </c>
      <c r="E37" s="268">
        <v>14111232</v>
      </c>
      <c r="F37" s="267">
        <v>10401157</v>
      </c>
      <c r="G37" s="267">
        <v>1110214</v>
      </c>
      <c r="H37" s="99">
        <v>1132922</v>
      </c>
      <c r="I37" s="99">
        <v>142470</v>
      </c>
      <c r="J37" s="99">
        <v>77905</v>
      </c>
      <c r="K37" s="99">
        <v>16995</v>
      </c>
      <c r="L37" s="99">
        <v>3750343</v>
      </c>
      <c r="M37" s="99">
        <v>12591803</v>
      </c>
      <c r="N37" s="99">
        <f t="shared" si="6"/>
        <v>25782068</v>
      </c>
      <c r="O37" s="99">
        <f t="shared" si="7"/>
        <v>1210827</v>
      </c>
      <c r="P37" s="99">
        <f t="shared" si="8"/>
        <v>16342146</v>
      </c>
      <c r="Q37" s="248">
        <f t="shared" si="9"/>
        <v>43335041</v>
      </c>
      <c r="R37" s="99">
        <f t="shared" si="10"/>
        <v>86844</v>
      </c>
      <c r="S37" s="98">
        <f t="shared" si="17"/>
        <v>43421885</v>
      </c>
      <c r="U37" s="100">
        <v>14204610</v>
      </c>
      <c r="V37" s="99">
        <v>10370933</v>
      </c>
      <c r="W37" s="99">
        <v>1112102</v>
      </c>
      <c r="X37" s="99">
        <v>1134301</v>
      </c>
      <c r="Y37" s="99">
        <v>142470</v>
      </c>
      <c r="Z37" s="99">
        <v>78175</v>
      </c>
      <c r="AA37" s="99">
        <v>16995</v>
      </c>
      <c r="AB37" s="99">
        <v>3750343</v>
      </c>
      <c r="AC37" s="99">
        <v>12591803</v>
      </c>
      <c r="AD37" s="99">
        <f t="shared" si="11"/>
        <v>25847110</v>
      </c>
      <c r="AE37" s="99">
        <f t="shared" si="12"/>
        <v>1212476</v>
      </c>
      <c r="AF37" s="99">
        <f t="shared" si="13"/>
        <v>16342146</v>
      </c>
      <c r="AG37" s="99">
        <f t="shared" si="14"/>
        <v>43401732</v>
      </c>
      <c r="AH37" s="99">
        <f t="shared" si="15"/>
        <v>86977</v>
      </c>
      <c r="AI37" s="98">
        <f t="shared" si="18"/>
        <v>43488709</v>
      </c>
    </row>
    <row r="38" spans="1:35" s="148" customFormat="1">
      <c r="A38" s="150">
        <v>2020</v>
      </c>
      <c r="B38" s="150">
        <f t="shared" si="16"/>
        <v>9</v>
      </c>
      <c r="C38" s="149">
        <f t="shared" si="5"/>
        <v>44075</v>
      </c>
      <c r="E38" s="268">
        <v>17600824</v>
      </c>
      <c r="F38" s="267">
        <v>11249060</v>
      </c>
      <c r="G38" s="267">
        <v>1201048</v>
      </c>
      <c r="H38" s="99">
        <v>1155360</v>
      </c>
      <c r="I38" s="99">
        <v>151512</v>
      </c>
      <c r="J38" s="99">
        <v>81820</v>
      </c>
      <c r="K38" s="99">
        <v>16620</v>
      </c>
      <c r="L38" s="99">
        <v>3711984</v>
      </c>
      <c r="M38" s="99">
        <v>12556145</v>
      </c>
      <c r="N38" s="99">
        <f t="shared" si="6"/>
        <v>30219064</v>
      </c>
      <c r="O38" s="99">
        <f t="shared" si="7"/>
        <v>1237180</v>
      </c>
      <c r="P38" s="99">
        <f t="shared" si="8"/>
        <v>16268129</v>
      </c>
      <c r="Q38" s="248">
        <f t="shared" si="9"/>
        <v>47724373</v>
      </c>
      <c r="R38" s="99">
        <f t="shared" si="10"/>
        <v>95640</v>
      </c>
      <c r="S38" s="98">
        <f t="shared" si="17"/>
        <v>47820013</v>
      </c>
      <c r="U38" s="100">
        <v>17731179</v>
      </c>
      <c r="V38" s="99">
        <v>11213739</v>
      </c>
      <c r="W38" s="99">
        <v>1203296</v>
      </c>
      <c r="X38" s="99">
        <v>1156907</v>
      </c>
      <c r="Y38" s="99">
        <v>151512</v>
      </c>
      <c r="Z38" s="99">
        <v>82135</v>
      </c>
      <c r="AA38" s="99">
        <v>16620</v>
      </c>
      <c r="AB38" s="99">
        <v>3711984</v>
      </c>
      <c r="AC38" s="99">
        <v>12556145</v>
      </c>
      <c r="AD38" s="99">
        <f t="shared" si="11"/>
        <v>30316346</v>
      </c>
      <c r="AE38" s="99">
        <f t="shared" si="12"/>
        <v>1239042</v>
      </c>
      <c r="AF38" s="99">
        <f t="shared" si="13"/>
        <v>16268129</v>
      </c>
      <c r="AG38" s="99">
        <f t="shared" si="14"/>
        <v>47823517</v>
      </c>
      <c r="AH38" s="99">
        <f t="shared" si="15"/>
        <v>95839</v>
      </c>
      <c r="AI38" s="98">
        <f t="shared" si="18"/>
        <v>47919356</v>
      </c>
    </row>
    <row r="39" spans="1:35" s="148" customFormat="1">
      <c r="A39" s="150">
        <v>2020</v>
      </c>
      <c r="B39" s="150">
        <f t="shared" si="16"/>
        <v>10</v>
      </c>
      <c r="C39" s="149">
        <f t="shared" si="5"/>
        <v>44105</v>
      </c>
      <c r="E39" s="268">
        <v>38171866</v>
      </c>
      <c r="F39" s="267">
        <v>18362912</v>
      </c>
      <c r="G39" s="267">
        <v>1840245</v>
      </c>
      <c r="H39" s="99">
        <v>1551247</v>
      </c>
      <c r="I39" s="99">
        <v>190620</v>
      </c>
      <c r="J39" s="99">
        <v>98380</v>
      </c>
      <c r="K39" s="99">
        <v>17641</v>
      </c>
      <c r="L39" s="99">
        <v>4347794</v>
      </c>
      <c r="M39" s="99">
        <v>13687187</v>
      </c>
      <c r="N39" s="99">
        <f t="shared" si="6"/>
        <v>58583284</v>
      </c>
      <c r="O39" s="99">
        <f t="shared" si="7"/>
        <v>1649627</v>
      </c>
      <c r="P39" s="99">
        <f t="shared" si="8"/>
        <v>18034981</v>
      </c>
      <c r="Q39" s="99">
        <f t="shared" si="9"/>
        <v>78267892</v>
      </c>
      <c r="R39" s="99">
        <f t="shared" si="10"/>
        <v>156849</v>
      </c>
      <c r="S39" s="98">
        <f t="shared" si="17"/>
        <v>78424741</v>
      </c>
      <c r="U39" s="100">
        <v>38413797</v>
      </c>
      <c r="V39" s="99">
        <v>18280383</v>
      </c>
      <c r="W39" s="99">
        <v>1845966</v>
      </c>
      <c r="X39" s="99">
        <v>1554174</v>
      </c>
      <c r="Y39" s="99">
        <v>190620</v>
      </c>
      <c r="Z39" s="99">
        <v>99126</v>
      </c>
      <c r="AA39" s="99">
        <v>17641</v>
      </c>
      <c r="AB39" s="99">
        <v>4347794</v>
      </c>
      <c r="AC39" s="99">
        <v>13687187</v>
      </c>
      <c r="AD39" s="99">
        <f t="shared" si="11"/>
        <v>58748407</v>
      </c>
      <c r="AE39" s="99">
        <f t="shared" si="12"/>
        <v>1653300</v>
      </c>
      <c r="AF39" s="99">
        <f t="shared" si="13"/>
        <v>18034981</v>
      </c>
      <c r="AG39" s="99">
        <f t="shared" si="14"/>
        <v>78436688</v>
      </c>
      <c r="AH39" s="99">
        <f t="shared" si="15"/>
        <v>157188</v>
      </c>
      <c r="AI39" s="98">
        <f t="shared" si="18"/>
        <v>78593876</v>
      </c>
    </row>
    <row r="40" spans="1:35" s="148" customFormat="1">
      <c r="A40" s="150">
        <v>2020</v>
      </c>
      <c r="B40" s="150">
        <f t="shared" si="16"/>
        <v>11</v>
      </c>
      <c r="C40" s="149">
        <f t="shared" si="5"/>
        <v>44136</v>
      </c>
      <c r="E40" s="268">
        <v>70023432</v>
      </c>
      <c r="F40" s="267">
        <v>28137541</v>
      </c>
      <c r="G40" s="267">
        <v>2495959</v>
      </c>
      <c r="H40" s="99">
        <v>2390255</v>
      </c>
      <c r="I40" s="99">
        <v>213114</v>
      </c>
      <c r="J40" s="99">
        <v>105185</v>
      </c>
      <c r="K40" s="99">
        <v>17472</v>
      </c>
      <c r="L40" s="99">
        <v>4781764</v>
      </c>
      <c r="M40" s="99">
        <v>13799901</v>
      </c>
      <c r="N40" s="99">
        <f t="shared" si="6"/>
        <v>100887518</v>
      </c>
      <c r="O40" s="99">
        <f t="shared" si="7"/>
        <v>2495440</v>
      </c>
      <c r="P40" s="99">
        <f t="shared" si="8"/>
        <v>18581665</v>
      </c>
      <c r="Q40" s="99">
        <f t="shared" si="9"/>
        <v>121964623</v>
      </c>
      <c r="R40" s="99">
        <f t="shared" si="10"/>
        <v>244418</v>
      </c>
      <c r="S40" s="98">
        <f t="shared" si="17"/>
        <v>122209041</v>
      </c>
      <c r="U40" s="100">
        <v>70438412</v>
      </c>
      <c r="V40" s="99">
        <v>27896769</v>
      </c>
      <c r="W40" s="99">
        <v>2514337</v>
      </c>
      <c r="X40" s="99">
        <v>2396914</v>
      </c>
      <c r="Y40" s="99">
        <v>213114</v>
      </c>
      <c r="Z40" s="99">
        <v>107516</v>
      </c>
      <c r="AA40" s="99">
        <v>17472</v>
      </c>
      <c r="AB40" s="99">
        <v>4781764</v>
      </c>
      <c r="AC40" s="99">
        <v>13799901</v>
      </c>
      <c r="AD40" s="99">
        <f t="shared" si="11"/>
        <v>101080104</v>
      </c>
      <c r="AE40" s="99">
        <f t="shared" si="12"/>
        <v>2504430</v>
      </c>
      <c r="AF40" s="99">
        <f t="shared" si="13"/>
        <v>18581665</v>
      </c>
      <c r="AG40" s="99">
        <f t="shared" si="14"/>
        <v>122166199</v>
      </c>
      <c r="AH40" s="99">
        <f t="shared" si="15"/>
        <v>244822</v>
      </c>
      <c r="AI40" s="98">
        <f t="shared" si="18"/>
        <v>122411021</v>
      </c>
    </row>
    <row r="41" spans="1:35" s="148" customFormat="1">
      <c r="A41" s="150">
        <v>2020</v>
      </c>
      <c r="B41" s="150">
        <f t="shared" si="16"/>
        <v>12</v>
      </c>
      <c r="C41" s="149">
        <f t="shared" si="5"/>
        <v>44166</v>
      </c>
      <c r="E41" s="268">
        <v>98956273</v>
      </c>
      <c r="F41" s="267">
        <v>37851410</v>
      </c>
      <c r="G41" s="267">
        <v>3169372</v>
      </c>
      <c r="H41" s="99">
        <v>3062038</v>
      </c>
      <c r="I41" s="99">
        <v>239466</v>
      </c>
      <c r="J41" s="99">
        <v>115490</v>
      </c>
      <c r="K41" s="99">
        <v>18330</v>
      </c>
      <c r="L41" s="99">
        <v>5600380</v>
      </c>
      <c r="M41" s="99">
        <v>14616924</v>
      </c>
      <c r="N41" s="99">
        <f t="shared" si="6"/>
        <v>140234851</v>
      </c>
      <c r="O41" s="99">
        <f t="shared" si="7"/>
        <v>3177528</v>
      </c>
      <c r="P41" s="99">
        <f t="shared" si="8"/>
        <v>20217304</v>
      </c>
      <c r="Q41" s="99">
        <f t="shared" si="9"/>
        <v>163629683</v>
      </c>
      <c r="R41" s="99">
        <f t="shared" si="10"/>
        <v>327915</v>
      </c>
      <c r="S41" s="98">
        <f t="shared" si="17"/>
        <v>163957598</v>
      </c>
      <c r="U41" s="100">
        <v>99444287</v>
      </c>
      <c r="V41" s="99">
        <v>37521483</v>
      </c>
      <c r="W41" s="99">
        <v>3194184</v>
      </c>
      <c r="X41" s="99">
        <v>3069079</v>
      </c>
      <c r="Y41" s="99">
        <v>239466</v>
      </c>
      <c r="Z41" s="99">
        <v>118801</v>
      </c>
      <c r="AA41" s="99">
        <v>18330</v>
      </c>
      <c r="AB41" s="99">
        <v>5600380</v>
      </c>
      <c r="AC41" s="99">
        <v>14616924</v>
      </c>
      <c r="AD41" s="99">
        <f t="shared" si="11"/>
        <v>140417750</v>
      </c>
      <c r="AE41" s="99">
        <f t="shared" si="12"/>
        <v>3187880</v>
      </c>
      <c r="AF41" s="99">
        <f t="shared" si="13"/>
        <v>20217304</v>
      </c>
      <c r="AG41" s="99">
        <f t="shared" si="14"/>
        <v>163822934</v>
      </c>
      <c r="AH41" s="99">
        <f t="shared" si="15"/>
        <v>328302</v>
      </c>
      <c r="AI41" s="98">
        <f t="shared" si="18"/>
        <v>164151236</v>
      </c>
    </row>
    <row r="42" spans="1:35" s="148" customFormat="1">
      <c r="A42" s="150">
        <v>2021</v>
      </c>
      <c r="B42" s="150">
        <f t="shared" si="16"/>
        <v>1</v>
      </c>
      <c r="C42" s="149">
        <f t="shared" si="5"/>
        <v>44197</v>
      </c>
      <c r="E42" s="268">
        <v>98074098</v>
      </c>
      <c r="F42" s="267">
        <v>38323174</v>
      </c>
      <c r="G42" s="267">
        <v>3069084</v>
      </c>
      <c r="H42" s="99">
        <v>3263296</v>
      </c>
      <c r="I42" s="99">
        <v>235628</v>
      </c>
      <c r="J42" s="99">
        <v>114107</v>
      </c>
      <c r="K42" s="99">
        <v>18283</v>
      </c>
      <c r="L42" s="99">
        <v>6099305</v>
      </c>
      <c r="M42" s="99">
        <v>14530829</v>
      </c>
      <c r="N42" s="99">
        <f t="shared" si="6"/>
        <v>139720267</v>
      </c>
      <c r="O42" s="99">
        <f t="shared" si="7"/>
        <v>3377403</v>
      </c>
      <c r="P42" s="99">
        <f t="shared" si="8"/>
        <v>20630134</v>
      </c>
      <c r="Q42" s="99">
        <f t="shared" si="9"/>
        <v>163727804</v>
      </c>
      <c r="R42" s="99">
        <f t="shared" si="10"/>
        <v>328112</v>
      </c>
      <c r="S42" s="98">
        <f t="shared" si="17"/>
        <v>164055916</v>
      </c>
      <c r="U42" s="100">
        <v>98517403</v>
      </c>
      <c r="V42" s="99">
        <v>38031536</v>
      </c>
      <c r="W42" s="99">
        <v>3090471</v>
      </c>
      <c r="X42" s="99">
        <v>3272078</v>
      </c>
      <c r="Y42" s="99">
        <v>235628</v>
      </c>
      <c r="Z42" s="99">
        <v>117212</v>
      </c>
      <c r="AA42" s="99">
        <v>18283</v>
      </c>
      <c r="AB42" s="99">
        <v>6099305</v>
      </c>
      <c r="AC42" s="99">
        <v>14530829</v>
      </c>
      <c r="AD42" s="99">
        <f t="shared" si="11"/>
        <v>139893321</v>
      </c>
      <c r="AE42" s="99">
        <f t="shared" si="12"/>
        <v>3389290</v>
      </c>
      <c r="AF42" s="99">
        <f t="shared" si="13"/>
        <v>20630134</v>
      </c>
      <c r="AG42" s="99">
        <f t="shared" si="14"/>
        <v>163912745</v>
      </c>
      <c r="AH42" s="99">
        <f t="shared" si="15"/>
        <v>328482</v>
      </c>
      <c r="AI42" s="98">
        <f t="shared" si="18"/>
        <v>164241227</v>
      </c>
    </row>
    <row r="43" spans="1:35" s="148" customFormat="1">
      <c r="A43" s="150">
        <v>2021</v>
      </c>
      <c r="B43" s="150">
        <f t="shared" si="16"/>
        <v>2</v>
      </c>
      <c r="C43" s="149">
        <f t="shared" si="5"/>
        <v>44228</v>
      </c>
      <c r="E43" s="268">
        <v>82628214</v>
      </c>
      <c r="F43" s="267">
        <v>32868398</v>
      </c>
      <c r="G43" s="267">
        <v>2623288</v>
      </c>
      <c r="H43" s="99">
        <v>2837555</v>
      </c>
      <c r="I43" s="99">
        <v>207291</v>
      </c>
      <c r="J43" s="99">
        <v>101918</v>
      </c>
      <c r="K43" s="99">
        <v>16445</v>
      </c>
      <c r="L43" s="99">
        <v>5398189</v>
      </c>
      <c r="M43" s="99">
        <v>13023735</v>
      </c>
      <c r="N43" s="99">
        <f t="shared" si="6"/>
        <v>118343636</v>
      </c>
      <c r="O43" s="99">
        <f t="shared" si="7"/>
        <v>2939473</v>
      </c>
      <c r="P43" s="99">
        <f t="shared" si="8"/>
        <v>18421924</v>
      </c>
      <c r="Q43" s="99">
        <f t="shared" si="9"/>
        <v>139705033</v>
      </c>
      <c r="R43" s="99">
        <f t="shared" si="10"/>
        <v>279970</v>
      </c>
      <c r="S43" s="98">
        <f t="shared" si="17"/>
        <v>139985003</v>
      </c>
      <c r="U43" s="100">
        <v>82956980</v>
      </c>
      <c r="V43" s="99">
        <v>32688154</v>
      </c>
      <c r="W43" s="99">
        <v>2636330</v>
      </c>
      <c r="X43" s="99">
        <v>2842963</v>
      </c>
      <c r="Y43" s="99">
        <v>207291</v>
      </c>
      <c r="Z43" s="99">
        <v>103810</v>
      </c>
      <c r="AA43" s="99">
        <v>16445</v>
      </c>
      <c r="AB43" s="99">
        <v>5398189</v>
      </c>
      <c r="AC43" s="99">
        <v>13023735</v>
      </c>
      <c r="AD43" s="99">
        <f t="shared" si="11"/>
        <v>118505200</v>
      </c>
      <c r="AE43" s="99">
        <f t="shared" si="12"/>
        <v>2946773</v>
      </c>
      <c r="AF43" s="99">
        <f t="shared" si="13"/>
        <v>18421924</v>
      </c>
      <c r="AG43" s="99">
        <f t="shared" si="14"/>
        <v>139873897</v>
      </c>
      <c r="AH43" s="99">
        <f t="shared" si="15"/>
        <v>280308</v>
      </c>
      <c r="AI43" s="98">
        <f t="shared" si="18"/>
        <v>140154205</v>
      </c>
    </row>
    <row r="44" spans="1:35" s="148" customFormat="1">
      <c r="A44" s="150">
        <v>2021</v>
      </c>
      <c r="B44" s="150">
        <f t="shared" si="16"/>
        <v>3</v>
      </c>
      <c r="C44" s="149">
        <f t="shared" si="5"/>
        <v>44256</v>
      </c>
      <c r="E44" s="268">
        <v>77401158</v>
      </c>
      <c r="F44" s="267">
        <v>31077897</v>
      </c>
      <c r="G44" s="267">
        <v>2537370</v>
      </c>
      <c r="H44" s="99">
        <v>2901241</v>
      </c>
      <c r="I44" s="99">
        <v>216581</v>
      </c>
      <c r="J44" s="99">
        <v>108135</v>
      </c>
      <c r="K44" s="99">
        <v>18033</v>
      </c>
      <c r="L44" s="99">
        <v>5754699</v>
      </c>
      <c r="M44" s="99">
        <v>14173775</v>
      </c>
      <c r="N44" s="99">
        <f t="shared" si="6"/>
        <v>111251039</v>
      </c>
      <c r="O44" s="99">
        <f t="shared" si="7"/>
        <v>3009376</v>
      </c>
      <c r="P44" s="99">
        <f t="shared" si="8"/>
        <v>19928474</v>
      </c>
      <c r="Q44" s="99">
        <f t="shared" si="9"/>
        <v>134188889</v>
      </c>
      <c r="R44" s="99">
        <f t="shared" si="10"/>
        <v>268916</v>
      </c>
      <c r="S44" s="98">
        <f t="shared" si="17"/>
        <v>134457805</v>
      </c>
      <c r="U44" s="100">
        <v>77725374</v>
      </c>
      <c r="V44" s="99">
        <v>30916072</v>
      </c>
      <c r="W44" s="99">
        <v>2548621</v>
      </c>
      <c r="X44" s="99">
        <v>2906823</v>
      </c>
      <c r="Y44" s="99">
        <v>216581</v>
      </c>
      <c r="Z44" s="99">
        <v>109852</v>
      </c>
      <c r="AA44" s="99">
        <v>18033</v>
      </c>
      <c r="AB44" s="99">
        <v>5754699</v>
      </c>
      <c r="AC44" s="99">
        <v>14173775</v>
      </c>
      <c r="AD44" s="99">
        <f t="shared" si="11"/>
        <v>111424681</v>
      </c>
      <c r="AE44" s="99">
        <f t="shared" si="12"/>
        <v>3016675</v>
      </c>
      <c r="AF44" s="99">
        <f t="shared" si="13"/>
        <v>19928474</v>
      </c>
      <c r="AG44" s="99">
        <f t="shared" si="14"/>
        <v>134369830</v>
      </c>
      <c r="AH44" s="99">
        <f t="shared" si="15"/>
        <v>269278</v>
      </c>
      <c r="AI44" s="98">
        <f t="shared" si="18"/>
        <v>134639108</v>
      </c>
    </row>
    <row r="45" spans="1:35" s="148" customFormat="1">
      <c r="A45" s="150">
        <v>2021</v>
      </c>
      <c r="B45" s="150">
        <f t="shared" si="16"/>
        <v>4</v>
      </c>
      <c r="C45" s="149">
        <f t="shared" si="5"/>
        <v>44287</v>
      </c>
      <c r="E45" s="268">
        <v>54433747</v>
      </c>
      <c r="F45" s="267">
        <v>23649469</v>
      </c>
      <c r="G45" s="267">
        <v>2017942</v>
      </c>
      <c r="H45" s="99">
        <v>2448529</v>
      </c>
      <c r="I45" s="99">
        <v>192619</v>
      </c>
      <c r="J45" s="99">
        <v>98297</v>
      </c>
      <c r="K45" s="99">
        <v>17217</v>
      </c>
      <c r="L45" s="99">
        <v>5202714</v>
      </c>
      <c r="M45" s="99">
        <v>13558466</v>
      </c>
      <c r="N45" s="99">
        <f t="shared" si="6"/>
        <v>80310994</v>
      </c>
      <c r="O45" s="99">
        <f t="shared" si="7"/>
        <v>2546826</v>
      </c>
      <c r="P45" s="99">
        <f t="shared" si="8"/>
        <v>18761180</v>
      </c>
      <c r="Q45" s="99">
        <f t="shared" si="9"/>
        <v>101619000</v>
      </c>
      <c r="R45" s="99">
        <f t="shared" si="10"/>
        <v>203645</v>
      </c>
      <c r="S45" s="98">
        <f t="shared" si="17"/>
        <v>101822645</v>
      </c>
      <c r="U45" s="100">
        <v>54668678</v>
      </c>
      <c r="V45" s="99">
        <v>23542934</v>
      </c>
      <c r="W45" s="99">
        <v>2024996</v>
      </c>
      <c r="X45" s="99">
        <v>2452703</v>
      </c>
      <c r="Y45" s="99">
        <v>192619</v>
      </c>
      <c r="Z45" s="99">
        <v>99395</v>
      </c>
      <c r="AA45" s="99">
        <v>17217</v>
      </c>
      <c r="AB45" s="99">
        <v>5202714</v>
      </c>
      <c r="AC45" s="99">
        <v>13558466</v>
      </c>
      <c r="AD45" s="99">
        <f t="shared" si="11"/>
        <v>80446444</v>
      </c>
      <c r="AE45" s="99">
        <f t="shared" si="12"/>
        <v>2552098</v>
      </c>
      <c r="AF45" s="99">
        <f t="shared" si="13"/>
        <v>18761180</v>
      </c>
      <c r="AG45" s="99">
        <f t="shared" si="14"/>
        <v>101759722</v>
      </c>
      <c r="AH45" s="99">
        <f t="shared" si="15"/>
        <v>203927</v>
      </c>
      <c r="AI45" s="98">
        <f t="shared" si="18"/>
        <v>101963649</v>
      </c>
    </row>
    <row r="46" spans="1:35" s="148" customFormat="1">
      <c r="A46" s="150">
        <v>2021</v>
      </c>
      <c r="B46" s="150">
        <f t="shared" si="16"/>
        <v>5</v>
      </c>
      <c r="C46" s="149">
        <f t="shared" si="5"/>
        <v>44317</v>
      </c>
      <c r="E46" s="268">
        <v>34939344</v>
      </c>
      <c r="F46" s="267">
        <v>17882863</v>
      </c>
      <c r="G46" s="267">
        <v>1645130</v>
      </c>
      <c r="H46" s="99">
        <v>2079540</v>
      </c>
      <c r="I46" s="99">
        <v>176222</v>
      </c>
      <c r="J46" s="99">
        <v>92460</v>
      </c>
      <c r="K46" s="99">
        <v>17470</v>
      </c>
      <c r="L46" s="99">
        <v>4886148</v>
      </c>
      <c r="M46" s="99">
        <v>13363613</v>
      </c>
      <c r="N46" s="99">
        <f t="shared" si="6"/>
        <v>54661029</v>
      </c>
      <c r="O46" s="99">
        <f t="shared" si="7"/>
        <v>2172000</v>
      </c>
      <c r="P46" s="99">
        <f t="shared" si="8"/>
        <v>18249761</v>
      </c>
      <c r="Q46" s="99">
        <f t="shared" si="9"/>
        <v>75082790</v>
      </c>
      <c r="R46" s="99">
        <f t="shared" si="10"/>
        <v>150467</v>
      </c>
      <c r="S46" s="98">
        <f t="shared" si="17"/>
        <v>75233257</v>
      </c>
      <c r="U46" s="100">
        <v>35122311</v>
      </c>
      <c r="V46" s="99">
        <v>17806161</v>
      </c>
      <c r="W46" s="99">
        <v>1649863</v>
      </c>
      <c r="X46" s="99">
        <v>2083095</v>
      </c>
      <c r="Y46" s="99">
        <v>176222</v>
      </c>
      <c r="Z46" s="99">
        <v>93208</v>
      </c>
      <c r="AA46" s="99">
        <v>17470</v>
      </c>
      <c r="AB46" s="99">
        <v>4886148</v>
      </c>
      <c r="AC46" s="99">
        <v>13363613</v>
      </c>
      <c r="AD46" s="99">
        <f t="shared" si="11"/>
        <v>54772027</v>
      </c>
      <c r="AE46" s="99">
        <f t="shared" si="12"/>
        <v>2176303</v>
      </c>
      <c r="AF46" s="99">
        <f t="shared" si="13"/>
        <v>18249761</v>
      </c>
      <c r="AG46" s="99">
        <f t="shared" si="14"/>
        <v>75198091</v>
      </c>
      <c r="AH46" s="99">
        <f t="shared" si="15"/>
        <v>150698</v>
      </c>
      <c r="AI46" s="98">
        <f t="shared" si="18"/>
        <v>75348789</v>
      </c>
    </row>
    <row r="47" spans="1:35" s="148" customFormat="1">
      <c r="A47" s="150">
        <v>2021</v>
      </c>
      <c r="B47" s="150">
        <f t="shared" si="16"/>
        <v>6</v>
      </c>
      <c r="C47" s="149">
        <f t="shared" si="5"/>
        <v>44348</v>
      </c>
      <c r="E47" s="268">
        <v>21502330</v>
      </c>
      <c r="F47" s="267">
        <v>13701278</v>
      </c>
      <c r="G47" s="267">
        <v>1221049</v>
      </c>
      <c r="H47" s="99">
        <v>1385441</v>
      </c>
      <c r="I47" s="99">
        <v>153733</v>
      </c>
      <c r="J47" s="99">
        <v>82543</v>
      </c>
      <c r="K47" s="99">
        <v>16669</v>
      </c>
      <c r="L47" s="99">
        <v>4465761</v>
      </c>
      <c r="M47" s="99">
        <v>12590940</v>
      </c>
      <c r="N47" s="99">
        <f t="shared" si="6"/>
        <v>36595059</v>
      </c>
      <c r="O47" s="99">
        <f t="shared" si="7"/>
        <v>1467984</v>
      </c>
      <c r="P47" s="99">
        <f t="shared" si="8"/>
        <v>17056701</v>
      </c>
      <c r="Q47" s="99">
        <f t="shared" si="9"/>
        <v>55119744</v>
      </c>
      <c r="R47" s="99">
        <f t="shared" si="10"/>
        <v>110460</v>
      </c>
      <c r="S47" s="98">
        <f t="shared" si="17"/>
        <v>55230204</v>
      </c>
      <c r="U47" s="100">
        <v>21655641</v>
      </c>
      <c r="V47" s="99">
        <v>13630626</v>
      </c>
      <c r="W47" s="99">
        <v>1225288</v>
      </c>
      <c r="X47" s="99">
        <v>1388653</v>
      </c>
      <c r="Y47" s="99">
        <v>153733</v>
      </c>
      <c r="Z47" s="99">
        <v>83183</v>
      </c>
      <c r="AA47" s="99">
        <v>16669</v>
      </c>
      <c r="AB47" s="99">
        <v>4465761</v>
      </c>
      <c r="AC47" s="99">
        <v>12590940</v>
      </c>
      <c r="AD47" s="99">
        <f t="shared" si="11"/>
        <v>36681957</v>
      </c>
      <c r="AE47" s="99">
        <f t="shared" si="12"/>
        <v>1471836</v>
      </c>
      <c r="AF47" s="99">
        <f t="shared" si="13"/>
        <v>17056701</v>
      </c>
      <c r="AG47" s="99">
        <f t="shared" si="14"/>
        <v>55210494</v>
      </c>
      <c r="AH47" s="99">
        <f t="shared" si="15"/>
        <v>110642</v>
      </c>
      <c r="AI47" s="98">
        <f t="shared" si="18"/>
        <v>55321136</v>
      </c>
    </row>
    <row r="48" spans="1:35" s="148" customFormat="1">
      <c r="A48" s="150">
        <v>2021</v>
      </c>
      <c r="B48" s="150">
        <f t="shared" si="16"/>
        <v>7</v>
      </c>
      <c r="C48" s="149">
        <f t="shared" si="5"/>
        <v>44378</v>
      </c>
      <c r="E48" s="268">
        <v>15476779</v>
      </c>
      <c r="F48" s="267">
        <v>11077335</v>
      </c>
      <c r="G48" s="267">
        <v>1134977</v>
      </c>
      <c r="H48" s="99">
        <v>1226961</v>
      </c>
      <c r="I48" s="99">
        <v>144016</v>
      </c>
      <c r="J48" s="99">
        <v>79050</v>
      </c>
      <c r="K48" s="99">
        <v>17013</v>
      </c>
      <c r="L48" s="99">
        <v>4241563</v>
      </c>
      <c r="M48" s="99">
        <v>12710600</v>
      </c>
      <c r="N48" s="99">
        <f t="shared" si="6"/>
        <v>27850120</v>
      </c>
      <c r="O48" s="99">
        <f t="shared" si="7"/>
        <v>1306011</v>
      </c>
      <c r="P48" s="99">
        <f t="shared" si="8"/>
        <v>16952163</v>
      </c>
      <c r="Q48" s="99">
        <f t="shared" si="9"/>
        <v>46108294</v>
      </c>
      <c r="R48" s="99">
        <f t="shared" si="10"/>
        <v>92401</v>
      </c>
      <c r="S48" s="98">
        <f t="shared" si="17"/>
        <v>46200695</v>
      </c>
      <c r="U48" s="100">
        <v>15643102</v>
      </c>
      <c r="V48" s="99">
        <v>10996284</v>
      </c>
      <c r="W48" s="99">
        <v>1139761</v>
      </c>
      <c r="X48" s="99">
        <v>1230952</v>
      </c>
      <c r="Y48" s="99">
        <v>144016</v>
      </c>
      <c r="Z48" s="99">
        <v>79753</v>
      </c>
      <c r="AA48" s="99">
        <v>17013</v>
      </c>
      <c r="AB48" s="99">
        <v>4241563</v>
      </c>
      <c r="AC48" s="99">
        <v>12710600</v>
      </c>
      <c r="AD48" s="99">
        <f t="shared" si="11"/>
        <v>27940176</v>
      </c>
      <c r="AE48" s="99">
        <f t="shared" si="12"/>
        <v>1310705</v>
      </c>
      <c r="AF48" s="99">
        <f t="shared" si="13"/>
        <v>16952163</v>
      </c>
      <c r="AG48" s="99">
        <f t="shared" si="14"/>
        <v>46203044</v>
      </c>
      <c r="AH48" s="99">
        <f t="shared" si="15"/>
        <v>92591</v>
      </c>
      <c r="AI48" s="98">
        <f t="shared" si="18"/>
        <v>46295635</v>
      </c>
    </row>
    <row r="49" spans="1:35" s="148" customFormat="1">
      <c r="A49" s="150">
        <v>2021</v>
      </c>
      <c r="B49" s="150">
        <f t="shared" si="16"/>
        <v>8</v>
      </c>
      <c r="C49" s="149">
        <f t="shared" si="5"/>
        <v>44409</v>
      </c>
      <c r="E49" s="268">
        <v>14258423</v>
      </c>
      <c r="F49" s="267">
        <v>11021817</v>
      </c>
      <c r="G49" s="267">
        <v>1125125</v>
      </c>
      <c r="H49" s="99">
        <v>1163299</v>
      </c>
      <c r="I49" s="99">
        <v>142607</v>
      </c>
      <c r="J49" s="99">
        <v>78537</v>
      </c>
      <c r="K49" s="99">
        <v>16995</v>
      </c>
      <c r="L49" s="99">
        <v>4020708</v>
      </c>
      <c r="M49" s="99">
        <v>12691995</v>
      </c>
      <c r="N49" s="99">
        <f t="shared" si="6"/>
        <v>26564967</v>
      </c>
      <c r="O49" s="99">
        <f t="shared" si="7"/>
        <v>1241836</v>
      </c>
      <c r="P49" s="99">
        <f t="shared" si="8"/>
        <v>16712703</v>
      </c>
      <c r="Q49" s="99">
        <f t="shared" si="9"/>
        <v>44519506</v>
      </c>
      <c r="R49" s="99">
        <f t="shared" si="10"/>
        <v>89217</v>
      </c>
      <c r="S49" s="98">
        <f t="shared" si="17"/>
        <v>44608723</v>
      </c>
      <c r="U49" s="100">
        <v>14449064</v>
      </c>
      <c r="V49" s="99">
        <v>10931431</v>
      </c>
      <c r="W49" s="99">
        <v>1130462</v>
      </c>
      <c r="X49" s="99">
        <v>1167820</v>
      </c>
      <c r="Y49" s="99">
        <v>142607</v>
      </c>
      <c r="Z49" s="99">
        <v>79302</v>
      </c>
      <c r="AA49" s="99">
        <v>16995</v>
      </c>
      <c r="AB49" s="99">
        <v>4020708</v>
      </c>
      <c r="AC49" s="99">
        <v>12691995</v>
      </c>
      <c r="AD49" s="99">
        <f t="shared" si="11"/>
        <v>26670559</v>
      </c>
      <c r="AE49" s="99">
        <f t="shared" si="12"/>
        <v>1247122</v>
      </c>
      <c r="AF49" s="99">
        <f t="shared" si="13"/>
        <v>16712703</v>
      </c>
      <c r="AG49" s="99">
        <f t="shared" si="14"/>
        <v>44630384</v>
      </c>
      <c r="AH49" s="99">
        <f t="shared" si="15"/>
        <v>89440</v>
      </c>
      <c r="AI49" s="98">
        <f t="shared" si="18"/>
        <v>44719824</v>
      </c>
    </row>
    <row r="50" spans="1:35" s="148" customFormat="1">
      <c r="A50" s="150">
        <v>2021</v>
      </c>
      <c r="B50" s="150">
        <f t="shared" si="16"/>
        <v>9</v>
      </c>
      <c r="C50" s="149">
        <f t="shared" si="5"/>
        <v>44440</v>
      </c>
      <c r="E50" s="268">
        <v>17773893</v>
      </c>
      <c r="F50" s="267">
        <v>11746819</v>
      </c>
      <c r="G50" s="267">
        <v>1186278</v>
      </c>
      <c r="H50" s="99">
        <v>1172218</v>
      </c>
      <c r="I50" s="99">
        <v>149744</v>
      </c>
      <c r="J50" s="99">
        <v>81161</v>
      </c>
      <c r="K50" s="99">
        <v>16620</v>
      </c>
      <c r="L50" s="99">
        <v>3980534</v>
      </c>
      <c r="M50" s="99">
        <v>12540695</v>
      </c>
      <c r="N50" s="99">
        <f t="shared" si="6"/>
        <v>30873354</v>
      </c>
      <c r="O50" s="99">
        <f t="shared" si="7"/>
        <v>1253379</v>
      </c>
      <c r="P50" s="99">
        <f t="shared" si="8"/>
        <v>16521229</v>
      </c>
      <c r="Q50" s="99">
        <f t="shared" si="9"/>
        <v>48647962</v>
      </c>
      <c r="R50" s="99">
        <f t="shared" si="10"/>
        <v>97491</v>
      </c>
      <c r="S50" s="98">
        <f t="shared" si="17"/>
        <v>48745453</v>
      </c>
      <c r="U50" s="100">
        <v>18019638</v>
      </c>
      <c r="V50" s="99">
        <v>11651819</v>
      </c>
      <c r="W50" s="99">
        <v>1191985</v>
      </c>
      <c r="X50" s="99">
        <v>1176828</v>
      </c>
      <c r="Y50" s="99">
        <v>149744</v>
      </c>
      <c r="Z50" s="99">
        <v>81961</v>
      </c>
      <c r="AA50" s="99">
        <v>16620</v>
      </c>
      <c r="AB50" s="99">
        <v>3980534</v>
      </c>
      <c r="AC50" s="99">
        <v>12540695</v>
      </c>
      <c r="AD50" s="99">
        <f t="shared" si="11"/>
        <v>31029806</v>
      </c>
      <c r="AE50" s="99">
        <f t="shared" si="12"/>
        <v>1258789</v>
      </c>
      <c r="AF50" s="99">
        <f t="shared" si="13"/>
        <v>16521229</v>
      </c>
      <c r="AG50" s="99">
        <f t="shared" si="14"/>
        <v>48809824</v>
      </c>
      <c r="AH50" s="99">
        <f t="shared" si="15"/>
        <v>97815</v>
      </c>
      <c r="AI50" s="98">
        <f t="shared" si="18"/>
        <v>48907639</v>
      </c>
    </row>
    <row r="51" spans="1:35" s="148" customFormat="1">
      <c r="A51" s="150">
        <v>2021</v>
      </c>
      <c r="B51" s="150">
        <f t="shared" si="16"/>
        <v>10</v>
      </c>
      <c r="C51" s="149">
        <f t="shared" si="5"/>
        <v>44470</v>
      </c>
      <c r="E51" s="268">
        <v>38518764</v>
      </c>
      <c r="F51" s="267">
        <v>18900040</v>
      </c>
      <c r="G51" s="267">
        <v>1815437</v>
      </c>
      <c r="H51" s="99">
        <v>1548187</v>
      </c>
      <c r="I51" s="99">
        <v>186454</v>
      </c>
      <c r="J51" s="99">
        <v>96864</v>
      </c>
      <c r="K51" s="99">
        <v>17641</v>
      </c>
      <c r="L51" s="99">
        <v>4626780</v>
      </c>
      <c r="M51" s="99">
        <v>13640111</v>
      </c>
      <c r="N51" s="99">
        <f t="shared" si="6"/>
        <v>59438336</v>
      </c>
      <c r="O51" s="99">
        <f t="shared" si="7"/>
        <v>1645051</v>
      </c>
      <c r="P51" s="99">
        <f t="shared" si="8"/>
        <v>18266891</v>
      </c>
      <c r="Q51" s="99">
        <f t="shared" si="9"/>
        <v>79350278</v>
      </c>
      <c r="R51" s="99">
        <f t="shared" si="10"/>
        <v>159019</v>
      </c>
      <c r="S51" s="98">
        <f t="shared" si="17"/>
        <v>79509297</v>
      </c>
      <c r="U51" s="100">
        <v>38964508</v>
      </c>
      <c r="V51" s="99">
        <v>18700557</v>
      </c>
      <c r="W51" s="99">
        <v>1828719</v>
      </c>
      <c r="X51" s="99">
        <v>1556004</v>
      </c>
      <c r="Y51" s="99">
        <v>186454</v>
      </c>
      <c r="Z51" s="99">
        <v>98597</v>
      </c>
      <c r="AA51" s="99">
        <v>17641</v>
      </c>
      <c r="AB51" s="99">
        <v>4626780</v>
      </c>
      <c r="AC51" s="99">
        <v>13640111</v>
      </c>
      <c r="AD51" s="99">
        <f t="shared" si="11"/>
        <v>59697879</v>
      </c>
      <c r="AE51" s="99">
        <f t="shared" si="12"/>
        <v>1654601</v>
      </c>
      <c r="AF51" s="99">
        <f t="shared" si="13"/>
        <v>18266891</v>
      </c>
      <c r="AG51" s="99">
        <f t="shared" si="14"/>
        <v>79619371</v>
      </c>
      <c r="AH51" s="99">
        <f t="shared" si="15"/>
        <v>159558</v>
      </c>
      <c r="AI51" s="98">
        <f t="shared" si="18"/>
        <v>79778929</v>
      </c>
    </row>
    <row r="52" spans="1:35" s="148" customFormat="1">
      <c r="A52" s="150">
        <v>2021</v>
      </c>
      <c r="B52" s="150">
        <f t="shared" si="16"/>
        <v>11</v>
      </c>
      <c r="C52" s="149">
        <f t="shared" si="5"/>
        <v>44501</v>
      </c>
      <c r="E52" s="268">
        <v>70574142</v>
      </c>
      <c r="F52" s="267">
        <v>28860438</v>
      </c>
      <c r="G52" s="267">
        <v>2451896</v>
      </c>
      <c r="H52" s="99">
        <v>2347258</v>
      </c>
      <c r="I52" s="99">
        <v>207470</v>
      </c>
      <c r="J52" s="99">
        <v>102360</v>
      </c>
      <c r="K52" s="99">
        <v>17472</v>
      </c>
      <c r="L52" s="99">
        <v>5055344</v>
      </c>
      <c r="M52" s="99">
        <v>13786977</v>
      </c>
      <c r="N52" s="99">
        <f t="shared" si="6"/>
        <v>102111418</v>
      </c>
      <c r="O52" s="99">
        <f t="shared" si="7"/>
        <v>2449618</v>
      </c>
      <c r="P52" s="99">
        <f t="shared" si="8"/>
        <v>18842321</v>
      </c>
      <c r="Q52" s="99">
        <f t="shared" si="9"/>
        <v>123403357</v>
      </c>
      <c r="R52" s="99">
        <f t="shared" si="10"/>
        <v>247301</v>
      </c>
      <c r="S52" s="98">
        <f t="shared" si="17"/>
        <v>123650658</v>
      </c>
      <c r="U52" s="100">
        <v>71352179</v>
      </c>
      <c r="V52" s="99">
        <v>28333674</v>
      </c>
      <c r="W52" s="99">
        <v>2491403</v>
      </c>
      <c r="X52" s="99">
        <v>2362818</v>
      </c>
      <c r="Y52" s="99">
        <v>207470</v>
      </c>
      <c r="Z52" s="99">
        <v>107371</v>
      </c>
      <c r="AA52" s="99">
        <v>17472</v>
      </c>
      <c r="AB52" s="99">
        <v>5055344</v>
      </c>
      <c r="AC52" s="99">
        <v>13786977</v>
      </c>
      <c r="AD52" s="99">
        <f t="shared" si="11"/>
        <v>102402198</v>
      </c>
      <c r="AE52" s="99">
        <f t="shared" si="12"/>
        <v>2470189</v>
      </c>
      <c r="AF52" s="99">
        <f t="shared" si="13"/>
        <v>18842321</v>
      </c>
      <c r="AG52" s="99">
        <f t="shared" si="14"/>
        <v>123714708</v>
      </c>
      <c r="AH52" s="99">
        <f t="shared" si="15"/>
        <v>247925</v>
      </c>
      <c r="AI52" s="98">
        <f t="shared" si="18"/>
        <v>123962633</v>
      </c>
    </row>
    <row r="53" spans="1:35" s="148" customFormat="1">
      <c r="A53" s="150">
        <v>2021</v>
      </c>
      <c r="B53" s="150">
        <f t="shared" si="16"/>
        <v>12</v>
      </c>
      <c r="C53" s="149">
        <f t="shared" si="5"/>
        <v>44531</v>
      </c>
      <c r="E53" s="268">
        <v>99800944</v>
      </c>
      <c r="F53" s="267">
        <v>38683289</v>
      </c>
      <c r="G53" s="267">
        <v>3115960</v>
      </c>
      <c r="H53" s="99">
        <v>2993832</v>
      </c>
      <c r="I53" s="99">
        <v>232787</v>
      </c>
      <c r="J53" s="99">
        <v>112589</v>
      </c>
      <c r="K53" s="99">
        <v>18330</v>
      </c>
      <c r="L53" s="99">
        <v>5856438</v>
      </c>
      <c r="M53" s="99">
        <v>14655668</v>
      </c>
      <c r="N53" s="99">
        <f t="shared" si="6"/>
        <v>141851310</v>
      </c>
      <c r="O53" s="99">
        <f t="shared" si="7"/>
        <v>3106421</v>
      </c>
      <c r="P53" s="99">
        <f t="shared" si="8"/>
        <v>20512106</v>
      </c>
      <c r="Q53" s="99">
        <f t="shared" si="9"/>
        <v>165469837</v>
      </c>
      <c r="R53" s="99">
        <f t="shared" si="10"/>
        <v>331603</v>
      </c>
      <c r="S53" s="98">
        <f t="shared" si="17"/>
        <v>165801440</v>
      </c>
      <c r="U53" s="100">
        <v>100668334</v>
      </c>
      <c r="V53" s="99">
        <v>38006595</v>
      </c>
      <c r="W53" s="99">
        <v>3165778</v>
      </c>
      <c r="X53" s="99">
        <v>3007961</v>
      </c>
      <c r="Y53" s="99">
        <v>232787</v>
      </c>
      <c r="Z53" s="99">
        <v>119237</v>
      </c>
      <c r="AA53" s="99">
        <v>18330</v>
      </c>
      <c r="AB53" s="99">
        <v>5856438</v>
      </c>
      <c r="AC53" s="99">
        <v>14655668</v>
      </c>
      <c r="AD53" s="99">
        <f t="shared" si="11"/>
        <v>142091824</v>
      </c>
      <c r="AE53" s="99">
        <f t="shared" si="12"/>
        <v>3127198</v>
      </c>
      <c r="AF53" s="99">
        <f t="shared" si="13"/>
        <v>20512106</v>
      </c>
      <c r="AG53" s="99">
        <f t="shared" si="14"/>
        <v>165731128</v>
      </c>
      <c r="AH53" s="99">
        <f t="shared" si="15"/>
        <v>332127</v>
      </c>
      <c r="AI53" s="98">
        <f t="shared" si="18"/>
        <v>166063255</v>
      </c>
    </row>
    <row r="54" spans="1:35" s="148" customFormat="1">
      <c r="A54" s="150">
        <v>2022</v>
      </c>
      <c r="B54" s="150">
        <f t="shared" si="16"/>
        <v>1</v>
      </c>
      <c r="C54" s="149">
        <f t="shared" si="5"/>
        <v>44562</v>
      </c>
      <c r="E54" s="268">
        <v>98359683</v>
      </c>
      <c r="F54" s="267">
        <v>39498561</v>
      </c>
      <c r="G54" s="267">
        <v>2970326</v>
      </c>
      <c r="H54" s="99">
        <v>3134014</v>
      </c>
      <c r="I54" s="99">
        <v>229308</v>
      </c>
      <c r="J54" s="99">
        <v>105697</v>
      </c>
      <c r="K54" s="99">
        <v>18283</v>
      </c>
      <c r="L54" s="99">
        <v>6026785</v>
      </c>
      <c r="M54" s="99">
        <v>14603291</v>
      </c>
      <c r="N54" s="99">
        <f t="shared" si="6"/>
        <v>141076161</v>
      </c>
      <c r="O54" s="99">
        <f t="shared" si="7"/>
        <v>3239711</v>
      </c>
      <c r="P54" s="99">
        <f t="shared" si="8"/>
        <v>20630076</v>
      </c>
      <c r="Q54" s="99">
        <f t="shared" si="9"/>
        <v>164945948</v>
      </c>
      <c r="R54" s="99">
        <f t="shared" si="10"/>
        <v>330553</v>
      </c>
      <c r="S54" s="98">
        <f t="shared" si="17"/>
        <v>165276501</v>
      </c>
      <c r="U54" s="100">
        <v>99693614</v>
      </c>
      <c r="V54" s="99">
        <v>38596998</v>
      </c>
      <c r="W54" s="99">
        <v>3063576</v>
      </c>
      <c r="X54" s="99">
        <v>3163742</v>
      </c>
      <c r="Y54" s="99">
        <v>229308</v>
      </c>
      <c r="Z54" s="99">
        <v>118027</v>
      </c>
      <c r="AA54" s="99">
        <v>18283</v>
      </c>
      <c r="AB54" s="99">
        <v>6026785</v>
      </c>
      <c r="AC54" s="99">
        <v>14603291</v>
      </c>
      <c r="AD54" s="99">
        <f t="shared" si="11"/>
        <v>141601779</v>
      </c>
      <c r="AE54" s="99">
        <f t="shared" si="12"/>
        <v>3281769</v>
      </c>
      <c r="AF54" s="99">
        <f t="shared" si="13"/>
        <v>20630076</v>
      </c>
      <c r="AG54" s="99">
        <f t="shared" si="14"/>
        <v>165513624</v>
      </c>
      <c r="AH54" s="99">
        <f t="shared" si="15"/>
        <v>331691</v>
      </c>
      <c r="AI54" s="98">
        <f t="shared" si="18"/>
        <v>165845315</v>
      </c>
    </row>
    <row r="55" spans="1:35" s="148" customFormat="1">
      <c r="A55" s="150">
        <v>2022</v>
      </c>
      <c r="B55" s="150">
        <f t="shared" si="16"/>
        <v>2</v>
      </c>
      <c r="C55" s="149">
        <f t="shared" si="5"/>
        <v>44593</v>
      </c>
      <c r="E55" s="100">
        <v>82956673</v>
      </c>
      <c r="F55" s="99">
        <v>33788321</v>
      </c>
      <c r="G55" s="99">
        <v>2552067</v>
      </c>
      <c r="H55" s="99">
        <v>2734301</v>
      </c>
      <c r="I55" s="99">
        <v>202177</v>
      </c>
      <c r="J55" s="99">
        <v>96736</v>
      </c>
      <c r="K55" s="99">
        <v>16445</v>
      </c>
      <c r="L55" s="99">
        <v>5332108</v>
      </c>
      <c r="M55" s="99">
        <v>13104856</v>
      </c>
      <c r="N55" s="99">
        <f t="shared" si="6"/>
        <v>119515683</v>
      </c>
      <c r="O55" s="99">
        <f t="shared" si="7"/>
        <v>2831037</v>
      </c>
      <c r="P55" s="99">
        <f t="shared" si="8"/>
        <v>18436964</v>
      </c>
      <c r="Q55" s="99">
        <f t="shared" si="9"/>
        <v>140783684</v>
      </c>
      <c r="R55" s="99">
        <f t="shared" si="10"/>
        <v>282132</v>
      </c>
      <c r="S55" s="98">
        <f t="shared" si="17"/>
        <v>141065816</v>
      </c>
      <c r="U55" s="100">
        <v>83914620</v>
      </c>
      <c r="V55" s="99">
        <v>33241850</v>
      </c>
      <c r="W55" s="99">
        <v>2613791</v>
      </c>
      <c r="X55" s="99">
        <v>2752567</v>
      </c>
      <c r="Y55" s="99">
        <v>202177</v>
      </c>
      <c r="Z55" s="99">
        <v>104722</v>
      </c>
      <c r="AA55" s="99">
        <v>16445</v>
      </c>
      <c r="AB55" s="99">
        <v>5332108</v>
      </c>
      <c r="AC55" s="99">
        <v>13104856</v>
      </c>
      <c r="AD55" s="99">
        <f t="shared" si="11"/>
        <v>119988883</v>
      </c>
      <c r="AE55" s="99">
        <f t="shared" si="12"/>
        <v>2857289</v>
      </c>
      <c r="AF55" s="99">
        <f t="shared" si="13"/>
        <v>18436964</v>
      </c>
      <c r="AG55" s="99">
        <f t="shared" si="14"/>
        <v>141283136</v>
      </c>
      <c r="AH55" s="99">
        <f t="shared" si="15"/>
        <v>283133</v>
      </c>
      <c r="AI55" s="98">
        <f t="shared" si="18"/>
        <v>141566269</v>
      </c>
    </row>
    <row r="56" spans="1:35" s="148" customFormat="1">
      <c r="A56" s="150">
        <v>2022</v>
      </c>
      <c r="B56" s="150">
        <f t="shared" si="16"/>
        <v>3</v>
      </c>
      <c r="C56" s="149">
        <f t="shared" si="5"/>
        <v>44621</v>
      </c>
      <c r="E56" s="100">
        <v>77663499</v>
      </c>
      <c r="F56" s="99">
        <v>32047287</v>
      </c>
      <c r="G56" s="99">
        <v>2466531</v>
      </c>
      <c r="H56" s="99">
        <v>2801368</v>
      </c>
      <c r="I56" s="99">
        <v>211884</v>
      </c>
      <c r="J56" s="99">
        <v>102962</v>
      </c>
      <c r="K56" s="99">
        <v>18033</v>
      </c>
      <c r="L56" s="99">
        <v>5677946</v>
      </c>
      <c r="M56" s="99">
        <v>14276279</v>
      </c>
      <c r="N56" s="99">
        <f t="shared" si="6"/>
        <v>112407234</v>
      </c>
      <c r="O56" s="99">
        <f t="shared" si="7"/>
        <v>2904330</v>
      </c>
      <c r="P56" s="99">
        <f t="shared" si="8"/>
        <v>19954225</v>
      </c>
      <c r="Q56" s="99">
        <f t="shared" si="9"/>
        <v>135265789</v>
      </c>
      <c r="R56" s="99">
        <f t="shared" si="10"/>
        <v>271074</v>
      </c>
      <c r="S56" s="98">
        <f t="shared" si="17"/>
        <v>135536863</v>
      </c>
      <c r="U56" s="100">
        <v>78579890</v>
      </c>
      <c r="V56" s="99">
        <v>31569574</v>
      </c>
      <c r="W56" s="99">
        <v>2527247</v>
      </c>
      <c r="X56" s="99">
        <v>2819552</v>
      </c>
      <c r="Y56" s="99">
        <v>211884</v>
      </c>
      <c r="Z56" s="99">
        <v>111004</v>
      </c>
      <c r="AA56" s="99">
        <v>18033</v>
      </c>
      <c r="AB56" s="99">
        <v>5677946</v>
      </c>
      <c r="AC56" s="99">
        <v>14276279</v>
      </c>
      <c r="AD56" s="99">
        <f t="shared" si="11"/>
        <v>112906628</v>
      </c>
      <c r="AE56" s="99">
        <f t="shared" si="12"/>
        <v>2930556</v>
      </c>
      <c r="AF56" s="99">
        <f t="shared" si="13"/>
        <v>19954225</v>
      </c>
      <c r="AG56" s="99">
        <f t="shared" si="14"/>
        <v>135791409</v>
      </c>
      <c r="AH56" s="99">
        <f t="shared" si="15"/>
        <v>272127</v>
      </c>
      <c r="AI56" s="98">
        <f t="shared" si="18"/>
        <v>136063536</v>
      </c>
    </row>
    <row r="57" spans="1:35" s="148" customFormat="1">
      <c r="A57" s="150">
        <v>2022</v>
      </c>
      <c r="B57" s="150">
        <f t="shared" si="16"/>
        <v>4</v>
      </c>
      <c r="C57" s="149">
        <f t="shared" si="5"/>
        <v>44652</v>
      </c>
      <c r="E57" s="100">
        <v>54561673</v>
      </c>
      <c r="F57" s="99">
        <v>24423952</v>
      </c>
      <c r="G57" s="99">
        <v>1962329</v>
      </c>
      <c r="H57" s="99">
        <v>2371742</v>
      </c>
      <c r="I57" s="99">
        <v>189108</v>
      </c>
      <c r="J57" s="99">
        <v>94664</v>
      </c>
      <c r="K57" s="99">
        <v>17217</v>
      </c>
      <c r="L57" s="99">
        <v>5126332</v>
      </c>
      <c r="M57" s="99">
        <v>13674226</v>
      </c>
      <c r="N57" s="99">
        <f t="shared" si="6"/>
        <v>81154279</v>
      </c>
      <c r="O57" s="99">
        <f t="shared" si="7"/>
        <v>2466406</v>
      </c>
      <c r="P57" s="99">
        <f t="shared" si="8"/>
        <v>18800558</v>
      </c>
      <c r="Q57" s="99">
        <f t="shared" si="9"/>
        <v>102421243</v>
      </c>
      <c r="R57" s="99">
        <f t="shared" si="10"/>
        <v>205253</v>
      </c>
      <c r="S57" s="98">
        <f t="shared" si="17"/>
        <v>102626496</v>
      </c>
      <c r="U57" s="100">
        <v>55211629</v>
      </c>
      <c r="V57" s="99">
        <v>24113686</v>
      </c>
      <c r="W57" s="99">
        <v>2008348</v>
      </c>
      <c r="X57" s="99">
        <v>2385025</v>
      </c>
      <c r="Y57" s="99">
        <v>189108</v>
      </c>
      <c r="Z57" s="99">
        <v>100697</v>
      </c>
      <c r="AA57" s="99">
        <v>17217</v>
      </c>
      <c r="AB57" s="99">
        <v>5126332</v>
      </c>
      <c r="AC57" s="99">
        <v>13674226</v>
      </c>
      <c r="AD57" s="99">
        <f t="shared" si="11"/>
        <v>81539988</v>
      </c>
      <c r="AE57" s="99">
        <f t="shared" si="12"/>
        <v>2485722</v>
      </c>
      <c r="AF57" s="99">
        <f t="shared" si="13"/>
        <v>18800558</v>
      </c>
      <c r="AG57" s="99">
        <f t="shared" si="14"/>
        <v>102826268</v>
      </c>
      <c r="AH57" s="99">
        <f t="shared" si="15"/>
        <v>206065</v>
      </c>
      <c r="AI57" s="98">
        <f t="shared" si="18"/>
        <v>103032333</v>
      </c>
    </row>
    <row r="58" spans="1:35" s="148" customFormat="1">
      <c r="A58" s="150">
        <v>2022</v>
      </c>
      <c r="B58" s="150">
        <f t="shared" si="16"/>
        <v>5</v>
      </c>
      <c r="C58" s="149">
        <f t="shared" si="5"/>
        <v>44682</v>
      </c>
      <c r="E58" s="100">
        <v>34901188</v>
      </c>
      <c r="F58" s="99">
        <v>18556459</v>
      </c>
      <c r="G58" s="99">
        <v>1597028</v>
      </c>
      <c r="H58" s="99">
        <v>2021761</v>
      </c>
      <c r="I58" s="99">
        <v>173772</v>
      </c>
      <c r="J58" s="99">
        <v>89657</v>
      </c>
      <c r="K58" s="99">
        <v>17470</v>
      </c>
      <c r="L58" s="99">
        <v>4803781</v>
      </c>
      <c r="M58" s="99">
        <v>13503346</v>
      </c>
      <c r="N58" s="99">
        <f t="shared" si="6"/>
        <v>55245917</v>
      </c>
      <c r="O58" s="99">
        <f t="shared" si="7"/>
        <v>2111418</v>
      </c>
      <c r="P58" s="99">
        <f t="shared" si="8"/>
        <v>18307127</v>
      </c>
      <c r="Q58" s="99">
        <f t="shared" si="9"/>
        <v>75664462</v>
      </c>
      <c r="R58" s="99">
        <f t="shared" si="10"/>
        <v>151632</v>
      </c>
      <c r="S58" s="98">
        <f t="shared" si="17"/>
        <v>75816094</v>
      </c>
      <c r="U58" s="100">
        <v>35370147</v>
      </c>
      <c r="V58" s="99">
        <v>18337938</v>
      </c>
      <c r="W58" s="99">
        <v>1636695</v>
      </c>
      <c r="X58" s="99">
        <v>2032798</v>
      </c>
      <c r="Y58" s="99">
        <v>173772</v>
      </c>
      <c r="Z58" s="99">
        <v>94780</v>
      </c>
      <c r="AA58" s="99">
        <v>17470</v>
      </c>
      <c r="AB58" s="99">
        <v>4803781</v>
      </c>
      <c r="AC58" s="99">
        <v>13503346</v>
      </c>
      <c r="AD58" s="99">
        <f t="shared" si="11"/>
        <v>55536022</v>
      </c>
      <c r="AE58" s="99">
        <f t="shared" si="12"/>
        <v>2127578</v>
      </c>
      <c r="AF58" s="99">
        <f t="shared" si="13"/>
        <v>18307127</v>
      </c>
      <c r="AG58" s="99">
        <f t="shared" si="14"/>
        <v>75970727</v>
      </c>
      <c r="AH58" s="99">
        <f t="shared" si="15"/>
        <v>152246</v>
      </c>
      <c r="AI58" s="98">
        <f t="shared" si="18"/>
        <v>76122973</v>
      </c>
    </row>
    <row r="59" spans="1:35" s="148" customFormat="1">
      <c r="A59" s="150">
        <v>2022</v>
      </c>
      <c r="B59" s="150">
        <f t="shared" si="16"/>
        <v>6</v>
      </c>
      <c r="C59" s="149">
        <f t="shared" si="5"/>
        <v>44713</v>
      </c>
      <c r="E59" s="100">
        <v>21317399</v>
      </c>
      <c r="F59" s="99">
        <v>14288747</v>
      </c>
      <c r="G59" s="99">
        <v>1177706</v>
      </c>
      <c r="H59" s="99">
        <v>1356102</v>
      </c>
      <c r="I59" s="99">
        <v>152226</v>
      </c>
      <c r="J59" s="99">
        <v>80242</v>
      </c>
      <c r="K59" s="99">
        <v>16669</v>
      </c>
      <c r="L59" s="99">
        <v>4384265</v>
      </c>
      <c r="M59" s="99">
        <v>12744613</v>
      </c>
      <c r="N59" s="99">
        <f t="shared" si="6"/>
        <v>36952747</v>
      </c>
      <c r="O59" s="99">
        <f t="shared" si="7"/>
        <v>1436344</v>
      </c>
      <c r="P59" s="99">
        <f t="shared" si="8"/>
        <v>17128878</v>
      </c>
      <c r="Q59" s="99">
        <f t="shared" si="9"/>
        <v>55517969</v>
      </c>
      <c r="R59" s="99">
        <f t="shared" si="10"/>
        <v>111258</v>
      </c>
      <c r="S59" s="98">
        <f t="shared" si="17"/>
        <v>55629227</v>
      </c>
      <c r="U59" s="100">
        <v>21691021</v>
      </c>
      <c r="V59" s="99">
        <v>14094984</v>
      </c>
      <c r="W59" s="99">
        <v>1215862</v>
      </c>
      <c r="X59" s="99">
        <v>1365614</v>
      </c>
      <c r="Y59" s="99">
        <v>152226</v>
      </c>
      <c r="Z59" s="99">
        <v>84911</v>
      </c>
      <c r="AA59" s="99">
        <v>16669</v>
      </c>
      <c r="AB59" s="99">
        <v>4384265</v>
      </c>
      <c r="AC59" s="99">
        <v>12744613</v>
      </c>
      <c r="AD59" s="99">
        <f t="shared" si="11"/>
        <v>37170762</v>
      </c>
      <c r="AE59" s="99">
        <f t="shared" si="12"/>
        <v>1450525</v>
      </c>
      <c r="AF59" s="99">
        <f t="shared" si="13"/>
        <v>17128878</v>
      </c>
      <c r="AG59" s="99">
        <f t="shared" si="14"/>
        <v>55750165</v>
      </c>
      <c r="AH59" s="99">
        <f t="shared" si="15"/>
        <v>111724</v>
      </c>
      <c r="AI59" s="98">
        <f t="shared" si="18"/>
        <v>55861889</v>
      </c>
    </row>
    <row r="60" spans="1:35" s="148" customFormat="1">
      <c r="A60" s="150">
        <v>2022</v>
      </c>
      <c r="B60" s="150">
        <f t="shared" si="16"/>
        <v>7</v>
      </c>
      <c r="C60" s="149">
        <f t="shared" si="5"/>
        <v>44743</v>
      </c>
      <c r="E60" s="100">
        <v>15141718</v>
      </c>
      <c r="F60" s="99">
        <v>11656077</v>
      </c>
      <c r="G60" s="99">
        <v>1089690</v>
      </c>
      <c r="H60" s="99">
        <v>1204708</v>
      </c>
      <c r="I60" s="99">
        <v>143184</v>
      </c>
      <c r="J60" s="99">
        <v>76744</v>
      </c>
      <c r="K60" s="99">
        <v>17013</v>
      </c>
      <c r="L60" s="99">
        <v>4153377</v>
      </c>
      <c r="M60" s="99">
        <v>12884309</v>
      </c>
      <c r="N60" s="99">
        <f t="shared" si="6"/>
        <v>28047682</v>
      </c>
      <c r="O60" s="99">
        <f t="shared" si="7"/>
        <v>1281452</v>
      </c>
      <c r="P60" s="99">
        <f t="shared" si="8"/>
        <v>17037686</v>
      </c>
      <c r="Q60" s="99">
        <f t="shared" si="9"/>
        <v>46366820</v>
      </c>
      <c r="R60" s="99">
        <f t="shared" si="10"/>
        <v>92919</v>
      </c>
      <c r="S60" s="98">
        <f t="shared" si="17"/>
        <v>46459739</v>
      </c>
      <c r="U60" s="100">
        <v>15539889</v>
      </c>
      <c r="V60" s="99">
        <v>11443180</v>
      </c>
      <c r="W60" s="99">
        <v>1131254</v>
      </c>
      <c r="X60" s="99">
        <v>1215857</v>
      </c>
      <c r="Y60" s="99">
        <v>143184</v>
      </c>
      <c r="Z60" s="99">
        <v>81707</v>
      </c>
      <c r="AA60" s="99">
        <v>17013</v>
      </c>
      <c r="AB60" s="99">
        <v>4153377</v>
      </c>
      <c r="AC60" s="99">
        <v>12884309</v>
      </c>
      <c r="AD60" s="99">
        <f t="shared" si="11"/>
        <v>28274520</v>
      </c>
      <c r="AE60" s="99">
        <f t="shared" si="12"/>
        <v>1297564</v>
      </c>
      <c r="AF60" s="99">
        <f t="shared" si="13"/>
        <v>17037686</v>
      </c>
      <c r="AG60" s="99">
        <f t="shared" si="14"/>
        <v>46609770</v>
      </c>
      <c r="AH60" s="99">
        <f t="shared" si="15"/>
        <v>93406</v>
      </c>
      <c r="AI60" s="98">
        <f t="shared" si="18"/>
        <v>46703176</v>
      </c>
    </row>
    <row r="61" spans="1:35" s="148" customFormat="1">
      <c r="A61" s="150">
        <v>2022</v>
      </c>
      <c r="B61" s="150">
        <f t="shared" si="16"/>
        <v>8</v>
      </c>
      <c r="C61" s="149">
        <f t="shared" si="5"/>
        <v>44774</v>
      </c>
      <c r="E61" s="100">
        <v>13829479</v>
      </c>
      <c r="F61" s="99">
        <v>11591202</v>
      </c>
      <c r="G61" s="99">
        <v>1076873</v>
      </c>
      <c r="H61" s="99">
        <v>1143555</v>
      </c>
      <c r="I61" s="99">
        <v>141938</v>
      </c>
      <c r="J61" s="99">
        <v>76111</v>
      </c>
      <c r="K61" s="99">
        <v>16995</v>
      </c>
      <c r="L61" s="99">
        <v>3928824</v>
      </c>
      <c r="M61" s="99">
        <v>12877169</v>
      </c>
      <c r="N61" s="99">
        <f t="shared" si="6"/>
        <v>26656487</v>
      </c>
      <c r="O61" s="99">
        <f t="shared" si="7"/>
        <v>1219666</v>
      </c>
      <c r="P61" s="99">
        <f t="shared" si="8"/>
        <v>16805993</v>
      </c>
      <c r="Q61" s="99">
        <f t="shared" si="9"/>
        <v>44682146</v>
      </c>
      <c r="R61" s="99">
        <f t="shared" si="10"/>
        <v>89543</v>
      </c>
      <c r="S61" s="98">
        <f t="shared" si="17"/>
        <v>44771689</v>
      </c>
      <c r="U61" s="100">
        <v>14280142</v>
      </c>
      <c r="V61" s="99">
        <v>11362193</v>
      </c>
      <c r="W61" s="99">
        <v>1122169</v>
      </c>
      <c r="X61" s="99">
        <v>1155658</v>
      </c>
      <c r="Y61" s="99">
        <v>141938</v>
      </c>
      <c r="Z61" s="99">
        <v>81384</v>
      </c>
      <c r="AA61" s="99">
        <v>16995</v>
      </c>
      <c r="AB61" s="99">
        <v>3928824</v>
      </c>
      <c r="AC61" s="99">
        <v>12877169</v>
      </c>
      <c r="AD61" s="99">
        <f t="shared" si="11"/>
        <v>26923437</v>
      </c>
      <c r="AE61" s="99">
        <f t="shared" si="12"/>
        <v>1237042</v>
      </c>
      <c r="AF61" s="99">
        <f t="shared" si="13"/>
        <v>16805993</v>
      </c>
      <c r="AG61" s="99">
        <f t="shared" si="14"/>
        <v>44966472</v>
      </c>
      <c r="AH61" s="99">
        <f t="shared" si="15"/>
        <v>90113</v>
      </c>
      <c r="AI61" s="98">
        <f t="shared" si="18"/>
        <v>45056585</v>
      </c>
    </row>
    <row r="62" spans="1:35" s="148" customFormat="1">
      <c r="A62" s="150">
        <v>2022</v>
      </c>
      <c r="B62" s="150">
        <f t="shared" si="16"/>
        <v>9</v>
      </c>
      <c r="C62" s="149">
        <f t="shared" si="5"/>
        <v>44805</v>
      </c>
      <c r="E62" s="100">
        <v>17337527</v>
      </c>
      <c r="F62" s="99">
        <v>12300785</v>
      </c>
      <c r="G62" s="99">
        <v>1138442</v>
      </c>
      <c r="H62" s="99">
        <v>1151584</v>
      </c>
      <c r="I62" s="99">
        <v>148717</v>
      </c>
      <c r="J62" s="99">
        <v>78944</v>
      </c>
      <c r="K62" s="99">
        <v>16620</v>
      </c>
      <c r="L62" s="99">
        <v>3891339</v>
      </c>
      <c r="M62" s="99">
        <v>12729256</v>
      </c>
      <c r="N62" s="99">
        <f t="shared" si="6"/>
        <v>30942091</v>
      </c>
      <c r="O62" s="99">
        <f t="shared" si="7"/>
        <v>1230528</v>
      </c>
      <c r="P62" s="99">
        <f t="shared" si="8"/>
        <v>16620595</v>
      </c>
      <c r="Q62" s="99">
        <f t="shared" si="9"/>
        <v>48793214</v>
      </c>
      <c r="R62" s="99">
        <f t="shared" si="10"/>
        <v>97782</v>
      </c>
      <c r="S62" s="98">
        <f t="shared" si="17"/>
        <v>48890996</v>
      </c>
      <c r="U62" s="100">
        <v>17917164</v>
      </c>
      <c r="V62" s="99">
        <v>12066916</v>
      </c>
      <c r="W62" s="99">
        <v>1183251</v>
      </c>
      <c r="X62" s="99">
        <v>1163583</v>
      </c>
      <c r="Y62" s="99">
        <v>148717</v>
      </c>
      <c r="Z62" s="99">
        <v>84082</v>
      </c>
      <c r="AA62" s="99">
        <v>16620</v>
      </c>
      <c r="AB62" s="99">
        <v>3891339</v>
      </c>
      <c r="AC62" s="99">
        <v>12729256</v>
      </c>
      <c r="AD62" s="99">
        <f t="shared" si="11"/>
        <v>31332668</v>
      </c>
      <c r="AE62" s="99">
        <f t="shared" si="12"/>
        <v>1247665</v>
      </c>
      <c r="AF62" s="99">
        <f t="shared" si="13"/>
        <v>16620595</v>
      </c>
      <c r="AG62" s="99">
        <f t="shared" si="14"/>
        <v>49200928</v>
      </c>
      <c r="AH62" s="99">
        <f t="shared" si="15"/>
        <v>98599</v>
      </c>
      <c r="AI62" s="98">
        <f t="shared" si="18"/>
        <v>49299527</v>
      </c>
    </row>
    <row r="63" spans="1:35" s="148" customFormat="1">
      <c r="A63" s="150">
        <v>2022</v>
      </c>
      <c r="B63" s="150">
        <f t="shared" si="16"/>
        <v>10</v>
      </c>
      <c r="C63" s="149">
        <f t="shared" si="5"/>
        <v>44835</v>
      </c>
      <c r="E63" s="100">
        <v>38068373</v>
      </c>
      <c r="F63" s="99">
        <v>19647371</v>
      </c>
      <c r="G63" s="99">
        <v>1746617</v>
      </c>
      <c r="H63" s="99">
        <v>1509820</v>
      </c>
      <c r="I63" s="99">
        <v>184227</v>
      </c>
      <c r="J63" s="99">
        <v>93300</v>
      </c>
      <c r="K63" s="99">
        <v>17641</v>
      </c>
      <c r="L63" s="99">
        <v>4532538</v>
      </c>
      <c r="M63" s="99">
        <v>13844045</v>
      </c>
      <c r="N63" s="99">
        <f t="shared" si="6"/>
        <v>59664229</v>
      </c>
      <c r="O63" s="99">
        <f t="shared" si="7"/>
        <v>1603120</v>
      </c>
      <c r="P63" s="99">
        <f t="shared" si="8"/>
        <v>18376583</v>
      </c>
      <c r="Q63" s="99">
        <f t="shared" si="9"/>
        <v>79643932</v>
      </c>
      <c r="R63" s="99">
        <f t="shared" si="10"/>
        <v>159607</v>
      </c>
      <c r="S63" s="98">
        <f t="shared" si="17"/>
        <v>79803539</v>
      </c>
      <c r="U63" s="100">
        <v>39110349</v>
      </c>
      <c r="V63" s="99">
        <v>19184227</v>
      </c>
      <c r="W63" s="99">
        <v>1814888</v>
      </c>
      <c r="X63" s="99">
        <v>1529003</v>
      </c>
      <c r="Y63" s="99">
        <v>184227</v>
      </c>
      <c r="Z63" s="99">
        <v>100890</v>
      </c>
      <c r="AA63" s="99">
        <v>17641</v>
      </c>
      <c r="AB63" s="99">
        <v>4532538</v>
      </c>
      <c r="AC63" s="99">
        <v>13844045</v>
      </c>
      <c r="AD63" s="99">
        <f t="shared" si="11"/>
        <v>60311332</v>
      </c>
      <c r="AE63" s="99">
        <f t="shared" si="12"/>
        <v>1629893</v>
      </c>
      <c r="AF63" s="99">
        <f t="shared" si="13"/>
        <v>18376583</v>
      </c>
      <c r="AG63" s="99">
        <f t="shared" si="14"/>
        <v>80317808</v>
      </c>
      <c r="AH63" s="99">
        <f t="shared" si="15"/>
        <v>160958</v>
      </c>
      <c r="AI63" s="98">
        <f t="shared" si="18"/>
        <v>80478766</v>
      </c>
    </row>
    <row r="64" spans="1:35" s="148" customFormat="1">
      <c r="A64" s="150">
        <v>2022</v>
      </c>
      <c r="B64" s="150">
        <f t="shared" si="16"/>
        <v>11</v>
      </c>
      <c r="C64" s="149">
        <f t="shared" si="5"/>
        <v>44866</v>
      </c>
      <c r="E64" s="100">
        <v>70170884</v>
      </c>
      <c r="F64" s="99">
        <v>30067765</v>
      </c>
      <c r="G64" s="99">
        <v>2352649</v>
      </c>
      <c r="H64" s="99">
        <v>2268091</v>
      </c>
      <c r="I64" s="99">
        <v>204291</v>
      </c>
      <c r="J64" s="99">
        <v>95712</v>
      </c>
      <c r="K64" s="99">
        <v>17472</v>
      </c>
      <c r="L64" s="99">
        <v>4962819</v>
      </c>
      <c r="M64" s="99">
        <v>13992003</v>
      </c>
      <c r="N64" s="99">
        <f t="shared" si="6"/>
        <v>102813061</v>
      </c>
      <c r="O64" s="99">
        <f t="shared" si="7"/>
        <v>2363803</v>
      </c>
      <c r="P64" s="99">
        <f t="shared" si="8"/>
        <v>18954822</v>
      </c>
      <c r="Q64" s="99">
        <f t="shared" si="9"/>
        <v>124131686</v>
      </c>
      <c r="R64" s="99">
        <f t="shared" si="10"/>
        <v>248761</v>
      </c>
      <c r="S64" s="98">
        <f t="shared" si="17"/>
        <v>124380447</v>
      </c>
      <c r="U64" s="100">
        <v>71922287</v>
      </c>
      <c r="V64" s="99">
        <v>28927776</v>
      </c>
      <c r="W64" s="99">
        <v>2472197</v>
      </c>
      <c r="X64" s="99">
        <v>2303722</v>
      </c>
      <c r="Y64" s="99">
        <v>204291</v>
      </c>
      <c r="Z64" s="99">
        <v>109677</v>
      </c>
      <c r="AA64" s="99">
        <v>17472</v>
      </c>
      <c r="AB64" s="99">
        <v>4962819</v>
      </c>
      <c r="AC64" s="99">
        <v>13992003</v>
      </c>
      <c r="AD64" s="99">
        <f t="shared" si="11"/>
        <v>103544023</v>
      </c>
      <c r="AE64" s="99">
        <f t="shared" si="12"/>
        <v>2413399</v>
      </c>
      <c r="AF64" s="99">
        <f t="shared" si="13"/>
        <v>18954822</v>
      </c>
      <c r="AG64" s="99">
        <f t="shared" si="14"/>
        <v>124912244</v>
      </c>
      <c r="AH64" s="99">
        <f t="shared" si="15"/>
        <v>250325</v>
      </c>
      <c r="AI64" s="98">
        <f t="shared" si="18"/>
        <v>125162569</v>
      </c>
    </row>
    <row r="65" spans="1:35" s="148" customFormat="1">
      <c r="A65" s="150">
        <v>2022</v>
      </c>
      <c r="B65" s="150">
        <f t="shared" si="16"/>
        <v>12</v>
      </c>
      <c r="C65" s="149">
        <f t="shared" si="5"/>
        <v>44896</v>
      </c>
      <c r="E65" s="100">
        <v>99658593</v>
      </c>
      <c r="F65" s="99">
        <v>40173847</v>
      </c>
      <c r="G65" s="99">
        <v>3005705</v>
      </c>
      <c r="H65" s="99">
        <v>2896807</v>
      </c>
      <c r="I65" s="99">
        <v>228764</v>
      </c>
      <c r="J65" s="99">
        <v>108120</v>
      </c>
      <c r="K65" s="99">
        <v>18330</v>
      </c>
      <c r="L65" s="99">
        <v>5766206</v>
      </c>
      <c r="M65" s="99">
        <v>14873269</v>
      </c>
      <c r="N65" s="99">
        <f t="shared" si="6"/>
        <v>143085239</v>
      </c>
      <c r="O65" s="99">
        <f t="shared" si="7"/>
        <v>3004927</v>
      </c>
      <c r="P65" s="99">
        <f t="shared" si="8"/>
        <v>20639475</v>
      </c>
      <c r="Q65" s="99">
        <f t="shared" si="9"/>
        <v>166729641</v>
      </c>
      <c r="R65" s="99">
        <f t="shared" si="10"/>
        <v>334128</v>
      </c>
      <c r="S65" s="98">
        <f t="shared" si="17"/>
        <v>167063769</v>
      </c>
      <c r="U65" s="100">
        <v>101606401</v>
      </c>
      <c r="V65" s="99">
        <v>38740634</v>
      </c>
      <c r="W65" s="99">
        <v>3141277</v>
      </c>
      <c r="X65" s="99">
        <v>2925443</v>
      </c>
      <c r="Y65" s="99">
        <v>228764</v>
      </c>
      <c r="Z65" s="99">
        <v>121684</v>
      </c>
      <c r="AA65" s="99">
        <v>18330</v>
      </c>
      <c r="AB65" s="99">
        <v>5766206</v>
      </c>
      <c r="AC65" s="99">
        <v>14873269</v>
      </c>
      <c r="AD65" s="99">
        <f t="shared" si="11"/>
        <v>143735406</v>
      </c>
      <c r="AE65" s="99">
        <f t="shared" si="12"/>
        <v>3047127</v>
      </c>
      <c r="AF65" s="99">
        <f t="shared" si="13"/>
        <v>20639475</v>
      </c>
      <c r="AG65" s="99">
        <f t="shared" si="14"/>
        <v>167422008</v>
      </c>
      <c r="AH65" s="99">
        <f t="shared" si="15"/>
        <v>335515</v>
      </c>
      <c r="AI65" s="98">
        <f t="shared" si="18"/>
        <v>167757523</v>
      </c>
    </row>
    <row r="66" spans="1:35" s="148" customFormat="1">
      <c r="A66" s="150">
        <v>2023</v>
      </c>
      <c r="B66" s="150">
        <f t="shared" si="16"/>
        <v>1</v>
      </c>
      <c r="C66" s="149">
        <f t="shared" si="5"/>
        <v>44927</v>
      </c>
      <c r="E66" s="100">
        <v>99032532</v>
      </c>
      <c r="F66" s="99">
        <v>40364116</v>
      </c>
      <c r="G66" s="99">
        <v>2914502</v>
      </c>
      <c r="H66" s="99">
        <v>3044578</v>
      </c>
      <c r="I66" s="99">
        <v>225343</v>
      </c>
      <c r="J66" s="99">
        <v>104594</v>
      </c>
      <c r="K66" s="99">
        <v>18283</v>
      </c>
      <c r="L66" s="99">
        <v>6028088</v>
      </c>
      <c r="M66" s="99">
        <v>14823623</v>
      </c>
      <c r="N66" s="99">
        <f t="shared" si="6"/>
        <v>142554776</v>
      </c>
      <c r="O66" s="99">
        <f t="shared" si="7"/>
        <v>3149172</v>
      </c>
      <c r="P66" s="99">
        <f t="shared" si="8"/>
        <v>20851711</v>
      </c>
      <c r="Q66" s="99">
        <f t="shared" si="9"/>
        <v>166555659</v>
      </c>
      <c r="R66" s="99">
        <f t="shared" si="10"/>
        <v>333779</v>
      </c>
      <c r="S66" s="98">
        <f t="shared" si="17"/>
        <v>166889438</v>
      </c>
      <c r="U66" s="100">
        <v>100642496</v>
      </c>
      <c r="V66" s="99">
        <v>39338209</v>
      </c>
      <c r="W66" s="99">
        <v>3040051</v>
      </c>
      <c r="X66" s="99">
        <v>3085849</v>
      </c>
      <c r="Y66" s="99">
        <v>225343</v>
      </c>
      <c r="Z66" s="99">
        <v>120505</v>
      </c>
      <c r="AA66" s="99">
        <v>18283</v>
      </c>
      <c r="AB66" s="99">
        <v>6028088</v>
      </c>
      <c r="AC66" s="99">
        <v>14823623</v>
      </c>
      <c r="AD66" s="99">
        <f t="shared" si="11"/>
        <v>143264382</v>
      </c>
      <c r="AE66" s="99">
        <f t="shared" si="12"/>
        <v>3206354</v>
      </c>
      <c r="AF66" s="99">
        <f t="shared" si="13"/>
        <v>20851711</v>
      </c>
      <c r="AG66" s="99">
        <f t="shared" si="14"/>
        <v>167322447</v>
      </c>
      <c r="AH66" s="99">
        <f t="shared" si="15"/>
        <v>335316</v>
      </c>
      <c r="AI66" s="98">
        <f t="shared" si="18"/>
        <v>167657763</v>
      </c>
    </row>
    <row r="67" spans="1:35" s="148" customFormat="1">
      <c r="A67" s="150">
        <v>2023</v>
      </c>
      <c r="B67" s="150">
        <f t="shared" si="16"/>
        <v>2</v>
      </c>
      <c r="C67" s="149">
        <f t="shared" si="5"/>
        <v>44958</v>
      </c>
      <c r="E67" s="100">
        <v>83563040</v>
      </c>
      <c r="F67" s="99">
        <v>34529423</v>
      </c>
      <c r="G67" s="99">
        <v>2506196</v>
      </c>
      <c r="H67" s="99">
        <v>2658968</v>
      </c>
      <c r="I67" s="99">
        <v>198688</v>
      </c>
      <c r="J67" s="99">
        <v>96100</v>
      </c>
      <c r="K67" s="99">
        <v>16445</v>
      </c>
      <c r="L67" s="99">
        <v>5333493</v>
      </c>
      <c r="M67" s="99">
        <v>13303592</v>
      </c>
      <c r="N67" s="99">
        <f t="shared" si="6"/>
        <v>120813792</v>
      </c>
      <c r="O67" s="99">
        <f t="shared" si="7"/>
        <v>2755068</v>
      </c>
      <c r="P67" s="99">
        <f t="shared" si="8"/>
        <v>18637085</v>
      </c>
      <c r="Q67" s="99">
        <f t="shared" si="9"/>
        <v>142205945</v>
      </c>
      <c r="R67" s="99">
        <f t="shared" si="10"/>
        <v>284982</v>
      </c>
      <c r="S67" s="98">
        <f t="shared" si="17"/>
        <v>142490927</v>
      </c>
      <c r="U67" s="100">
        <v>84719633</v>
      </c>
      <c r="V67" s="99">
        <v>33897330</v>
      </c>
      <c r="W67" s="99">
        <v>2593871</v>
      </c>
      <c r="X67" s="99">
        <v>2685169</v>
      </c>
      <c r="Y67" s="99">
        <v>198688</v>
      </c>
      <c r="Z67" s="99">
        <v>106957</v>
      </c>
      <c r="AA67" s="99">
        <v>16445</v>
      </c>
      <c r="AB67" s="99">
        <v>5333493</v>
      </c>
      <c r="AC67" s="99">
        <v>13303592</v>
      </c>
      <c r="AD67" s="99">
        <f t="shared" si="11"/>
        <v>121425967</v>
      </c>
      <c r="AE67" s="99">
        <f t="shared" si="12"/>
        <v>2792126</v>
      </c>
      <c r="AF67" s="99">
        <f t="shared" si="13"/>
        <v>18637085</v>
      </c>
      <c r="AG67" s="99">
        <f t="shared" si="14"/>
        <v>142855178</v>
      </c>
      <c r="AH67" s="99">
        <f t="shared" si="15"/>
        <v>286283</v>
      </c>
      <c r="AI67" s="98">
        <f t="shared" si="18"/>
        <v>143141461</v>
      </c>
    </row>
    <row r="68" spans="1:35" s="148" customFormat="1">
      <c r="A68" s="150">
        <v>2023</v>
      </c>
      <c r="B68" s="150">
        <f t="shared" si="16"/>
        <v>3</v>
      </c>
      <c r="C68" s="149">
        <f t="shared" si="5"/>
        <v>44986</v>
      </c>
      <c r="E68" s="100">
        <v>78214209</v>
      </c>
      <c r="F68" s="99">
        <v>32813129</v>
      </c>
      <c r="G68" s="99">
        <v>2416302</v>
      </c>
      <c r="H68" s="99">
        <v>2725713</v>
      </c>
      <c r="I68" s="99">
        <v>208357</v>
      </c>
      <c r="J68" s="99">
        <v>101771</v>
      </c>
      <c r="K68" s="99">
        <v>18033</v>
      </c>
      <c r="L68" s="99">
        <v>5681087</v>
      </c>
      <c r="M68" s="99">
        <v>14493144</v>
      </c>
      <c r="N68" s="99">
        <f t="shared" si="6"/>
        <v>113670030</v>
      </c>
      <c r="O68" s="99">
        <f t="shared" si="7"/>
        <v>2827484</v>
      </c>
      <c r="P68" s="99">
        <f t="shared" si="8"/>
        <v>20174231</v>
      </c>
      <c r="Q68" s="99">
        <f t="shared" si="9"/>
        <v>136671745</v>
      </c>
      <c r="R68" s="99">
        <f t="shared" si="10"/>
        <v>273891</v>
      </c>
      <c r="S68" s="98">
        <f t="shared" si="17"/>
        <v>136945636</v>
      </c>
      <c r="U68" s="100">
        <v>79323625</v>
      </c>
      <c r="V68" s="99">
        <v>32249683</v>
      </c>
      <c r="W68" s="99">
        <v>2508223</v>
      </c>
      <c r="X68" s="99">
        <v>2752559</v>
      </c>
      <c r="Y68" s="99">
        <v>208357</v>
      </c>
      <c r="Z68" s="99">
        <v>113443</v>
      </c>
      <c r="AA68" s="99">
        <v>18033</v>
      </c>
      <c r="AB68" s="99">
        <v>5681087</v>
      </c>
      <c r="AC68" s="99">
        <v>14493144</v>
      </c>
      <c r="AD68" s="99">
        <f t="shared" si="11"/>
        <v>114307921</v>
      </c>
      <c r="AE68" s="99">
        <f t="shared" si="12"/>
        <v>2866002</v>
      </c>
      <c r="AF68" s="99">
        <f t="shared" si="13"/>
        <v>20174231</v>
      </c>
      <c r="AG68" s="99">
        <f t="shared" si="14"/>
        <v>137348154</v>
      </c>
      <c r="AH68" s="99">
        <f t="shared" si="15"/>
        <v>275247</v>
      </c>
      <c r="AI68" s="98">
        <f t="shared" si="18"/>
        <v>137623401</v>
      </c>
    </row>
    <row r="69" spans="1:35" s="148" customFormat="1">
      <c r="A69" s="150">
        <v>2023</v>
      </c>
      <c r="B69" s="150">
        <f t="shared" si="16"/>
        <v>4</v>
      </c>
      <c r="C69" s="149">
        <f t="shared" si="5"/>
        <v>45017</v>
      </c>
      <c r="E69" s="100">
        <v>54903284</v>
      </c>
      <c r="F69" s="99">
        <v>25094485</v>
      </c>
      <c r="G69" s="99">
        <v>1918979</v>
      </c>
      <c r="H69" s="99">
        <v>2311875</v>
      </c>
      <c r="I69" s="99">
        <v>186185</v>
      </c>
      <c r="J69" s="99">
        <v>93595</v>
      </c>
      <c r="K69" s="99">
        <v>17217</v>
      </c>
      <c r="L69" s="99">
        <v>5130186</v>
      </c>
      <c r="M69" s="99">
        <v>13878507</v>
      </c>
      <c r="N69" s="99">
        <f t="shared" si="6"/>
        <v>82120150</v>
      </c>
      <c r="O69" s="99">
        <f t="shared" si="7"/>
        <v>2405470</v>
      </c>
      <c r="P69" s="99">
        <f t="shared" si="8"/>
        <v>19008693</v>
      </c>
      <c r="Q69" s="99">
        <f t="shared" si="9"/>
        <v>103534313</v>
      </c>
      <c r="R69" s="99">
        <f t="shared" si="10"/>
        <v>207484</v>
      </c>
      <c r="S69" s="98">
        <f t="shared" si="17"/>
        <v>103741797</v>
      </c>
      <c r="U69" s="100">
        <v>55706509</v>
      </c>
      <c r="V69" s="99">
        <v>24715447</v>
      </c>
      <c r="W69" s="99">
        <v>1993421</v>
      </c>
      <c r="X69" s="99">
        <v>2332258</v>
      </c>
      <c r="Y69" s="99">
        <v>186185</v>
      </c>
      <c r="Z69" s="99">
        <v>102994</v>
      </c>
      <c r="AA69" s="99">
        <v>17217</v>
      </c>
      <c r="AB69" s="99">
        <v>5130186</v>
      </c>
      <c r="AC69" s="99">
        <v>13878507</v>
      </c>
      <c r="AD69" s="99">
        <f t="shared" si="11"/>
        <v>82618779</v>
      </c>
      <c r="AE69" s="99">
        <f t="shared" si="12"/>
        <v>2435252</v>
      </c>
      <c r="AF69" s="99">
        <f t="shared" si="13"/>
        <v>19008693</v>
      </c>
      <c r="AG69" s="99">
        <f t="shared" si="14"/>
        <v>104062724</v>
      </c>
      <c r="AH69" s="99">
        <f t="shared" si="15"/>
        <v>208543</v>
      </c>
      <c r="AI69" s="98">
        <f t="shared" si="18"/>
        <v>104271267</v>
      </c>
    </row>
    <row r="70" spans="1:35" s="148" customFormat="1">
      <c r="A70" s="150">
        <v>2023</v>
      </c>
      <c r="B70" s="150">
        <f t="shared" si="16"/>
        <v>5</v>
      </c>
      <c r="C70" s="149">
        <f t="shared" si="5"/>
        <v>45047</v>
      </c>
      <c r="E70" s="100">
        <v>35092319</v>
      </c>
      <c r="F70" s="99">
        <v>19177809</v>
      </c>
      <c r="G70" s="99">
        <v>1556485</v>
      </c>
      <c r="H70" s="99">
        <v>1976191</v>
      </c>
      <c r="I70" s="99">
        <v>171458</v>
      </c>
      <c r="J70" s="99">
        <v>88495</v>
      </c>
      <c r="K70" s="99">
        <v>17470</v>
      </c>
      <c r="L70" s="99">
        <v>4808627</v>
      </c>
      <c r="M70" s="99">
        <v>13706611</v>
      </c>
      <c r="N70" s="99">
        <f t="shared" si="6"/>
        <v>56015541</v>
      </c>
      <c r="O70" s="99">
        <f t="shared" si="7"/>
        <v>2064686</v>
      </c>
      <c r="P70" s="99">
        <f t="shared" si="8"/>
        <v>18515238</v>
      </c>
      <c r="Q70" s="99">
        <f t="shared" si="9"/>
        <v>76595465</v>
      </c>
      <c r="R70" s="99">
        <f t="shared" si="10"/>
        <v>153498</v>
      </c>
      <c r="S70" s="98">
        <f t="shared" si="17"/>
        <v>76748963</v>
      </c>
      <c r="U70" s="100">
        <v>35649102</v>
      </c>
      <c r="V70" s="99">
        <v>18901649</v>
      </c>
      <c r="W70" s="99">
        <v>1624783</v>
      </c>
      <c r="X70" s="99">
        <v>1993776</v>
      </c>
      <c r="Y70" s="99">
        <v>171458</v>
      </c>
      <c r="Z70" s="99">
        <v>97066</v>
      </c>
      <c r="AA70" s="99">
        <v>17470</v>
      </c>
      <c r="AB70" s="99">
        <v>4808627</v>
      </c>
      <c r="AC70" s="99">
        <v>13706611</v>
      </c>
      <c r="AD70" s="99">
        <f t="shared" si="11"/>
        <v>56364462</v>
      </c>
      <c r="AE70" s="99">
        <f t="shared" si="12"/>
        <v>2090842</v>
      </c>
      <c r="AF70" s="99">
        <f t="shared" si="13"/>
        <v>18515238</v>
      </c>
      <c r="AG70" s="99">
        <f t="shared" si="14"/>
        <v>76970542</v>
      </c>
      <c r="AH70" s="99">
        <f t="shared" si="15"/>
        <v>154250</v>
      </c>
      <c r="AI70" s="98">
        <f t="shared" si="18"/>
        <v>77124792</v>
      </c>
    </row>
    <row r="71" spans="1:35" s="148" customFormat="1">
      <c r="A71" s="150">
        <v>2023</v>
      </c>
      <c r="B71" s="150">
        <f t="shared" si="16"/>
        <v>6</v>
      </c>
      <c r="C71" s="149">
        <f t="shared" si="5"/>
        <v>45078</v>
      </c>
      <c r="E71" s="100">
        <v>21407505</v>
      </c>
      <c r="F71" s="99">
        <v>14849934</v>
      </c>
      <c r="G71" s="99">
        <v>1140425</v>
      </c>
      <c r="H71" s="99">
        <v>1334961</v>
      </c>
      <c r="I71" s="99">
        <v>150474</v>
      </c>
      <c r="J71" s="99">
        <v>79067</v>
      </c>
      <c r="K71" s="99">
        <v>16669</v>
      </c>
      <c r="L71" s="99">
        <v>4389111</v>
      </c>
      <c r="M71" s="99">
        <v>12932385</v>
      </c>
      <c r="N71" s="99">
        <f t="shared" si="6"/>
        <v>37565007</v>
      </c>
      <c r="O71" s="99">
        <f t="shared" si="7"/>
        <v>1414028</v>
      </c>
      <c r="P71" s="99">
        <f t="shared" si="8"/>
        <v>17321496</v>
      </c>
      <c r="Q71" s="99">
        <f t="shared" si="9"/>
        <v>56300531</v>
      </c>
      <c r="R71" s="99">
        <f t="shared" si="10"/>
        <v>112827</v>
      </c>
      <c r="S71" s="98">
        <f t="shared" si="17"/>
        <v>56413358</v>
      </c>
      <c r="U71" s="100">
        <v>21840232</v>
      </c>
      <c r="V71" s="99">
        <v>14605796</v>
      </c>
      <c r="W71" s="99">
        <v>1207228</v>
      </c>
      <c r="X71" s="99">
        <v>1350085</v>
      </c>
      <c r="Y71" s="99">
        <v>150474</v>
      </c>
      <c r="Z71" s="99">
        <v>87023</v>
      </c>
      <c r="AA71" s="99">
        <v>16669</v>
      </c>
      <c r="AB71" s="99">
        <v>4389111</v>
      </c>
      <c r="AC71" s="99">
        <v>12932385</v>
      </c>
      <c r="AD71" s="99">
        <f t="shared" si="11"/>
        <v>37820399</v>
      </c>
      <c r="AE71" s="99">
        <f t="shared" si="12"/>
        <v>1437108</v>
      </c>
      <c r="AF71" s="99">
        <f t="shared" si="13"/>
        <v>17321496</v>
      </c>
      <c r="AG71" s="99">
        <f t="shared" si="14"/>
        <v>56579003</v>
      </c>
      <c r="AH71" s="99">
        <f t="shared" si="15"/>
        <v>113385</v>
      </c>
      <c r="AI71" s="98">
        <f t="shared" si="18"/>
        <v>56692388</v>
      </c>
    </row>
    <row r="72" spans="1:35" s="148" customFormat="1">
      <c r="A72" s="150">
        <v>2023</v>
      </c>
      <c r="B72" s="150">
        <f t="shared" si="16"/>
        <v>7</v>
      </c>
      <c r="C72" s="149">
        <f t="shared" si="5"/>
        <v>45108</v>
      </c>
      <c r="E72" s="100">
        <v>15186035</v>
      </c>
      <c r="F72" s="99">
        <v>12207010</v>
      </c>
      <c r="G72" s="99">
        <v>1050664</v>
      </c>
      <c r="H72" s="99">
        <v>1188881</v>
      </c>
      <c r="I72" s="99">
        <v>141782</v>
      </c>
      <c r="J72" s="99">
        <v>75346</v>
      </c>
      <c r="K72" s="99">
        <v>17013</v>
      </c>
      <c r="L72" s="99">
        <v>4159596</v>
      </c>
      <c r="M72" s="99">
        <v>13068170</v>
      </c>
      <c r="N72" s="99">
        <f t="shared" si="6"/>
        <v>28602504</v>
      </c>
      <c r="O72" s="99">
        <f t="shared" si="7"/>
        <v>1264227</v>
      </c>
      <c r="P72" s="99">
        <f t="shared" si="8"/>
        <v>17227766</v>
      </c>
      <c r="Q72" s="99">
        <f t="shared" si="9"/>
        <v>47094497</v>
      </c>
      <c r="R72" s="99">
        <f t="shared" si="10"/>
        <v>94378</v>
      </c>
      <c r="S72" s="98">
        <f t="shared" si="17"/>
        <v>47188875</v>
      </c>
      <c r="U72" s="100">
        <v>15646497</v>
      </c>
      <c r="V72" s="99">
        <v>11940140</v>
      </c>
      <c r="W72" s="99">
        <v>1123311</v>
      </c>
      <c r="X72" s="99">
        <v>1206455</v>
      </c>
      <c r="Y72" s="99">
        <v>141782</v>
      </c>
      <c r="Z72" s="99">
        <v>83775</v>
      </c>
      <c r="AA72" s="99">
        <v>17013</v>
      </c>
      <c r="AB72" s="99">
        <v>4159596</v>
      </c>
      <c r="AC72" s="99">
        <v>13068170</v>
      </c>
      <c r="AD72" s="99">
        <f t="shared" si="11"/>
        <v>28868743</v>
      </c>
      <c r="AE72" s="99">
        <f t="shared" si="12"/>
        <v>1290230</v>
      </c>
      <c r="AF72" s="99">
        <f t="shared" si="13"/>
        <v>17227766</v>
      </c>
      <c r="AG72" s="99">
        <f t="shared" si="14"/>
        <v>47386739</v>
      </c>
      <c r="AH72" s="99">
        <f t="shared" si="15"/>
        <v>94963</v>
      </c>
      <c r="AI72" s="98">
        <f t="shared" si="18"/>
        <v>47481702</v>
      </c>
    </row>
    <row r="73" spans="1:35" s="148" customFormat="1">
      <c r="A73" s="150">
        <v>2023</v>
      </c>
      <c r="B73" s="150">
        <f t="shared" si="16"/>
        <v>8</v>
      </c>
      <c r="C73" s="149">
        <f t="shared" si="5"/>
        <v>45139</v>
      </c>
      <c r="E73" s="100">
        <v>13885919</v>
      </c>
      <c r="F73" s="99">
        <v>12138629</v>
      </c>
      <c r="G73" s="99">
        <v>1035143</v>
      </c>
      <c r="H73" s="99">
        <v>1128602</v>
      </c>
      <c r="I73" s="99">
        <v>140436</v>
      </c>
      <c r="J73" s="99">
        <v>74399</v>
      </c>
      <c r="K73" s="99">
        <v>16995</v>
      </c>
      <c r="L73" s="99">
        <v>3936249</v>
      </c>
      <c r="M73" s="99">
        <v>13049752</v>
      </c>
      <c r="N73" s="99">
        <f t="shared" si="6"/>
        <v>27217122</v>
      </c>
      <c r="O73" s="99">
        <f t="shared" si="7"/>
        <v>1203001</v>
      </c>
      <c r="P73" s="99">
        <f t="shared" si="8"/>
        <v>16986001</v>
      </c>
      <c r="Q73" s="99">
        <f t="shared" si="9"/>
        <v>45406124</v>
      </c>
      <c r="R73" s="99">
        <f t="shared" si="10"/>
        <v>90994</v>
      </c>
      <c r="S73" s="98">
        <f t="shared" si="17"/>
        <v>45497118</v>
      </c>
      <c r="U73" s="100">
        <v>14404751</v>
      </c>
      <c r="V73" s="99">
        <v>11852393</v>
      </c>
      <c r="W73" s="99">
        <v>1114264</v>
      </c>
      <c r="X73" s="99">
        <v>1147567</v>
      </c>
      <c r="Y73" s="99">
        <v>140436</v>
      </c>
      <c r="Z73" s="99">
        <v>83325</v>
      </c>
      <c r="AA73" s="99">
        <v>16995</v>
      </c>
      <c r="AB73" s="99">
        <v>3936249</v>
      </c>
      <c r="AC73" s="99">
        <v>13049752</v>
      </c>
      <c r="AD73" s="99">
        <f t="shared" si="11"/>
        <v>27528839</v>
      </c>
      <c r="AE73" s="99">
        <f t="shared" si="12"/>
        <v>1230892</v>
      </c>
      <c r="AF73" s="99">
        <f t="shared" si="13"/>
        <v>16986001</v>
      </c>
      <c r="AG73" s="99">
        <f t="shared" si="14"/>
        <v>45745732</v>
      </c>
      <c r="AH73" s="99">
        <f t="shared" si="15"/>
        <v>91675</v>
      </c>
      <c r="AI73" s="98">
        <f t="shared" si="18"/>
        <v>45837407</v>
      </c>
    </row>
    <row r="74" spans="1:35" s="148" customFormat="1">
      <c r="A74" s="150">
        <v>2023</v>
      </c>
      <c r="B74" s="150">
        <f t="shared" si="16"/>
        <v>9</v>
      </c>
      <c r="C74" s="149">
        <f t="shared" si="5"/>
        <v>45170</v>
      </c>
      <c r="E74" s="100">
        <v>17415940</v>
      </c>
      <c r="F74" s="99">
        <v>12830865</v>
      </c>
      <c r="G74" s="99">
        <v>1097348</v>
      </c>
      <c r="H74" s="99">
        <v>1134158</v>
      </c>
      <c r="I74" s="99">
        <v>146666</v>
      </c>
      <c r="J74" s="99">
        <v>77262</v>
      </c>
      <c r="K74" s="99">
        <v>16620</v>
      </c>
      <c r="L74" s="99">
        <v>3898015</v>
      </c>
      <c r="M74" s="99">
        <v>12883958</v>
      </c>
      <c r="N74" s="99">
        <f t="shared" si="6"/>
        <v>31507439</v>
      </c>
      <c r="O74" s="99">
        <f t="shared" si="7"/>
        <v>1211420</v>
      </c>
      <c r="P74" s="99">
        <f t="shared" si="8"/>
        <v>16781973</v>
      </c>
      <c r="Q74" s="99">
        <f t="shared" si="9"/>
        <v>49500832</v>
      </c>
      <c r="R74" s="99">
        <f t="shared" si="10"/>
        <v>99200</v>
      </c>
      <c r="S74" s="98">
        <f t="shared" si="17"/>
        <v>49600032</v>
      </c>
      <c r="U74" s="100">
        <v>18084834</v>
      </c>
      <c r="V74" s="99">
        <v>12539702</v>
      </c>
      <c r="W74" s="99">
        <v>1174771</v>
      </c>
      <c r="X74" s="99">
        <v>1152851</v>
      </c>
      <c r="Y74" s="99">
        <v>146666</v>
      </c>
      <c r="Z74" s="99">
        <v>85822</v>
      </c>
      <c r="AA74" s="99">
        <v>16620</v>
      </c>
      <c r="AB74" s="99">
        <v>3898015</v>
      </c>
      <c r="AC74" s="99">
        <v>12883958</v>
      </c>
      <c r="AD74" s="99">
        <f t="shared" si="11"/>
        <v>31962593</v>
      </c>
      <c r="AE74" s="99">
        <f t="shared" si="12"/>
        <v>1238673</v>
      </c>
      <c r="AF74" s="99">
        <f t="shared" si="13"/>
        <v>16781973</v>
      </c>
      <c r="AG74" s="99">
        <f t="shared" si="14"/>
        <v>49983239</v>
      </c>
      <c r="AH74" s="99">
        <f t="shared" si="15"/>
        <v>100167</v>
      </c>
      <c r="AI74" s="98">
        <f t="shared" si="18"/>
        <v>50083406</v>
      </c>
    </row>
    <row r="75" spans="1:35" s="148" customFormat="1">
      <c r="A75" s="150">
        <v>2023</v>
      </c>
      <c r="B75" s="150">
        <f t="shared" si="16"/>
        <v>10</v>
      </c>
      <c r="C75" s="149">
        <f t="shared" si="5"/>
        <v>45200</v>
      </c>
      <c r="E75" s="100">
        <v>38312225</v>
      </c>
      <c r="F75" s="99">
        <v>20265504</v>
      </c>
      <c r="G75" s="99">
        <v>1693021</v>
      </c>
      <c r="H75" s="99">
        <v>1475774</v>
      </c>
      <c r="I75" s="99">
        <v>180736</v>
      </c>
      <c r="J75" s="99">
        <v>91051</v>
      </c>
      <c r="K75" s="99">
        <v>17641</v>
      </c>
      <c r="L75" s="99">
        <v>4539582</v>
      </c>
      <c r="M75" s="99">
        <v>13989593</v>
      </c>
      <c r="N75" s="99">
        <f t="shared" si="6"/>
        <v>60469127</v>
      </c>
      <c r="O75" s="99">
        <f t="shared" si="7"/>
        <v>1566825</v>
      </c>
      <c r="P75" s="99">
        <f t="shared" si="8"/>
        <v>18529175</v>
      </c>
      <c r="Q75" s="99">
        <f t="shared" si="9"/>
        <v>80565127</v>
      </c>
      <c r="R75" s="99">
        <f t="shared" si="10"/>
        <v>161453</v>
      </c>
      <c r="S75" s="98">
        <f t="shared" si="17"/>
        <v>80726580</v>
      </c>
      <c r="U75" s="100">
        <v>39524745</v>
      </c>
      <c r="V75" s="99">
        <v>19716906</v>
      </c>
      <c r="W75" s="99">
        <v>1801357</v>
      </c>
      <c r="X75" s="99">
        <v>1504055</v>
      </c>
      <c r="Y75" s="99">
        <v>180736</v>
      </c>
      <c r="Z75" s="99">
        <v>102527</v>
      </c>
      <c r="AA75" s="99">
        <v>17641</v>
      </c>
      <c r="AB75" s="99">
        <v>4539582</v>
      </c>
      <c r="AC75" s="99">
        <v>13989593</v>
      </c>
      <c r="AD75" s="99">
        <f t="shared" si="11"/>
        <v>61241385</v>
      </c>
      <c r="AE75" s="99">
        <f t="shared" si="12"/>
        <v>1606582</v>
      </c>
      <c r="AF75" s="99">
        <f t="shared" si="13"/>
        <v>18529175</v>
      </c>
      <c r="AG75" s="99">
        <f t="shared" si="14"/>
        <v>81377142</v>
      </c>
      <c r="AH75" s="99">
        <f t="shared" si="15"/>
        <v>163080</v>
      </c>
      <c r="AI75" s="98">
        <f t="shared" si="18"/>
        <v>81540222</v>
      </c>
    </row>
    <row r="76" spans="1:35" s="148" customFormat="1">
      <c r="A76" s="150">
        <v>2023</v>
      </c>
      <c r="B76" s="150">
        <f t="shared" si="16"/>
        <v>11</v>
      </c>
      <c r="C76" s="149">
        <f t="shared" si="5"/>
        <v>45231</v>
      </c>
      <c r="E76" s="100">
        <v>70723157</v>
      </c>
      <c r="F76" s="99">
        <v>30770298</v>
      </c>
      <c r="G76" s="99">
        <v>2296039</v>
      </c>
      <c r="H76" s="99">
        <v>2198986</v>
      </c>
      <c r="I76" s="99">
        <v>199720</v>
      </c>
      <c r="J76" s="99">
        <v>93584</v>
      </c>
      <c r="K76" s="99">
        <v>17472</v>
      </c>
      <c r="L76" s="99">
        <v>4972804</v>
      </c>
      <c r="M76" s="99">
        <v>14118103</v>
      </c>
      <c r="N76" s="99">
        <f t="shared" si="6"/>
        <v>104006686</v>
      </c>
      <c r="O76" s="99">
        <f t="shared" si="7"/>
        <v>2292570</v>
      </c>
      <c r="P76" s="99">
        <f t="shared" si="8"/>
        <v>19090907</v>
      </c>
      <c r="Q76" s="99">
        <f t="shared" si="9"/>
        <v>125390163</v>
      </c>
      <c r="R76" s="99">
        <f t="shared" si="10"/>
        <v>251283</v>
      </c>
      <c r="S76" s="98">
        <f t="shared" si="17"/>
        <v>125641446</v>
      </c>
      <c r="U76" s="100">
        <v>72729527</v>
      </c>
      <c r="V76" s="99">
        <v>29517435</v>
      </c>
      <c r="W76" s="99">
        <v>2453332</v>
      </c>
      <c r="X76" s="99">
        <v>2245761</v>
      </c>
      <c r="Y76" s="99">
        <v>199720</v>
      </c>
      <c r="Z76" s="99">
        <v>111095</v>
      </c>
      <c r="AA76" s="99">
        <v>17472</v>
      </c>
      <c r="AB76" s="99">
        <v>4972804</v>
      </c>
      <c r="AC76" s="99">
        <v>14118103</v>
      </c>
      <c r="AD76" s="99">
        <f t="shared" si="11"/>
        <v>104917486</v>
      </c>
      <c r="AE76" s="99">
        <f t="shared" si="12"/>
        <v>2356856</v>
      </c>
      <c r="AF76" s="99">
        <f t="shared" si="13"/>
        <v>19090907</v>
      </c>
      <c r="AG76" s="99">
        <f t="shared" si="14"/>
        <v>126365249</v>
      </c>
      <c r="AH76" s="99">
        <f t="shared" si="15"/>
        <v>253237</v>
      </c>
      <c r="AI76" s="98">
        <f t="shared" si="18"/>
        <v>126618486</v>
      </c>
    </row>
    <row r="77" spans="1:35" s="148" customFormat="1">
      <c r="A77" s="150">
        <v>2023</v>
      </c>
      <c r="B77" s="150">
        <f t="shared" si="16"/>
        <v>12</v>
      </c>
      <c r="C77" s="149">
        <f t="shared" si="5"/>
        <v>45261</v>
      </c>
      <c r="E77" s="100">
        <v>100481646</v>
      </c>
      <c r="F77" s="99">
        <v>41007629</v>
      </c>
      <c r="G77" s="99">
        <v>2945963</v>
      </c>
      <c r="H77" s="99">
        <v>2813663</v>
      </c>
      <c r="I77" s="99">
        <v>223171</v>
      </c>
      <c r="J77" s="99">
        <v>109550</v>
      </c>
      <c r="K77" s="99">
        <v>18330</v>
      </c>
      <c r="L77" s="99">
        <v>5777226</v>
      </c>
      <c r="M77" s="99">
        <v>14988242</v>
      </c>
      <c r="N77" s="99">
        <f t="shared" si="6"/>
        <v>144676739</v>
      </c>
      <c r="O77" s="99">
        <f t="shared" si="7"/>
        <v>2923213</v>
      </c>
      <c r="P77" s="99">
        <f t="shared" si="8"/>
        <v>20765468</v>
      </c>
      <c r="Q77" s="99">
        <f t="shared" si="9"/>
        <v>168365420</v>
      </c>
      <c r="R77" s="99">
        <f t="shared" si="10"/>
        <v>337406</v>
      </c>
      <c r="S77" s="98">
        <f t="shared" si="17"/>
        <v>168702826</v>
      </c>
      <c r="U77" s="100">
        <v>102766496</v>
      </c>
      <c r="V77" s="99">
        <v>39410998</v>
      </c>
      <c r="W77" s="99">
        <v>3117105</v>
      </c>
      <c r="X77" s="99">
        <v>2842055</v>
      </c>
      <c r="Y77" s="99">
        <v>223171</v>
      </c>
      <c r="Z77" s="99">
        <v>122977</v>
      </c>
      <c r="AA77" s="99">
        <v>18330</v>
      </c>
      <c r="AB77" s="99">
        <v>5777226</v>
      </c>
      <c r="AC77" s="99">
        <v>14988242</v>
      </c>
      <c r="AD77" s="99">
        <f t="shared" si="11"/>
        <v>145536100</v>
      </c>
      <c r="AE77" s="99">
        <f t="shared" si="12"/>
        <v>2965032</v>
      </c>
      <c r="AF77" s="99">
        <f t="shared" si="13"/>
        <v>20765468</v>
      </c>
      <c r="AG77" s="99">
        <f t="shared" si="14"/>
        <v>169266600</v>
      </c>
      <c r="AH77" s="99">
        <f t="shared" si="15"/>
        <v>339212</v>
      </c>
      <c r="AI77" s="98">
        <f t="shared" si="18"/>
        <v>169605812</v>
      </c>
    </row>
    <row r="78" spans="1:35" s="148" customFormat="1">
      <c r="A78" s="150">
        <v>2024</v>
      </c>
      <c r="B78" s="150">
        <f t="shared" si="16"/>
        <v>1</v>
      </c>
      <c r="C78" s="149">
        <f t="shared" si="5"/>
        <v>45292</v>
      </c>
      <c r="E78" s="100">
        <v>99929096</v>
      </c>
      <c r="F78" s="99">
        <v>41115153</v>
      </c>
      <c r="G78" s="99">
        <v>2859082</v>
      </c>
      <c r="H78" s="99">
        <v>2939368</v>
      </c>
      <c r="I78" s="99">
        <v>219725</v>
      </c>
      <c r="J78" s="99">
        <v>102237</v>
      </c>
      <c r="K78" s="99">
        <v>18283</v>
      </c>
      <c r="L78" s="99">
        <v>6042841</v>
      </c>
      <c r="M78" s="99">
        <v>14923911</v>
      </c>
      <c r="N78" s="99">
        <f t="shared" si="6"/>
        <v>144141339</v>
      </c>
      <c r="O78" s="99">
        <f t="shared" si="7"/>
        <v>3041605</v>
      </c>
      <c r="P78" s="99">
        <f t="shared" si="8"/>
        <v>20966752</v>
      </c>
      <c r="Q78" s="99">
        <f t="shared" si="9"/>
        <v>168149696</v>
      </c>
      <c r="R78" s="99">
        <f t="shared" si="10"/>
        <v>336973</v>
      </c>
      <c r="S78" s="98">
        <f t="shared" si="17"/>
        <v>168486669</v>
      </c>
      <c r="U78" s="100">
        <v>101806312</v>
      </c>
      <c r="V78" s="99">
        <v>39956511</v>
      </c>
      <c r="W78" s="99">
        <v>3016650</v>
      </c>
      <c r="X78" s="99">
        <v>2994530</v>
      </c>
      <c r="Y78" s="99">
        <v>219725</v>
      </c>
      <c r="Z78" s="99">
        <v>121632</v>
      </c>
      <c r="AA78" s="99">
        <v>18283</v>
      </c>
      <c r="AB78" s="99">
        <v>6042841</v>
      </c>
      <c r="AC78" s="99">
        <v>14923911</v>
      </c>
      <c r="AD78" s="99">
        <f t="shared" si="11"/>
        <v>145017481</v>
      </c>
      <c r="AE78" s="99">
        <f t="shared" si="12"/>
        <v>3116162</v>
      </c>
      <c r="AF78" s="99">
        <f t="shared" si="13"/>
        <v>20966752</v>
      </c>
      <c r="AG78" s="99">
        <f t="shared" si="14"/>
        <v>169100395</v>
      </c>
      <c r="AH78" s="99">
        <f t="shared" si="15"/>
        <v>338879</v>
      </c>
      <c r="AI78" s="98">
        <f t="shared" si="18"/>
        <v>169439274</v>
      </c>
    </row>
    <row r="79" spans="1:35" s="148" customFormat="1">
      <c r="A79" s="150">
        <v>2024</v>
      </c>
      <c r="B79" s="150">
        <f t="shared" si="16"/>
        <v>2</v>
      </c>
      <c r="C79" s="149">
        <f t="shared" si="5"/>
        <v>45323</v>
      </c>
      <c r="E79" s="100">
        <v>85620342</v>
      </c>
      <c r="F79" s="99">
        <v>35838339</v>
      </c>
      <c r="G79" s="99">
        <v>2498117</v>
      </c>
      <c r="H79" s="99">
        <v>2635646</v>
      </c>
      <c r="I79" s="99">
        <v>197965</v>
      </c>
      <c r="J79" s="99">
        <v>96451</v>
      </c>
      <c r="K79" s="99">
        <v>16990</v>
      </c>
      <c r="L79" s="99">
        <v>5508102</v>
      </c>
      <c r="M79" s="99">
        <v>13799270</v>
      </c>
      <c r="N79" s="99">
        <f t="shared" si="6"/>
        <v>124171753</v>
      </c>
      <c r="O79" s="99">
        <f t="shared" si="7"/>
        <v>2732097</v>
      </c>
      <c r="P79" s="99">
        <f t="shared" si="8"/>
        <v>19307372</v>
      </c>
      <c r="Q79" s="99">
        <f t="shared" si="9"/>
        <v>146211222</v>
      </c>
      <c r="R79" s="99">
        <f t="shared" si="10"/>
        <v>293008</v>
      </c>
      <c r="S79" s="98">
        <f t="shared" si="17"/>
        <v>146504230</v>
      </c>
      <c r="U79" s="100">
        <v>86993967</v>
      </c>
      <c r="V79" s="99">
        <v>35098784</v>
      </c>
      <c r="W79" s="99">
        <v>2613397</v>
      </c>
      <c r="X79" s="99">
        <v>2672349</v>
      </c>
      <c r="Y79" s="99">
        <v>197965</v>
      </c>
      <c r="Z79" s="99">
        <v>110446</v>
      </c>
      <c r="AA79" s="99">
        <v>16990</v>
      </c>
      <c r="AB79" s="99">
        <v>5508102</v>
      </c>
      <c r="AC79" s="99">
        <v>13799270</v>
      </c>
      <c r="AD79" s="99">
        <f t="shared" si="11"/>
        <v>124921103</v>
      </c>
      <c r="AE79" s="99">
        <f t="shared" si="12"/>
        <v>2782795</v>
      </c>
      <c r="AF79" s="99">
        <f t="shared" si="13"/>
        <v>19307372</v>
      </c>
      <c r="AG79" s="99">
        <f t="shared" si="14"/>
        <v>147011270</v>
      </c>
      <c r="AH79" s="99">
        <f t="shared" si="15"/>
        <v>294612</v>
      </c>
      <c r="AI79" s="98">
        <f t="shared" si="18"/>
        <v>147305882</v>
      </c>
    </row>
    <row r="80" spans="1:35" s="148" customFormat="1">
      <c r="A80" s="150">
        <v>2024</v>
      </c>
      <c r="B80" s="150">
        <f t="shared" si="16"/>
        <v>3</v>
      </c>
      <c r="C80" s="149">
        <f t="shared" si="5"/>
        <v>45352</v>
      </c>
      <c r="E80" s="100">
        <v>78959024</v>
      </c>
      <c r="F80" s="99">
        <v>33449711</v>
      </c>
      <c r="G80" s="99">
        <v>2365390</v>
      </c>
      <c r="H80" s="99">
        <v>2611475</v>
      </c>
      <c r="I80" s="99">
        <v>203095</v>
      </c>
      <c r="J80" s="99">
        <v>99028</v>
      </c>
      <c r="K80" s="99">
        <v>18033</v>
      </c>
      <c r="L80" s="99">
        <v>5656472</v>
      </c>
      <c r="M80" s="99">
        <v>14566903</v>
      </c>
      <c r="N80" s="99">
        <f t="shared" si="6"/>
        <v>114995253</v>
      </c>
      <c r="O80" s="99">
        <f t="shared" si="7"/>
        <v>2710503</v>
      </c>
      <c r="P80" s="99">
        <f t="shared" si="8"/>
        <v>20223375</v>
      </c>
      <c r="Q80" s="99">
        <f t="shared" si="9"/>
        <v>137929131</v>
      </c>
      <c r="R80" s="99">
        <f t="shared" si="10"/>
        <v>276411</v>
      </c>
      <c r="S80" s="98">
        <f t="shared" si="17"/>
        <v>138205542</v>
      </c>
      <c r="U80" s="100">
        <v>80271664</v>
      </c>
      <c r="V80" s="99">
        <v>32788375</v>
      </c>
      <c r="W80" s="99">
        <v>2489068</v>
      </c>
      <c r="X80" s="99">
        <v>2648456</v>
      </c>
      <c r="Y80" s="99">
        <v>203095</v>
      </c>
      <c r="Z80" s="99">
        <v>114273</v>
      </c>
      <c r="AA80" s="99">
        <v>18033</v>
      </c>
      <c r="AB80" s="99">
        <v>5656472</v>
      </c>
      <c r="AC80" s="99">
        <v>14566903</v>
      </c>
      <c r="AD80" s="99">
        <f t="shared" si="11"/>
        <v>115770235</v>
      </c>
      <c r="AE80" s="99">
        <f t="shared" si="12"/>
        <v>2762729</v>
      </c>
      <c r="AF80" s="99">
        <f t="shared" si="13"/>
        <v>20223375</v>
      </c>
      <c r="AG80" s="99">
        <f t="shared" si="14"/>
        <v>138756339</v>
      </c>
      <c r="AH80" s="99">
        <f t="shared" si="15"/>
        <v>278069</v>
      </c>
      <c r="AI80" s="98">
        <f t="shared" si="18"/>
        <v>139034408</v>
      </c>
    </row>
    <row r="81" spans="1:35" s="148" customFormat="1">
      <c r="A81" s="150">
        <v>2024</v>
      </c>
      <c r="B81" s="150">
        <f t="shared" si="16"/>
        <v>4</v>
      </c>
      <c r="C81" s="149">
        <f t="shared" si="5"/>
        <v>45383</v>
      </c>
      <c r="E81" s="100">
        <v>55430152</v>
      </c>
      <c r="F81" s="99">
        <v>25680107</v>
      </c>
      <c r="G81" s="99">
        <v>1875432</v>
      </c>
      <c r="H81" s="99">
        <v>2236689</v>
      </c>
      <c r="I81" s="99">
        <v>181545</v>
      </c>
      <c r="J81" s="99">
        <v>90970</v>
      </c>
      <c r="K81" s="99">
        <v>17217</v>
      </c>
      <c r="L81" s="99">
        <v>5155272</v>
      </c>
      <c r="M81" s="99">
        <v>13938601</v>
      </c>
      <c r="N81" s="99">
        <f t="shared" si="6"/>
        <v>83184453</v>
      </c>
      <c r="O81" s="99">
        <f t="shared" si="7"/>
        <v>2327659</v>
      </c>
      <c r="P81" s="99">
        <f t="shared" si="8"/>
        <v>19093873</v>
      </c>
      <c r="Q81" s="99">
        <f t="shared" si="9"/>
        <v>104605985</v>
      </c>
      <c r="R81" s="99">
        <f t="shared" si="10"/>
        <v>209631</v>
      </c>
      <c r="S81" s="98">
        <f t="shared" si="17"/>
        <v>104815616</v>
      </c>
      <c r="U81" s="100">
        <v>56395813</v>
      </c>
      <c r="V81" s="99">
        <v>25223216</v>
      </c>
      <c r="W81" s="99">
        <v>1978090</v>
      </c>
      <c r="X81" s="99">
        <v>2265569</v>
      </c>
      <c r="Y81" s="99">
        <v>181545</v>
      </c>
      <c r="Z81" s="99">
        <v>103670</v>
      </c>
      <c r="AA81" s="99">
        <v>17217</v>
      </c>
      <c r="AB81" s="99">
        <v>5155272</v>
      </c>
      <c r="AC81" s="99">
        <v>13938601</v>
      </c>
      <c r="AD81" s="99">
        <f t="shared" si="11"/>
        <v>83795881</v>
      </c>
      <c r="AE81" s="99">
        <f t="shared" si="12"/>
        <v>2369239</v>
      </c>
      <c r="AF81" s="99">
        <f t="shared" si="13"/>
        <v>19093873</v>
      </c>
      <c r="AG81" s="99">
        <f t="shared" si="14"/>
        <v>105258993</v>
      </c>
      <c r="AH81" s="99">
        <f t="shared" si="15"/>
        <v>210940</v>
      </c>
      <c r="AI81" s="98">
        <f t="shared" si="18"/>
        <v>105469933</v>
      </c>
    </row>
    <row r="82" spans="1:35" s="148" customFormat="1">
      <c r="A82" s="150">
        <v>2024</v>
      </c>
      <c r="B82" s="150">
        <f t="shared" si="16"/>
        <v>5</v>
      </c>
      <c r="C82" s="149">
        <f t="shared" si="5"/>
        <v>45413</v>
      </c>
      <c r="E82" s="100">
        <v>35480145</v>
      </c>
      <c r="F82" s="99">
        <v>19721907</v>
      </c>
      <c r="G82" s="99">
        <v>1515601</v>
      </c>
      <c r="H82" s="99">
        <v>1914628</v>
      </c>
      <c r="I82" s="99">
        <v>167326</v>
      </c>
      <c r="J82" s="99">
        <v>85688</v>
      </c>
      <c r="K82" s="99">
        <v>17470</v>
      </c>
      <c r="L82" s="99">
        <v>4838478</v>
      </c>
      <c r="M82" s="99">
        <v>13757785</v>
      </c>
      <c r="N82" s="99">
        <f t="shared" si="6"/>
        <v>56902449</v>
      </c>
      <c r="O82" s="99">
        <f t="shared" si="7"/>
        <v>2000316</v>
      </c>
      <c r="P82" s="99">
        <f t="shared" si="8"/>
        <v>18596263</v>
      </c>
      <c r="Q82" s="99">
        <f t="shared" si="9"/>
        <v>77499028</v>
      </c>
      <c r="R82" s="99">
        <f t="shared" si="10"/>
        <v>155309</v>
      </c>
      <c r="S82" s="98">
        <f t="shared" si="17"/>
        <v>77654337</v>
      </c>
      <c r="U82" s="100">
        <v>36129889</v>
      </c>
      <c r="V82" s="99">
        <v>19379412</v>
      </c>
      <c r="W82" s="99">
        <v>1612324</v>
      </c>
      <c r="X82" s="99">
        <v>1939978</v>
      </c>
      <c r="Y82" s="99">
        <v>167326</v>
      </c>
      <c r="Z82" s="99">
        <v>97641</v>
      </c>
      <c r="AA82" s="99">
        <v>17470</v>
      </c>
      <c r="AB82" s="99">
        <v>4838478</v>
      </c>
      <c r="AC82" s="99">
        <v>13757785</v>
      </c>
      <c r="AD82" s="99">
        <f t="shared" si="11"/>
        <v>57306421</v>
      </c>
      <c r="AE82" s="99">
        <f t="shared" si="12"/>
        <v>2037619</v>
      </c>
      <c r="AF82" s="99">
        <f t="shared" si="13"/>
        <v>18596263</v>
      </c>
      <c r="AG82" s="99">
        <f t="shared" si="14"/>
        <v>77940303</v>
      </c>
      <c r="AH82" s="99">
        <f t="shared" si="15"/>
        <v>156193</v>
      </c>
      <c r="AI82" s="98">
        <f t="shared" si="18"/>
        <v>78096496</v>
      </c>
    </row>
    <row r="83" spans="1:35" s="148" customFormat="1">
      <c r="A83" s="150">
        <v>2024</v>
      </c>
      <c r="B83" s="150">
        <f t="shared" si="16"/>
        <v>6</v>
      </c>
      <c r="C83" s="149">
        <f t="shared" si="5"/>
        <v>45444</v>
      </c>
      <c r="E83" s="100">
        <v>21685201</v>
      </c>
      <c r="F83" s="99">
        <v>15356000</v>
      </c>
      <c r="G83" s="99">
        <v>1102720</v>
      </c>
      <c r="H83" s="99">
        <v>1298203</v>
      </c>
      <c r="I83" s="99">
        <v>146919</v>
      </c>
      <c r="J83" s="99">
        <v>76275</v>
      </c>
      <c r="K83" s="99">
        <v>16669</v>
      </c>
      <c r="L83" s="99">
        <v>4421240</v>
      </c>
      <c r="M83" s="99">
        <v>12971623</v>
      </c>
      <c r="N83" s="99">
        <f t="shared" si="6"/>
        <v>38307509</v>
      </c>
      <c r="O83" s="99">
        <f t="shared" si="7"/>
        <v>1374478</v>
      </c>
      <c r="P83" s="99">
        <f t="shared" si="8"/>
        <v>17392863</v>
      </c>
      <c r="Q83" s="99">
        <f t="shared" si="9"/>
        <v>57074850</v>
      </c>
      <c r="R83" s="99">
        <f t="shared" si="10"/>
        <v>114378</v>
      </c>
      <c r="S83" s="98">
        <f t="shared" si="17"/>
        <v>57189228</v>
      </c>
      <c r="U83" s="100">
        <v>22181851</v>
      </c>
      <c r="V83" s="99">
        <v>15053259</v>
      </c>
      <c r="W83" s="99">
        <v>1197979</v>
      </c>
      <c r="X83" s="99">
        <v>1319904</v>
      </c>
      <c r="Y83" s="99">
        <v>146919</v>
      </c>
      <c r="Z83" s="99">
        <v>87464</v>
      </c>
      <c r="AA83" s="99">
        <v>16669</v>
      </c>
      <c r="AB83" s="99">
        <v>4421240</v>
      </c>
      <c r="AC83" s="99">
        <v>12971623</v>
      </c>
      <c r="AD83" s="99">
        <f t="shared" si="11"/>
        <v>38596677</v>
      </c>
      <c r="AE83" s="99">
        <f t="shared" si="12"/>
        <v>1407368</v>
      </c>
      <c r="AF83" s="99">
        <f t="shared" si="13"/>
        <v>17392863</v>
      </c>
      <c r="AG83" s="99">
        <f t="shared" si="14"/>
        <v>57396908</v>
      </c>
      <c r="AH83" s="99">
        <f t="shared" si="15"/>
        <v>115024</v>
      </c>
      <c r="AI83" s="98">
        <f t="shared" si="18"/>
        <v>57511932</v>
      </c>
    </row>
    <row r="84" spans="1:35" s="148" customFormat="1">
      <c r="A84" s="150">
        <v>2024</v>
      </c>
      <c r="B84" s="150">
        <f t="shared" si="16"/>
        <v>7</v>
      </c>
      <c r="C84" s="149">
        <f t="shared" si="5"/>
        <v>45474</v>
      </c>
      <c r="E84" s="100">
        <v>15415365</v>
      </c>
      <c r="F84" s="99">
        <v>12699285</v>
      </c>
      <c r="G84" s="99">
        <v>1011157</v>
      </c>
      <c r="H84" s="99">
        <v>1156602</v>
      </c>
      <c r="I84" s="99">
        <v>138477</v>
      </c>
      <c r="J84" s="99">
        <v>72263</v>
      </c>
      <c r="K84" s="99">
        <v>17013</v>
      </c>
      <c r="L84" s="99">
        <v>4196899</v>
      </c>
      <c r="M84" s="99">
        <v>13098085</v>
      </c>
      <c r="N84" s="99">
        <f t="shared" si="6"/>
        <v>29281297</v>
      </c>
      <c r="O84" s="99">
        <f t="shared" si="7"/>
        <v>1228865</v>
      </c>
      <c r="P84" s="99">
        <f t="shared" si="8"/>
        <v>17294984</v>
      </c>
      <c r="Q84" s="99">
        <f t="shared" si="9"/>
        <v>47805146</v>
      </c>
      <c r="R84" s="99">
        <f t="shared" si="10"/>
        <v>95802</v>
      </c>
      <c r="S84" s="98">
        <f t="shared" si="17"/>
        <v>47900948</v>
      </c>
      <c r="U84" s="100">
        <v>15943757</v>
      </c>
      <c r="V84" s="99">
        <v>12369229</v>
      </c>
      <c r="W84" s="99">
        <v>1114695</v>
      </c>
      <c r="X84" s="99">
        <v>1181580</v>
      </c>
      <c r="Y84" s="99">
        <v>138477</v>
      </c>
      <c r="Z84" s="99">
        <v>84111</v>
      </c>
      <c r="AA84" s="99">
        <v>17013</v>
      </c>
      <c r="AB84" s="99">
        <v>4196899</v>
      </c>
      <c r="AC84" s="99">
        <v>13098085</v>
      </c>
      <c r="AD84" s="99">
        <f t="shared" si="11"/>
        <v>29583171</v>
      </c>
      <c r="AE84" s="99">
        <f t="shared" si="12"/>
        <v>1265691</v>
      </c>
      <c r="AF84" s="99">
        <f t="shared" si="13"/>
        <v>17294984</v>
      </c>
      <c r="AG84" s="99">
        <f t="shared" si="14"/>
        <v>48143846</v>
      </c>
      <c r="AH84" s="99">
        <f t="shared" si="15"/>
        <v>96481</v>
      </c>
      <c r="AI84" s="98">
        <f t="shared" si="18"/>
        <v>48240327</v>
      </c>
    </row>
    <row r="85" spans="1:35" s="148" customFormat="1">
      <c r="A85" s="150">
        <v>2024</v>
      </c>
      <c r="B85" s="150">
        <f t="shared" si="16"/>
        <v>8</v>
      </c>
      <c r="C85" s="149">
        <f t="shared" si="5"/>
        <v>45505</v>
      </c>
      <c r="E85" s="100">
        <v>14113191</v>
      </c>
      <c r="F85" s="99">
        <v>12635773</v>
      </c>
      <c r="G85" s="99">
        <v>992916</v>
      </c>
      <c r="H85" s="99">
        <v>1097002</v>
      </c>
      <c r="I85" s="99">
        <v>136997</v>
      </c>
      <c r="J85" s="99">
        <v>70997</v>
      </c>
      <c r="K85" s="99">
        <v>16995</v>
      </c>
      <c r="L85" s="99">
        <v>3977446</v>
      </c>
      <c r="M85" s="99">
        <v>13069300</v>
      </c>
      <c r="N85" s="99">
        <f t="shared" si="6"/>
        <v>27895872</v>
      </c>
      <c r="O85" s="99">
        <f t="shared" si="7"/>
        <v>1167999</v>
      </c>
      <c r="P85" s="99">
        <f t="shared" si="8"/>
        <v>17046746</v>
      </c>
      <c r="Q85" s="99">
        <f t="shared" si="9"/>
        <v>46110617</v>
      </c>
      <c r="R85" s="99">
        <f t="shared" si="10"/>
        <v>92406</v>
      </c>
      <c r="S85" s="98">
        <f t="shared" si="17"/>
        <v>46203023</v>
      </c>
      <c r="U85" s="100">
        <v>14706082</v>
      </c>
      <c r="V85" s="99">
        <v>12282832</v>
      </c>
      <c r="W85" s="99">
        <v>1105676</v>
      </c>
      <c r="X85" s="99">
        <v>1123742</v>
      </c>
      <c r="Y85" s="99">
        <v>136997</v>
      </c>
      <c r="Z85" s="99">
        <v>83545</v>
      </c>
      <c r="AA85" s="99">
        <v>16995</v>
      </c>
      <c r="AB85" s="99">
        <v>3977446</v>
      </c>
      <c r="AC85" s="99">
        <v>13069300</v>
      </c>
      <c r="AD85" s="99">
        <f t="shared" si="11"/>
        <v>28248582</v>
      </c>
      <c r="AE85" s="99">
        <f t="shared" si="12"/>
        <v>1207287</v>
      </c>
      <c r="AF85" s="99">
        <f t="shared" si="13"/>
        <v>17046746</v>
      </c>
      <c r="AG85" s="99">
        <f t="shared" si="14"/>
        <v>46502615</v>
      </c>
      <c r="AH85" s="99">
        <f t="shared" si="15"/>
        <v>93192</v>
      </c>
      <c r="AI85" s="98">
        <f t="shared" si="18"/>
        <v>46595807</v>
      </c>
    </row>
    <row r="86" spans="1:35" s="148" customFormat="1">
      <c r="A86" s="150">
        <v>2024</v>
      </c>
      <c r="B86" s="150">
        <f t="shared" si="16"/>
        <v>9</v>
      </c>
      <c r="C86" s="149">
        <f t="shared" si="5"/>
        <v>45536</v>
      </c>
      <c r="E86" s="100">
        <v>17676555</v>
      </c>
      <c r="F86" s="99">
        <v>13324186</v>
      </c>
      <c r="G86" s="99">
        <v>1055749</v>
      </c>
      <c r="H86" s="99">
        <v>1100567</v>
      </c>
      <c r="I86" s="99">
        <v>142720</v>
      </c>
      <c r="J86" s="99">
        <v>73951</v>
      </c>
      <c r="K86" s="99">
        <v>16620</v>
      </c>
      <c r="L86" s="99">
        <v>3941641</v>
      </c>
      <c r="M86" s="99">
        <v>12893496</v>
      </c>
      <c r="N86" s="99">
        <f t="shared" si="6"/>
        <v>32215830</v>
      </c>
      <c r="O86" s="99">
        <f t="shared" si="7"/>
        <v>1174518</v>
      </c>
      <c r="P86" s="99">
        <f t="shared" si="8"/>
        <v>16835137</v>
      </c>
      <c r="Q86" s="99">
        <f t="shared" si="9"/>
        <v>50225485</v>
      </c>
      <c r="R86" s="99">
        <f t="shared" si="10"/>
        <v>100652</v>
      </c>
      <c r="S86" s="98">
        <f t="shared" si="17"/>
        <v>50326137</v>
      </c>
      <c r="U86" s="100">
        <v>18440030</v>
      </c>
      <c r="V86" s="99">
        <v>12966933</v>
      </c>
      <c r="W86" s="99">
        <v>1165648</v>
      </c>
      <c r="X86" s="99">
        <v>1126741</v>
      </c>
      <c r="Y86" s="99">
        <v>142720</v>
      </c>
      <c r="Z86" s="99">
        <v>85929</v>
      </c>
      <c r="AA86" s="99">
        <v>16620</v>
      </c>
      <c r="AB86" s="99">
        <v>3941641</v>
      </c>
      <c r="AC86" s="99">
        <v>12893496</v>
      </c>
      <c r="AD86" s="99">
        <f t="shared" si="11"/>
        <v>32731951</v>
      </c>
      <c r="AE86" s="99">
        <f t="shared" si="12"/>
        <v>1212670</v>
      </c>
      <c r="AF86" s="99">
        <f t="shared" si="13"/>
        <v>16835137</v>
      </c>
      <c r="AG86" s="99">
        <f t="shared" si="14"/>
        <v>50779758</v>
      </c>
      <c r="AH86" s="99">
        <f t="shared" si="15"/>
        <v>101763</v>
      </c>
      <c r="AI86" s="98">
        <f t="shared" si="18"/>
        <v>50881521</v>
      </c>
    </row>
    <row r="87" spans="1:35" s="148" customFormat="1">
      <c r="A87" s="150">
        <v>2024</v>
      </c>
      <c r="B87" s="150">
        <f t="shared" si="16"/>
        <v>10</v>
      </c>
      <c r="C87" s="149">
        <f t="shared" si="5"/>
        <v>45566</v>
      </c>
      <c r="E87" s="100">
        <v>38757361</v>
      </c>
      <c r="F87" s="99">
        <v>20847125</v>
      </c>
      <c r="G87" s="99">
        <v>1638965</v>
      </c>
      <c r="H87" s="99">
        <v>1424938</v>
      </c>
      <c r="I87" s="99">
        <v>175284</v>
      </c>
      <c r="J87" s="99">
        <v>87152</v>
      </c>
      <c r="K87" s="99">
        <v>17641</v>
      </c>
      <c r="L87" s="99">
        <v>4589163</v>
      </c>
      <c r="M87" s="99">
        <v>13990796</v>
      </c>
      <c r="N87" s="99">
        <f t="shared" si="6"/>
        <v>61436376</v>
      </c>
      <c r="O87" s="99">
        <f t="shared" si="7"/>
        <v>1512090</v>
      </c>
      <c r="P87" s="99">
        <f t="shared" si="8"/>
        <v>18579959</v>
      </c>
      <c r="Q87" s="99">
        <f t="shared" si="9"/>
        <v>81528425</v>
      </c>
      <c r="R87" s="99">
        <f t="shared" si="10"/>
        <v>163384</v>
      </c>
      <c r="S87" s="98">
        <f t="shared" si="17"/>
        <v>81691809</v>
      </c>
      <c r="U87" s="100">
        <v>40146579</v>
      </c>
      <c r="V87" s="99">
        <v>20202549</v>
      </c>
      <c r="W87" s="99">
        <v>1787244</v>
      </c>
      <c r="X87" s="99">
        <v>1463194</v>
      </c>
      <c r="Y87" s="99">
        <v>175284</v>
      </c>
      <c r="Z87" s="99">
        <v>102541</v>
      </c>
      <c r="AA87" s="99">
        <v>17641</v>
      </c>
      <c r="AB87" s="99">
        <v>4589163</v>
      </c>
      <c r="AC87" s="99">
        <v>13990796</v>
      </c>
      <c r="AD87" s="99">
        <f t="shared" si="11"/>
        <v>62329297</v>
      </c>
      <c r="AE87" s="99">
        <f t="shared" si="12"/>
        <v>1565735</v>
      </c>
      <c r="AF87" s="99">
        <f t="shared" si="13"/>
        <v>18579959</v>
      </c>
      <c r="AG87" s="99">
        <f t="shared" si="14"/>
        <v>82474991</v>
      </c>
      <c r="AH87" s="99">
        <f t="shared" si="15"/>
        <v>165281</v>
      </c>
      <c r="AI87" s="98">
        <f t="shared" si="18"/>
        <v>82640272</v>
      </c>
    </row>
    <row r="88" spans="1:35" s="148" customFormat="1">
      <c r="A88" s="150">
        <v>2024</v>
      </c>
      <c r="B88" s="150">
        <f t="shared" si="16"/>
        <v>11</v>
      </c>
      <c r="C88" s="149">
        <f t="shared" si="5"/>
        <v>45597</v>
      </c>
      <c r="E88" s="100">
        <v>71471900</v>
      </c>
      <c r="F88" s="99">
        <v>31379104</v>
      </c>
      <c r="G88" s="99">
        <v>2239032</v>
      </c>
      <c r="H88" s="99">
        <v>2113774</v>
      </c>
      <c r="I88" s="99">
        <v>193259</v>
      </c>
      <c r="J88" s="99">
        <v>89920</v>
      </c>
      <c r="K88" s="99">
        <v>17472</v>
      </c>
      <c r="L88" s="99">
        <v>5022074</v>
      </c>
      <c r="M88" s="99">
        <v>14112070</v>
      </c>
      <c r="N88" s="99">
        <f t="shared" si="6"/>
        <v>105300767</v>
      </c>
      <c r="O88" s="99">
        <f t="shared" si="7"/>
        <v>2203694</v>
      </c>
      <c r="P88" s="99">
        <f t="shared" si="8"/>
        <v>19134144</v>
      </c>
      <c r="Q88" s="99">
        <f t="shared" si="9"/>
        <v>126638605</v>
      </c>
      <c r="R88" s="99">
        <f t="shared" si="10"/>
        <v>253785</v>
      </c>
      <c r="S88" s="98">
        <f t="shared" si="17"/>
        <v>126892390</v>
      </c>
      <c r="U88" s="100">
        <v>73732432</v>
      </c>
      <c r="V88" s="99">
        <v>30007758</v>
      </c>
      <c r="W88" s="99">
        <v>2433997</v>
      </c>
      <c r="X88" s="99">
        <v>2172464</v>
      </c>
      <c r="Y88" s="99">
        <v>193259</v>
      </c>
      <c r="Z88" s="99">
        <v>111027</v>
      </c>
      <c r="AA88" s="99">
        <v>17472</v>
      </c>
      <c r="AB88" s="99">
        <v>5022074</v>
      </c>
      <c r="AC88" s="99">
        <v>14112070</v>
      </c>
      <c r="AD88" s="99">
        <f t="shared" si="11"/>
        <v>106384918</v>
      </c>
      <c r="AE88" s="99">
        <f t="shared" si="12"/>
        <v>2283491</v>
      </c>
      <c r="AF88" s="99">
        <f t="shared" si="13"/>
        <v>19134144</v>
      </c>
      <c r="AG88" s="99">
        <f t="shared" si="14"/>
        <v>127802553</v>
      </c>
      <c r="AH88" s="99">
        <f t="shared" si="15"/>
        <v>256117</v>
      </c>
      <c r="AI88" s="98">
        <f t="shared" si="18"/>
        <v>128058670</v>
      </c>
    </row>
    <row r="89" spans="1:35" s="148" customFormat="1">
      <c r="A89" s="150">
        <v>2024</v>
      </c>
      <c r="B89" s="150">
        <f t="shared" si="16"/>
        <v>12</v>
      </c>
      <c r="C89" s="149">
        <f t="shared" si="5"/>
        <v>45627</v>
      </c>
      <c r="E89" s="100">
        <v>101484005</v>
      </c>
      <c r="F89" s="99">
        <v>41664107</v>
      </c>
      <c r="G89" s="99">
        <v>2885854</v>
      </c>
      <c r="H89" s="99">
        <v>2714525</v>
      </c>
      <c r="I89" s="99">
        <v>215643</v>
      </c>
      <c r="J89" s="99">
        <v>109409</v>
      </c>
      <c r="K89" s="99">
        <v>18330</v>
      </c>
      <c r="L89" s="99">
        <v>5826347</v>
      </c>
      <c r="M89" s="99">
        <v>14975921</v>
      </c>
      <c r="N89" s="99">
        <f t="shared" si="6"/>
        <v>146267939</v>
      </c>
      <c r="O89" s="99">
        <f t="shared" si="7"/>
        <v>2823934</v>
      </c>
      <c r="P89" s="99">
        <f t="shared" si="8"/>
        <v>20802268</v>
      </c>
      <c r="Q89" s="99">
        <f t="shared" si="9"/>
        <v>169894141</v>
      </c>
      <c r="R89" s="99">
        <f t="shared" si="10"/>
        <v>340469</v>
      </c>
      <c r="S89" s="98">
        <f t="shared" si="17"/>
        <v>170234610</v>
      </c>
      <c r="U89" s="100">
        <v>104119844</v>
      </c>
      <c r="V89" s="99">
        <v>39896943</v>
      </c>
      <c r="W89" s="99">
        <v>3092522</v>
      </c>
      <c r="X89" s="99">
        <v>2742958</v>
      </c>
      <c r="Y89" s="99">
        <v>215643</v>
      </c>
      <c r="Z89" s="99">
        <v>122838</v>
      </c>
      <c r="AA89" s="99">
        <v>18330</v>
      </c>
      <c r="AB89" s="99">
        <v>5826347</v>
      </c>
      <c r="AC89" s="99">
        <v>14975921</v>
      </c>
      <c r="AD89" s="99">
        <f t="shared" si="11"/>
        <v>147343282</v>
      </c>
      <c r="AE89" s="99">
        <f t="shared" si="12"/>
        <v>2865796</v>
      </c>
      <c r="AF89" s="99">
        <f t="shared" si="13"/>
        <v>20802268</v>
      </c>
      <c r="AG89" s="99">
        <f t="shared" si="14"/>
        <v>171011346</v>
      </c>
      <c r="AH89" s="99">
        <f t="shared" si="15"/>
        <v>342708</v>
      </c>
      <c r="AI89" s="98">
        <f t="shared" si="18"/>
        <v>171354054</v>
      </c>
    </row>
    <row r="90" spans="1:35" s="148" customFormat="1">
      <c r="A90" s="150">
        <v>2025</v>
      </c>
      <c r="B90" s="150">
        <f t="shared" si="16"/>
        <v>1</v>
      </c>
      <c r="C90" s="149">
        <f t="shared" si="5"/>
        <v>45658</v>
      </c>
      <c r="E90" s="100">
        <v>100939253</v>
      </c>
      <c r="F90" s="99">
        <v>41722489</v>
      </c>
      <c r="G90" s="99">
        <v>2803203</v>
      </c>
      <c r="H90" s="99">
        <v>2814461</v>
      </c>
      <c r="I90" s="99">
        <v>212198</v>
      </c>
      <c r="J90" s="99">
        <v>98631</v>
      </c>
      <c r="K90" s="99">
        <v>18283</v>
      </c>
      <c r="L90" s="99">
        <v>6064857</v>
      </c>
      <c r="M90" s="99">
        <v>14906883</v>
      </c>
      <c r="N90" s="99">
        <f t="shared" si="6"/>
        <v>145695426</v>
      </c>
      <c r="O90" s="99">
        <f t="shared" si="7"/>
        <v>2913092</v>
      </c>
      <c r="P90" s="99">
        <f t="shared" si="8"/>
        <v>20971740</v>
      </c>
      <c r="Q90" s="99">
        <f t="shared" si="9"/>
        <v>169580258</v>
      </c>
      <c r="R90" s="99">
        <f t="shared" si="10"/>
        <v>339840</v>
      </c>
      <c r="S90" s="98">
        <f t="shared" si="17"/>
        <v>169920098</v>
      </c>
      <c r="U90" s="100">
        <v>103117903</v>
      </c>
      <c r="V90" s="99">
        <v>40413391</v>
      </c>
      <c r="W90" s="99">
        <v>2992856</v>
      </c>
      <c r="X90" s="99">
        <v>2884705</v>
      </c>
      <c r="Y90" s="99">
        <v>212198</v>
      </c>
      <c r="Z90" s="99">
        <v>121441</v>
      </c>
      <c r="AA90" s="99">
        <v>18283</v>
      </c>
      <c r="AB90" s="99">
        <v>6064857</v>
      </c>
      <c r="AC90" s="99">
        <v>14906883</v>
      </c>
      <c r="AD90" s="99">
        <f t="shared" si="11"/>
        <v>146754631</v>
      </c>
      <c r="AE90" s="99">
        <f t="shared" si="12"/>
        <v>3006146</v>
      </c>
      <c r="AF90" s="99">
        <f t="shared" si="13"/>
        <v>20971740</v>
      </c>
      <c r="AG90" s="99">
        <f t="shared" si="14"/>
        <v>170732517</v>
      </c>
      <c r="AH90" s="99">
        <f t="shared" si="15"/>
        <v>342149</v>
      </c>
      <c r="AI90" s="98">
        <f t="shared" si="18"/>
        <v>171074666</v>
      </c>
    </row>
    <row r="91" spans="1:35" s="148" customFormat="1">
      <c r="A91" s="150">
        <v>2025</v>
      </c>
      <c r="B91" s="150">
        <f t="shared" si="16"/>
        <v>2</v>
      </c>
      <c r="C91" s="149">
        <f t="shared" si="5"/>
        <v>45689</v>
      </c>
      <c r="E91" s="100">
        <v>85226151</v>
      </c>
      <c r="F91" s="99">
        <v>35650604</v>
      </c>
      <c r="G91" s="99">
        <v>2414383</v>
      </c>
      <c r="H91" s="99">
        <v>2462914</v>
      </c>
      <c r="I91" s="99">
        <v>186949</v>
      </c>
      <c r="J91" s="99">
        <v>91226</v>
      </c>
      <c r="K91" s="99">
        <v>16445</v>
      </c>
      <c r="L91" s="99">
        <v>5366495</v>
      </c>
      <c r="M91" s="99">
        <v>13363003</v>
      </c>
      <c r="N91" s="99">
        <f t="shared" si="6"/>
        <v>123494532</v>
      </c>
      <c r="O91" s="99">
        <f t="shared" si="7"/>
        <v>2554140</v>
      </c>
      <c r="P91" s="99">
        <f t="shared" si="8"/>
        <v>18729498</v>
      </c>
      <c r="Q91" s="99">
        <f t="shared" si="9"/>
        <v>144778170</v>
      </c>
      <c r="R91" s="99">
        <f t="shared" si="10"/>
        <v>290137</v>
      </c>
      <c r="S91" s="98">
        <f t="shared" si="17"/>
        <v>145068307</v>
      </c>
      <c r="U91" s="100">
        <v>86797757</v>
      </c>
      <c r="V91" s="99">
        <v>34819294</v>
      </c>
      <c r="W91" s="99">
        <v>2553583</v>
      </c>
      <c r="X91" s="99">
        <v>2509101</v>
      </c>
      <c r="Y91" s="99">
        <v>186949</v>
      </c>
      <c r="Z91" s="99">
        <v>107626</v>
      </c>
      <c r="AA91" s="99">
        <v>16445</v>
      </c>
      <c r="AB91" s="99">
        <v>5366495</v>
      </c>
      <c r="AC91" s="99">
        <v>13363003</v>
      </c>
      <c r="AD91" s="99">
        <f t="shared" si="11"/>
        <v>124374028</v>
      </c>
      <c r="AE91" s="99">
        <f t="shared" si="12"/>
        <v>2616727</v>
      </c>
      <c r="AF91" s="99">
        <f t="shared" si="13"/>
        <v>18729498</v>
      </c>
      <c r="AG91" s="99">
        <f t="shared" si="14"/>
        <v>145720253</v>
      </c>
      <c r="AH91" s="99">
        <f t="shared" si="15"/>
        <v>292025</v>
      </c>
      <c r="AI91" s="98">
        <f t="shared" si="18"/>
        <v>146012278</v>
      </c>
    </row>
    <row r="92" spans="1:35" s="148" customFormat="1">
      <c r="A92" s="150">
        <v>2025</v>
      </c>
      <c r="B92" s="150">
        <f t="shared" si="16"/>
        <v>3</v>
      </c>
      <c r="C92" s="149">
        <f t="shared" si="5"/>
        <v>45717</v>
      </c>
      <c r="E92" s="100">
        <v>79752742</v>
      </c>
      <c r="F92" s="99">
        <v>33914353</v>
      </c>
      <c r="G92" s="99">
        <v>2315399</v>
      </c>
      <c r="H92" s="99">
        <v>2524305</v>
      </c>
      <c r="I92" s="99">
        <v>196025</v>
      </c>
      <c r="J92" s="99">
        <v>95314</v>
      </c>
      <c r="K92" s="99">
        <v>18033</v>
      </c>
      <c r="L92" s="99">
        <v>5718663</v>
      </c>
      <c r="M92" s="99">
        <v>14543010</v>
      </c>
      <c r="N92" s="99">
        <f t="shared" si="6"/>
        <v>116196552</v>
      </c>
      <c r="O92" s="99">
        <f t="shared" si="7"/>
        <v>2619619</v>
      </c>
      <c r="P92" s="99">
        <f t="shared" si="8"/>
        <v>20261673</v>
      </c>
      <c r="Q92" s="99">
        <f t="shared" si="9"/>
        <v>139077844</v>
      </c>
      <c r="R92" s="99">
        <f t="shared" si="10"/>
        <v>278713</v>
      </c>
      <c r="S92" s="98">
        <f t="shared" si="17"/>
        <v>139356557</v>
      </c>
      <c r="U92" s="100">
        <v>81274057</v>
      </c>
      <c r="V92" s="99">
        <v>33149358</v>
      </c>
      <c r="W92" s="99">
        <v>2469302</v>
      </c>
      <c r="X92" s="99">
        <v>2572829</v>
      </c>
      <c r="Y92" s="99">
        <v>196025</v>
      </c>
      <c r="Z92" s="99">
        <v>114004</v>
      </c>
      <c r="AA92" s="99">
        <v>18033</v>
      </c>
      <c r="AB92" s="99">
        <v>5718663</v>
      </c>
      <c r="AC92" s="99">
        <v>14543010</v>
      </c>
      <c r="AD92" s="99">
        <f t="shared" si="11"/>
        <v>117106775</v>
      </c>
      <c r="AE92" s="99">
        <f t="shared" si="12"/>
        <v>2686833</v>
      </c>
      <c r="AF92" s="99">
        <f t="shared" si="13"/>
        <v>20261673</v>
      </c>
      <c r="AG92" s="99">
        <f t="shared" si="14"/>
        <v>140055281</v>
      </c>
      <c r="AH92" s="99">
        <f t="shared" si="15"/>
        <v>280672</v>
      </c>
      <c r="AI92" s="98">
        <f t="shared" si="18"/>
        <v>140335953</v>
      </c>
    </row>
    <row r="93" spans="1:35" s="148" customFormat="1">
      <c r="A93" s="150">
        <v>2025</v>
      </c>
      <c r="B93" s="150">
        <f t="shared" si="16"/>
        <v>4</v>
      </c>
      <c r="C93" s="149">
        <f t="shared" si="5"/>
        <v>45748</v>
      </c>
      <c r="E93" s="100">
        <v>55940392</v>
      </c>
      <c r="F93" s="99">
        <v>26062015</v>
      </c>
      <c r="G93" s="99">
        <v>1831479</v>
      </c>
      <c r="H93" s="99">
        <v>2144578</v>
      </c>
      <c r="I93" s="99">
        <v>175244</v>
      </c>
      <c r="J93" s="99">
        <v>87450</v>
      </c>
      <c r="K93" s="99">
        <v>17217</v>
      </c>
      <c r="L93" s="99">
        <v>5166632</v>
      </c>
      <c r="M93" s="99">
        <v>13912620</v>
      </c>
      <c r="N93" s="99">
        <f t="shared" si="6"/>
        <v>84026347</v>
      </c>
      <c r="O93" s="99">
        <f t="shared" si="7"/>
        <v>2232028</v>
      </c>
      <c r="P93" s="99">
        <f t="shared" si="8"/>
        <v>19079252</v>
      </c>
      <c r="Q93" s="99">
        <f t="shared" si="9"/>
        <v>105337627</v>
      </c>
      <c r="R93" s="99">
        <f t="shared" si="10"/>
        <v>211097</v>
      </c>
      <c r="S93" s="98">
        <f t="shared" si="17"/>
        <v>105548724</v>
      </c>
      <c r="U93" s="100">
        <v>57087034</v>
      </c>
      <c r="V93" s="99">
        <v>25517180</v>
      </c>
      <c r="W93" s="99">
        <v>1962414</v>
      </c>
      <c r="X93" s="99">
        <v>2182633</v>
      </c>
      <c r="Y93" s="99">
        <v>175244</v>
      </c>
      <c r="Z93" s="99">
        <v>103378</v>
      </c>
      <c r="AA93" s="99">
        <v>17217</v>
      </c>
      <c r="AB93" s="99">
        <v>5166632</v>
      </c>
      <c r="AC93" s="99">
        <v>13912620</v>
      </c>
      <c r="AD93" s="99">
        <f t="shared" si="11"/>
        <v>84759089</v>
      </c>
      <c r="AE93" s="99">
        <f t="shared" si="12"/>
        <v>2286011</v>
      </c>
      <c r="AF93" s="99">
        <f t="shared" si="13"/>
        <v>19079252</v>
      </c>
      <c r="AG93" s="99">
        <f t="shared" si="14"/>
        <v>106124352</v>
      </c>
      <c r="AH93" s="99">
        <f t="shared" si="15"/>
        <v>212674</v>
      </c>
      <c r="AI93" s="98">
        <f t="shared" si="18"/>
        <v>106337026</v>
      </c>
    </row>
    <row r="94" spans="1:35" s="148" customFormat="1">
      <c r="A94" s="150">
        <v>2025</v>
      </c>
      <c r="B94" s="150">
        <f t="shared" si="16"/>
        <v>5</v>
      </c>
      <c r="C94" s="149">
        <f t="shared" ref="C94:C157" si="19">DATE(A94,B94,1)</f>
        <v>45778</v>
      </c>
      <c r="E94" s="100">
        <v>35800786</v>
      </c>
      <c r="F94" s="99">
        <v>20049658</v>
      </c>
      <c r="G94" s="99">
        <v>1474310</v>
      </c>
      <c r="H94" s="99">
        <v>1836659</v>
      </c>
      <c r="I94" s="99">
        <v>161597</v>
      </c>
      <c r="J94" s="99">
        <v>82054</v>
      </c>
      <c r="K94" s="99">
        <v>17470</v>
      </c>
      <c r="L94" s="99">
        <v>4846536</v>
      </c>
      <c r="M94" s="99">
        <v>13728488</v>
      </c>
      <c r="N94" s="99">
        <f t="shared" ref="N94:N157" si="20">SUM(E94:G94,I94,K94)</f>
        <v>57503821</v>
      </c>
      <c r="O94" s="99">
        <f t="shared" ref="O94:O157" si="21">SUM(H94,J94)</f>
        <v>1918713</v>
      </c>
      <c r="P94" s="99">
        <f t="shared" ref="P94:P157" si="22">SUM(L94:M94)</f>
        <v>18575024</v>
      </c>
      <c r="Q94" s="99">
        <f t="shared" ref="Q94:Q157" si="23">SUM(N94:P94)</f>
        <v>77997558</v>
      </c>
      <c r="R94" s="99">
        <f t="shared" ref="R94:R157" si="24">S94-Q94</f>
        <v>156308</v>
      </c>
      <c r="S94" s="98">
        <f t="shared" si="17"/>
        <v>78153866</v>
      </c>
      <c r="U94" s="100">
        <v>36550055</v>
      </c>
      <c r="V94" s="99">
        <v>19632111</v>
      </c>
      <c r="W94" s="99">
        <v>1599521</v>
      </c>
      <c r="X94" s="99">
        <v>1870497</v>
      </c>
      <c r="Y94" s="99">
        <v>161597</v>
      </c>
      <c r="Z94" s="99">
        <v>97312</v>
      </c>
      <c r="AA94" s="99">
        <v>17470</v>
      </c>
      <c r="AB94" s="99">
        <v>4846536</v>
      </c>
      <c r="AC94" s="99">
        <v>13728488</v>
      </c>
      <c r="AD94" s="99">
        <f t="shared" ref="AD94:AD157" si="25">SUM(U94:W94,Y94,AA94)</f>
        <v>57960754</v>
      </c>
      <c r="AE94" s="99">
        <f t="shared" ref="AE94:AE157" si="26">SUM(X94,Z94)</f>
        <v>1967809</v>
      </c>
      <c r="AF94" s="99">
        <f t="shared" ref="AF94:AF157" si="27">SUM(AB94:AC94)</f>
        <v>18575024</v>
      </c>
      <c r="AG94" s="99">
        <f t="shared" ref="AG94:AG157" si="28">SUM(AD94:AF94)</f>
        <v>78503587</v>
      </c>
      <c r="AH94" s="99">
        <f t="shared" ref="AH94:AH157" si="29">AI94-AG94</f>
        <v>157322</v>
      </c>
      <c r="AI94" s="98">
        <f t="shared" si="18"/>
        <v>78660909</v>
      </c>
    </row>
    <row r="95" spans="1:35" s="148" customFormat="1">
      <c r="A95" s="150">
        <v>2025</v>
      </c>
      <c r="B95" s="150">
        <f t="shared" ref="B95:B158" si="30">IF(B94=12,1,B94+1)</f>
        <v>6</v>
      </c>
      <c r="C95" s="149">
        <f t="shared" si="19"/>
        <v>45809</v>
      </c>
      <c r="E95" s="100">
        <v>21839160</v>
      </c>
      <c r="F95" s="99">
        <v>15636778</v>
      </c>
      <c r="G95" s="99">
        <v>1064641</v>
      </c>
      <c r="H95" s="99">
        <v>1246835</v>
      </c>
      <c r="I95" s="99">
        <v>141958</v>
      </c>
      <c r="J95" s="99">
        <v>72781</v>
      </c>
      <c r="K95" s="99">
        <v>16669</v>
      </c>
      <c r="L95" s="99">
        <v>4425459</v>
      </c>
      <c r="M95" s="99">
        <v>12941819</v>
      </c>
      <c r="N95" s="99">
        <f t="shared" si="20"/>
        <v>38699206</v>
      </c>
      <c r="O95" s="99">
        <f t="shared" si="21"/>
        <v>1319616</v>
      </c>
      <c r="P95" s="99">
        <f t="shared" si="22"/>
        <v>17367278</v>
      </c>
      <c r="Q95" s="99">
        <f t="shared" si="23"/>
        <v>57386100</v>
      </c>
      <c r="R95" s="99">
        <f t="shared" si="24"/>
        <v>115002</v>
      </c>
      <c r="S95" s="98">
        <f t="shared" ref="S95:S158" si="31">ROUND(Q95/0.998, 0)</f>
        <v>57501102</v>
      </c>
      <c r="U95" s="100">
        <v>22401699</v>
      </c>
      <c r="V95" s="99">
        <v>15267596</v>
      </c>
      <c r="W95" s="99">
        <v>1188420</v>
      </c>
      <c r="X95" s="99">
        <v>1275743</v>
      </c>
      <c r="Y95" s="99">
        <v>141958</v>
      </c>
      <c r="Z95" s="99">
        <v>87129</v>
      </c>
      <c r="AA95" s="99">
        <v>16669</v>
      </c>
      <c r="AB95" s="99">
        <v>4425459</v>
      </c>
      <c r="AC95" s="99">
        <v>12941819</v>
      </c>
      <c r="AD95" s="99">
        <f t="shared" si="25"/>
        <v>39016342</v>
      </c>
      <c r="AE95" s="99">
        <f t="shared" si="26"/>
        <v>1362872</v>
      </c>
      <c r="AF95" s="99">
        <f t="shared" si="27"/>
        <v>17367278</v>
      </c>
      <c r="AG95" s="99">
        <f t="shared" si="28"/>
        <v>57746492</v>
      </c>
      <c r="AH95" s="99">
        <f t="shared" si="29"/>
        <v>115724</v>
      </c>
      <c r="AI95" s="98">
        <f t="shared" ref="AI95:AI158" si="32">ROUND(AG95/0.998, 0)</f>
        <v>57862216</v>
      </c>
    </row>
    <row r="96" spans="1:35" s="148" customFormat="1">
      <c r="A96" s="150">
        <v>2025</v>
      </c>
      <c r="B96" s="150">
        <f t="shared" si="30"/>
        <v>7</v>
      </c>
      <c r="C96" s="149">
        <f t="shared" si="19"/>
        <v>45839</v>
      </c>
      <c r="E96" s="100">
        <v>15437733</v>
      </c>
      <c r="F96" s="99">
        <v>12966297</v>
      </c>
      <c r="G96" s="99">
        <v>971303</v>
      </c>
      <c r="H96" s="99">
        <v>1110343</v>
      </c>
      <c r="I96" s="99">
        <v>133878</v>
      </c>
      <c r="J96" s="99">
        <v>68576</v>
      </c>
      <c r="K96" s="99">
        <v>17013</v>
      </c>
      <c r="L96" s="99">
        <v>4197031</v>
      </c>
      <c r="M96" s="99">
        <v>13067010</v>
      </c>
      <c r="N96" s="99">
        <f t="shared" si="20"/>
        <v>29526224</v>
      </c>
      <c r="O96" s="99">
        <f t="shared" si="21"/>
        <v>1178919</v>
      </c>
      <c r="P96" s="99">
        <f t="shared" si="22"/>
        <v>17264041</v>
      </c>
      <c r="Q96" s="99">
        <f t="shared" si="23"/>
        <v>47969184</v>
      </c>
      <c r="R96" s="99">
        <f t="shared" si="24"/>
        <v>96131</v>
      </c>
      <c r="S96" s="98">
        <f t="shared" si="31"/>
        <v>48065315</v>
      </c>
      <c r="U96" s="100">
        <v>16035124</v>
      </c>
      <c r="V96" s="99">
        <v>12564605</v>
      </c>
      <c r="W96" s="99">
        <v>1105804</v>
      </c>
      <c r="X96" s="99">
        <v>1143442</v>
      </c>
      <c r="Y96" s="99">
        <v>133878</v>
      </c>
      <c r="Z96" s="99">
        <v>83762</v>
      </c>
      <c r="AA96" s="99">
        <v>17013</v>
      </c>
      <c r="AB96" s="99">
        <v>4197031</v>
      </c>
      <c r="AC96" s="99">
        <v>13067010</v>
      </c>
      <c r="AD96" s="99">
        <f t="shared" si="25"/>
        <v>29856424</v>
      </c>
      <c r="AE96" s="99">
        <f t="shared" si="26"/>
        <v>1227204</v>
      </c>
      <c r="AF96" s="99">
        <f t="shared" si="27"/>
        <v>17264041</v>
      </c>
      <c r="AG96" s="99">
        <f t="shared" si="28"/>
        <v>48347669</v>
      </c>
      <c r="AH96" s="99">
        <f t="shared" si="29"/>
        <v>96889</v>
      </c>
      <c r="AI96" s="98">
        <f t="shared" si="32"/>
        <v>48444558</v>
      </c>
    </row>
    <row r="97" spans="1:35" s="148" customFormat="1">
      <c r="A97" s="150">
        <v>2025</v>
      </c>
      <c r="B97" s="150">
        <f t="shared" si="30"/>
        <v>8</v>
      </c>
      <c r="C97" s="149">
        <f t="shared" si="19"/>
        <v>45870</v>
      </c>
      <c r="E97" s="100">
        <v>14065856</v>
      </c>
      <c r="F97" s="99">
        <v>12900014</v>
      </c>
      <c r="G97" s="99">
        <v>950382</v>
      </c>
      <c r="H97" s="99">
        <v>1052589</v>
      </c>
      <c r="I97" s="99">
        <v>132435</v>
      </c>
      <c r="J97" s="99">
        <v>67116</v>
      </c>
      <c r="K97" s="99">
        <v>16995</v>
      </c>
      <c r="L97" s="99">
        <v>3973500</v>
      </c>
      <c r="M97" s="99">
        <v>13038763</v>
      </c>
      <c r="N97" s="99">
        <f t="shared" si="20"/>
        <v>28065682</v>
      </c>
      <c r="O97" s="99">
        <f t="shared" si="21"/>
        <v>1119705</v>
      </c>
      <c r="P97" s="99">
        <f t="shared" si="22"/>
        <v>17012263</v>
      </c>
      <c r="Q97" s="99">
        <f t="shared" si="23"/>
        <v>46197650</v>
      </c>
      <c r="R97" s="99">
        <f t="shared" si="24"/>
        <v>92580</v>
      </c>
      <c r="S97" s="98">
        <f t="shared" si="31"/>
        <v>46290230</v>
      </c>
      <c r="U97" s="100">
        <v>14734633</v>
      </c>
      <c r="V97" s="99">
        <v>12470835</v>
      </c>
      <c r="W97" s="99">
        <v>1096868</v>
      </c>
      <c r="X97" s="99">
        <v>1087919</v>
      </c>
      <c r="Y97" s="99">
        <v>132435</v>
      </c>
      <c r="Z97" s="99">
        <v>83202</v>
      </c>
      <c r="AA97" s="99">
        <v>16995</v>
      </c>
      <c r="AB97" s="99">
        <v>3973500</v>
      </c>
      <c r="AC97" s="99">
        <v>13038763</v>
      </c>
      <c r="AD97" s="99">
        <f t="shared" si="25"/>
        <v>28451766</v>
      </c>
      <c r="AE97" s="99">
        <f t="shared" si="26"/>
        <v>1171121</v>
      </c>
      <c r="AF97" s="99">
        <f t="shared" si="27"/>
        <v>17012263</v>
      </c>
      <c r="AG97" s="99">
        <f t="shared" si="28"/>
        <v>46635150</v>
      </c>
      <c r="AH97" s="99">
        <f t="shared" si="29"/>
        <v>93457</v>
      </c>
      <c r="AI97" s="98">
        <f t="shared" si="32"/>
        <v>46728607</v>
      </c>
    </row>
    <row r="98" spans="1:35" s="148" customFormat="1">
      <c r="A98" s="150">
        <v>2025</v>
      </c>
      <c r="B98" s="150">
        <f t="shared" si="30"/>
        <v>9</v>
      </c>
      <c r="C98" s="149">
        <f t="shared" si="19"/>
        <v>45901</v>
      </c>
      <c r="E98" s="100">
        <v>17611394</v>
      </c>
      <c r="F98" s="99">
        <v>13583170</v>
      </c>
      <c r="G98" s="99">
        <v>1013903</v>
      </c>
      <c r="H98" s="99">
        <v>1055729</v>
      </c>
      <c r="I98" s="99">
        <v>137852</v>
      </c>
      <c r="J98" s="99">
        <v>70288</v>
      </c>
      <c r="K98" s="99">
        <v>16620</v>
      </c>
      <c r="L98" s="99">
        <v>3934045</v>
      </c>
      <c r="M98" s="99">
        <v>12864689</v>
      </c>
      <c r="N98" s="99">
        <f t="shared" si="20"/>
        <v>32362939</v>
      </c>
      <c r="O98" s="99">
        <f t="shared" si="21"/>
        <v>1126017</v>
      </c>
      <c r="P98" s="99">
        <f t="shared" si="22"/>
        <v>16798734</v>
      </c>
      <c r="Q98" s="99">
        <f t="shared" si="23"/>
        <v>50287690</v>
      </c>
      <c r="R98" s="99">
        <f t="shared" si="24"/>
        <v>100777</v>
      </c>
      <c r="S98" s="98">
        <f t="shared" si="31"/>
        <v>50388467</v>
      </c>
      <c r="U98" s="100">
        <v>18476113</v>
      </c>
      <c r="V98" s="99">
        <v>13149358</v>
      </c>
      <c r="W98" s="99">
        <v>1156364</v>
      </c>
      <c r="X98" s="99">
        <v>1090277</v>
      </c>
      <c r="Y98" s="99">
        <v>137852</v>
      </c>
      <c r="Z98" s="99">
        <v>85605</v>
      </c>
      <c r="AA98" s="99">
        <v>16620</v>
      </c>
      <c r="AB98" s="99">
        <v>3934045</v>
      </c>
      <c r="AC98" s="99">
        <v>12864689</v>
      </c>
      <c r="AD98" s="99">
        <f t="shared" si="25"/>
        <v>32936307</v>
      </c>
      <c r="AE98" s="99">
        <f t="shared" si="26"/>
        <v>1175882</v>
      </c>
      <c r="AF98" s="99">
        <f t="shared" si="27"/>
        <v>16798734</v>
      </c>
      <c r="AG98" s="99">
        <f t="shared" si="28"/>
        <v>50910923</v>
      </c>
      <c r="AH98" s="99">
        <f t="shared" si="29"/>
        <v>102026</v>
      </c>
      <c r="AI98" s="98">
        <f t="shared" si="32"/>
        <v>51012949</v>
      </c>
    </row>
    <row r="99" spans="1:35" s="148" customFormat="1">
      <c r="A99" s="150">
        <v>2025</v>
      </c>
      <c r="B99" s="150">
        <f t="shared" si="30"/>
        <v>10</v>
      </c>
      <c r="C99" s="149">
        <f t="shared" si="19"/>
        <v>45931</v>
      </c>
      <c r="E99" s="100">
        <v>38816191</v>
      </c>
      <c r="F99" s="99">
        <v>21181862</v>
      </c>
      <c r="G99" s="99">
        <v>1584695</v>
      </c>
      <c r="H99" s="99">
        <v>1363142</v>
      </c>
      <c r="I99" s="99">
        <v>169040</v>
      </c>
      <c r="J99" s="99">
        <v>83005</v>
      </c>
      <c r="K99" s="99">
        <v>17641</v>
      </c>
      <c r="L99" s="99">
        <v>4578419</v>
      </c>
      <c r="M99" s="99">
        <v>13961561</v>
      </c>
      <c r="N99" s="99">
        <f t="shared" si="20"/>
        <v>61769429</v>
      </c>
      <c r="O99" s="99">
        <f t="shared" si="21"/>
        <v>1446147</v>
      </c>
      <c r="P99" s="99">
        <f t="shared" si="22"/>
        <v>18539980</v>
      </c>
      <c r="Q99" s="99">
        <f t="shared" si="23"/>
        <v>81755556</v>
      </c>
      <c r="R99" s="99">
        <f t="shared" si="24"/>
        <v>163839</v>
      </c>
      <c r="S99" s="98">
        <f t="shared" si="31"/>
        <v>81919395</v>
      </c>
      <c r="U99" s="100">
        <v>40401869</v>
      </c>
      <c r="V99" s="99">
        <v>20424897</v>
      </c>
      <c r="W99" s="99">
        <v>1773029</v>
      </c>
      <c r="X99" s="99">
        <v>1412667</v>
      </c>
      <c r="Y99" s="99">
        <v>169040</v>
      </c>
      <c r="Z99" s="99">
        <v>102212</v>
      </c>
      <c r="AA99" s="99">
        <v>17641</v>
      </c>
      <c r="AB99" s="99">
        <v>4578419</v>
      </c>
      <c r="AC99" s="99">
        <v>13961561</v>
      </c>
      <c r="AD99" s="99">
        <f t="shared" si="25"/>
        <v>62786476</v>
      </c>
      <c r="AE99" s="99">
        <f t="shared" si="26"/>
        <v>1514879</v>
      </c>
      <c r="AF99" s="99">
        <f t="shared" si="27"/>
        <v>18539980</v>
      </c>
      <c r="AG99" s="99">
        <f t="shared" si="28"/>
        <v>82841335</v>
      </c>
      <c r="AH99" s="99">
        <f t="shared" si="29"/>
        <v>166015</v>
      </c>
      <c r="AI99" s="98">
        <f t="shared" si="32"/>
        <v>83007350</v>
      </c>
    </row>
    <row r="100" spans="1:35" s="148" customFormat="1">
      <c r="A100" s="150">
        <v>2025</v>
      </c>
      <c r="B100" s="150">
        <f t="shared" si="30"/>
        <v>11</v>
      </c>
      <c r="C100" s="149">
        <f t="shared" si="19"/>
        <v>45962</v>
      </c>
      <c r="E100" s="100">
        <v>71798173</v>
      </c>
      <c r="F100" s="99">
        <v>31787105</v>
      </c>
      <c r="G100" s="99">
        <v>2181872</v>
      </c>
      <c r="H100" s="99">
        <v>2018586</v>
      </c>
      <c r="I100" s="99">
        <v>186176</v>
      </c>
      <c r="J100" s="99">
        <v>86100</v>
      </c>
      <c r="K100" s="99">
        <v>17472</v>
      </c>
      <c r="L100" s="99">
        <v>5009173</v>
      </c>
      <c r="M100" s="99">
        <v>14084038</v>
      </c>
      <c r="N100" s="99">
        <f t="shared" si="20"/>
        <v>105970798</v>
      </c>
      <c r="O100" s="99">
        <f t="shared" si="21"/>
        <v>2104686</v>
      </c>
      <c r="P100" s="99">
        <f t="shared" si="22"/>
        <v>19093211</v>
      </c>
      <c r="Q100" s="99">
        <f t="shared" si="23"/>
        <v>127168695</v>
      </c>
      <c r="R100" s="99">
        <f t="shared" si="24"/>
        <v>254847</v>
      </c>
      <c r="S100" s="98">
        <f t="shared" si="31"/>
        <v>127423542</v>
      </c>
      <c r="U100" s="100">
        <v>74344876</v>
      </c>
      <c r="V100" s="99">
        <v>30276019</v>
      </c>
      <c r="W100" s="99">
        <v>2414618</v>
      </c>
      <c r="X100" s="99">
        <v>2090839</v>
      </c>
      <c r="Y100" s="99">
        <v>186176</v>
      </c>
      <c r="Z100" s="99">
        <v>110712</v>
      </c>
      <c r="AA100" s="99">
        <v>17472</v>
      </c>
      <c r="AB100" s="99">
        <v>5009173</v>
      </c>
      <c r="AC100" s="99">
        <v>14084038</v>
      </c>
      <c r="AD100" s="99">
        <f t="shared" si="25"/>
        <v>107239161</v>
      </c>
      <c r="AE100" s="99">
        <f t="shared" si="26"/>
        <v>2201551</v>
      </c>
      <c r="AF100" s="99">
        <f t="shared" si="27"/>
        <v>19093211</v>
      </c>
      <c r="AG100" s="99">
        <f t="shared" si="28"/>
        <v>128533923</v>
      </c>
      <c r="AH100" s="99">
        <f t="shared" si="29"/>
        <v>257583</v>
      </c>
      <c r="AI100" s="98">
        <f t="shared" si="32"/>
        <v>128791506</v>
      </c>
    </row>
    <row r="101" spans="1:35" s="148" customFormat="1">
      <c r="A101" s="150">
        <v>2025</v>
      </c>
      <c r="B101" s="150">
        <f t="shared" si="30"/>
        <v>12</v>
      </c>
      <c r="C101" s="149">
        <f t="shared" si="19"/>
        <v>45992</v>
      </c>
      <c r="E101" s="100">
        <v>102003750</v>
      </c>
      <c r="F101" s="99">
        <v>42187190</v>
      </c>
      <c r="G101" s="99">
        <v>2825636</v>
      </c>
      <c r="H101" s="99">
        <v>2608129</v>
      </c>
      <c r="I101" s="99">
        <v>207609</v>
      </c>
      <c r="J101" s="99">
        <v>109087</v>
      </c>
      <c r="K101" s="99">
        <v>18330</v>
      </c>
      <c r="L101" s="99">
        <v>5810319</v>
      </c>
      <c r="M101" s="99">
        <v>14947042</v>
      </c>
      <c r="N101" s="99">
        <f t="shared" si="20"/>
        <v>147242515</v>
      </c>
      <c r="O101" s="99">
        <f t="shared" si="21"/>
        <v>2717216</v>
      </c>
      <c r="P101" s="99">
        <f t="shared" si="22"/>
        <v>20757361</v>
      </c>
      <c r="Q101" s="99">
        <f t="shared" si="23"/>
        <v>170717092</v>
      </c>
      <c r="R101" s="99">
        <f t="shared" si="24"/>
        <v>342118</v>
      </c>
      <c r="S101" s="98">
        <f t="shared" si="31"/>
        <v>171059210</v>
      </c>
      <c r="U101" s="100">
        <v>105037767</v>
      </c>
      <c r="V101" s="99">
        <v>40219753</v>
      </c>
      <c r="W101" s="99">
        <v>3067935</v>
      </c>
      <c r="X101" s="99">
        <v>2636607</v>
      </c>
      <c r="Y101" s="99">
        <v>207609</v>
      </c>
      <c r="Z101" s="99">
        <v>122514</v>
      </c>
      <c r="AA101" s="99">
        <v>18330</v>
      </c>
      <c r="AB101" s="99">
        <v>5810319</v>
      </c>
      <c r="AC101" s="99">
        <v>14947042</v>
      </c>
      <c r="AD101" s="99">
        <f t="shared" si="25"/>
        <v>148551394</v>
      </c>
      <c r="AE101" s="99">
        <f t="shared" si="26"/>
        <v>2759121</v>
      </c>
      <c r="AF101" s="99">
        <f t="shared" si="27"/>
        <v>20757361</v>
      </c>
      <c r="AG101" s="99">
        <f t="shared" si="28"/>
        <v>172067876</v>
      </c>
      <c r="AH101" s="99">
        <f t="shared" si="29"/>
        <v>344825</v>
      </c>
      <c r="AI101" s="98">
        <f t="shared" si="32"/>
        <v>172412701</v>
      </c>
    </row>
    <row r="102" spans="1:35" s="148" customFormat="1">
      <c r="A102" s="150">
        <v>2026</v>
      </c>
      <c r="B102" s="150">
        <f t="shared" si="30"/>
        <v>1</v>
      </c>
      <c r="C102" s="149">
        <f t="shared" si="19"/>
        <v>46023</v>
      </c>
      <c r="E102" s="100">
        <v>101502495</v>
      </c>
      <c r="F102" s="99">
        <v>42227625</v>
      </c>
      <c r="G102" s="99">
        <v>2747179</v>
      </c>
      <c r="H102" s="99">
        <v>2688008</v>
      </c>
      <c r="I102" s="99">
        <v>204285</v>
      </c>
      <c r="J102" s="99">
        <v>95050</v>
      </c>
      <c r="K102" s="99">
        <v>18283</v>
      </c>
      <c r="L102" s="99">
        <v>6074137</v>
      </c>
      <c r="M102" s="99">
        <v>14877992</v>
      </c>
      <c r="N102" s="99">
        <f t="shared" si="20"/>
        <v>146699867</v>
      </c>
      <c r="O102" s="99">
        <f t="shared" si="21"/>
        <v>2783058</v>
      </c>
      <c r="P102" s="99">
        <f t="shared" si="22"/>
        <v>20952129</v>
      </c>
      <c r="Q102" s="99">
        <f t="shared" si="23"/>
        <v>170435054</v>
      </c>
      <c r="R102" s="99">
        <f t="shared" si="24"/>
        <v>341553</v>
      </c>
      <c r="S102" s="98">
        <f t="shared" si="31"/>
        <v>170776607</v>
      </c>
      <c r="U102" s="100">
        <v>104021552</v>
      </c>
      <c r="V102" s="99">
        <v>40741909</v>
      </c>
      <c r="W102" s="99">
        <v>2969073</v>
      </c>
      <c r="X102" s="99">
        <v>2774915</v>
      </c>
      <c r="Y102" s="99">
        <v>204285</v>
      </c>
      <c r="Z102" s="99">
        <v>121116</v>
      </c>
      <c r="AA102" s="99">
        <v>18283</v>
      </c>
      <c r="AB102" s="99">
        <v>6074137</v>
      </c>
      <c r="AC102" s="99">
        <v>14877992</v>
      </c>
      <c r="AD102" s="99">
        <f t="shared" si="25"/>
        <v>147955102</v>
      </c>
      <c r="AE102" s="99">
        <f t="shared" si="26"/>
        <v>2896031</v>
      </c>
      <c r="AF102" s="99">
        <f t="shared" si="27"/>
        <v>20952129</v>
      </c>
      <c r="AG102" s="99">
        <f t="shared" si="28"/>
        <v>171803262</v>
      </c>
      <c r="AH102" s="99">
        <f t="shared" si="29"/>
        <v>344295</v>
      </c>
      <c r="AI102" s="98">
        <f t="shared" si="32"/>
        <v>172147557</v>
      </c>
    </row>
    <row r="103" spans="1:35" s="148" customFormat="1">
      <c r="A103" s="150">
        <v>2026</v>
      </c>
      <c r="B103" s="150">
        <f t="shared" si="30"/>
        <v>2</v>
      </c>
      <c r="C103" s="149">
        <f t="shared" si="19"/>
        <v>46054</v>
      </c>
      <c r="E103" s="100">
        <v>85722686</v>
      </c>
      <c r="F103" s="99">
        <v>36065056</v>
      </c>
      <c r="G103" s="99">
        <v>2368172</v>
      </c>
      <c r="H103" s="99">
        <v>2355917</v>
      </c>
      <c r="I103" s="99">
        <v>179983</v>
      </c>
      <c r="J103" s="99">
        <v>88319</v>
      </c>
      <c r="K103" s="99">
        <v>16445</v>
      </c>
      <c r="L103" s="99">
        <v>5374092</v>
      </c>
      <c r="M103" s="99">
        <v>13336866</v>
      </c>
      <c r="N103" s="99">
        <f t="shared" si="20"/>
        <v>124352342</v>
      </c>
      <c r="O103" s="99">
        <f t="shared" si="21"/>
        <v>2444236</v>
      </c>
      <c r="P103" s="99">
        <f t="shared" si="22"/>
        <v>18710958</v>
      </c>
      <c r="Q103" s="99">
        <f t="shared" si="23"/>
        <v>145507536</v>
      </c>
      <c r="R103" s="99">
        <f t="shared" si="24"/>
        <v>291598</v>
      </c>
      <c r="S103" s="98">
        <f t="shared" si="31"/>
        <v>145799134</v>
      </c>
      <c r="U103" s="100">
        <v>87540753</v>
      </c>
      <c r="V103" s="99">
        <v>35109517</v>
      </c>
      <c r="W103" s="99">
        <v>2533289</v>
      </c>
      <c r="X103" s="99">
        <v>2413600</v>
      </c>
      <c r="Y103" s="99">
        <v>179983</v>
      </c>
      <c r="Z103" s="99">
        <v>107332</v>
      </c>
      <c r="AA103" s="99">
        <v>16445</v>
      </c>
      <c r="AB103" s="99">
        <v>5374092</v>
      </c>
      <c r="AC103" s="99">
        <v>13336866</v>
      </c>
      <c r="AD103" s="99">
        <f t="shared" si="25"/>
        <v>125379987</v>
      </c>
      <c r="AE103" s="99">
        <f t="shared" si="26"/>
        <v>2520932</v>
      </c>
      <c r="AF103" s="99">
        <f t="shared" si="27"/>
        <v>18710958</v>
      </c>
      <c r="AG103" s="99">
        <f t="shared" si="28"/>
        <v>146611877</v>
      </c>
      <c r="AH103" s="99">
        <f t="shared" si="29"/>
        <v>293811</v>
      </c>
      <c r="AI103" s="98">
        <f t="shared" si="32"/>
        <v>146905688</v>
      </c>
    </row>
    <row r="104" spans="1:35" s="148" customFormat="1">
      <c r="A104" s="150">
        <v>2026</v>
      </c>
      <c r="B104" s="150">
        <f t="shared" si="30"/>
        <v>3</v>
      </c>
      <c r="C104" s="149">
        <f t="shared" si="19"/>
        <v>46082</v>
      </c>
      <c r="E104" s="100">
        <v>80164319</v>
      </c>
      <c r="F104" s="99">
        <v>34333406</v>
      </c>
      <c r="G104" s="99">
        <v>2264603</v>
      </c>
      <c r="H104" s="99">
        <v>2414790</v>
      </c>
      <c r="I104" s="99">
        <v>188767</v>
      </c>
      <c r="J104" s="99">
        <v>91684</v>
      </c>
      <c r="K104" s="99">
        <v>18033</v>
      </c>
      <c r="L104" s="99">
        <v>5727459</v>
      </c>
      <c r="M104" s="99">
        <v>14514056</v>
      </c>
      <c r="N104" s="99">
        <f t="shared" si="20"/>
        <v>116969128</v>
      </c>
      <c r="O104" s="99">
        <f t="shared" si="21"/>
        <v>2506474</v>
      </c>
      <c r="P104" s="99">
        <f t="shared" si="22"/>
        <v>20241515</v>
      </c>
      <c r="Q104" s="99">
        <f t="shared" si="23"/>
        <v>139717117</v>
      </c>
      <c r="R104" s="99">
        <f t="shared" si="24"/>
        <v>279994</v>
      </c>
      <c r="S104" s="98">
        <f t="shared" si="31"/>
        <v>139997111</v>
      </c>
      <c r="U104" s="100">
        <v>81927641</v>
      </c>
      <c r="V104" s="99">
        <v>33443837</v>
      </c>
      <c r="W104" s="99">
        <v>2449684</v>
      </c>
      <c r="X104" s="99">
        <v>2475676</v>
      </c>
      <c r="Y104" s="99">
        <v>188767</v>
      </c>
      <c r="Z104" s="99">
        <v>113679</v>
      </c>
      <c r="AA104" s="99">
        <v>18033</v>
      </c>
      <c r="AB104" s="99">
        <v>5727459</v>
      </c>
      <c r="AC104" s="99">
        <v>14514056</v>
      </c>
      <c r="AD104" s="99">
        <f t="shared" si="25"/>
        <v>118027962</v>
      </c>
      <c r="AE104" s="99">
        <f t="shared" si="26"/>
        <v>2589355</v>
      </c>
      <c r="AF104" s="99">
        <f t="shared" si="27"/>
        <v>20241515</v>
      </c>
      <c r="AG104" s="99">
        <f t="shared" si="28"/>
        <v>140858832</v>
      </c>
      <c r="AH104" s="99">
        <f t="shared" si="29"/>
        <v>282282</v>
      </c>
      <c r="AI104" s="98">
        <f t="shared" si="32"/>
        <v>141141114</v>
      </c>
    </row>
    <row r="105" spans="1:35" s="148" customFormat="1">
      <c r="A105" s="150">
        <v>2026</v>
      </c>
      <c r="B105" s="150">
        <f t="shared" si="30"/>
        <v>4</v>
      </c>
      <c r="C105" s="149">
        <f t="shared" si="19"/>
        <v>46113</v>
      </c>
      <c r="E105" s="100">
        <v>56129569</v>
      </c>
      <c r="F105" s="99">
        <v>26415066</v>
      </c>
      <c r="G105" s="99">
        <v>1787410</v>
      </c>
      <c r="H105" s="99">
        <v>2053644</v>
      </c>
      <c r="I105" s="99">
        <v>168834</v>
      </c>
      <c r="J105" s="99">
        <v>84064</v>
      </c>
      <c r="K105" s="99">
        <v>17217</v>
      </c>
      <c r="L105" s="99">
        <v>5174923</v>
      </c>
      <c r="M105" s="99">
        <v>13884641</v>
      </c>
      <c r="N105" s="99">
        <f t="shared" si="20"/>
        <v>84518096</v>
      </c>
      <c r="O105" s="99">
        <f t="shared" si="21"/>
        <v>2137708</v>
      </c>
      <c r="P105" s="99">
        <f t="shared" si="22"/>
        <v>19059564</v>
      </c>
      <c r="Q105" s="99">
        <f t="shared" si="23"/>
        <v>105715368</v>
      </c>
      <c r="R105" s="99">
        <f t="shared" si="24"/>
        <v>211854</v>
      </c>
      <c r="S105" s="98">
        <f t="shared" si="31"/>
        <v>105927222</v>
      </c>
      <c r="U105" s="100">
        <v>57477334</v>
      </c>
      <c r="V105" s="99">
        <v>25768707</v>
      </c>
      <c r="W105" s="99">
        <v>1946765</v>
      </c>
      <c r="X105" s="99">
        <v>2101665</v>
      </c>
      <c r="Y105" s="99">
        <v>168834</v>
      </c>
      <c r="Z105" s="99">
        <v>103063</v>
      </c>
      <c r="AA105" s="99">
        <v>17217</v>
      </c>
      <c r="AB105" s="99">
        <v>5174923</v>
      </c>
      <c r="AC105" s="99">
        <v>13884641</v>
      </c>
      <c r="AD105" s="99">
        <f t="shared" si="25"/>
        <v>85378857</v>
      </c>
      <c r="AE105" s="99">
        <f t="shared" si="26"/>
        <v>2204728</v>
      </c>
      <c r="AF105" s="99">
        <f t="shared" si="27"/>
        <v>19059564</v>
      </c>
      <c r="AG105" s="99">
        <f t="shared" si="28"/>
        <v>106643149</v>
      </c>
      <c r="AH105" s="99">
        <f t="shared" si="29"/>
        <v>213714</v>
      </c>
      <c r="AI105" s="98">
        <f t="shared" si="32"/>
        <v>106856863</v>
      </c>
    </row>
    <row r="106" spans="1:35" s="148" customFormat="1">
      <c r="A106" s="150">
        <v>2026</v>
      </c>
      <c r="B106" s="150">
        <f t="shared" si="30"/>
        <v>5</v>
      </c>
      <c r="C106" s="149">
        <f t="shared" si="19"/>
        <v>46143</v>
      </c>
      <c r="E106" s="100">
        <v>35844317</v>
      </c>
      <c r="F106" s="99">
        <v>20360230</v>
      </c>
      <c r="G106" s="99">
        <v>1432905</v>
      </c>
      <c r="H106" s="99">
        <v>1760408</v>
      </c>
      <c r="I106" s="99">
        <v>155810</v>
      </c>
      <c r="J106" s="99">
        <v>78588</v>
      </c>
      <c r="K106" s="99">
        <v>17470</v>
      </c>
      <c r="L106" s="99">
        <v>4854915</v>
      </c>
      <c r="M106" s="99">
        <v>13699582</v>
      </c>
      <c r="N106" s="99">
        <f t="shared" si="20"/>
        <v>57810732</v>
      </c>
      <c r="O106" s="99">
        <f t="shared" si="21"/>
        <v>1838996</v>
      </c>
      <c r="P106" s="99">
        <f t="shared" si="22"/>
        <v>18554497</v>
      </c>
      <c r="Q106" s="99">
        <f t="shared" si="23"/>
        <v>78204225</v>
      </c>
      <c r="R106" s="99">
        <f t="shared" si="24"/>
        <v>156722</v>
      </c>
      <c r="S106" s="98">
        <f t="shared" si="31"/>
        <v>78360947</v>
      </c>
      <c r="U106" s="100">
        <v>36699441</v>
      </c>
      <c r="V106" s="99">
        <v>19856471</v>
      </c>
      <c r="W106" s="99">
        <v>1586749</v>
      </c>
      <c r="X106" s="99">
        <v>1803387</v>
      </c>
      <c r="Y106" s="99">
        <v>155810</v>
      </c>
      <c r="Z106" s="99">
        <v>96986</v>
      </c>
      <c r="AA106" s="99">
        <v>17470</v>
      </c>
      <c r="AB106" s="99">
        <v>4854915</v>
      </c>
      <c r="AC106" s="99">
        <v>13699582</v>
      </c>
      <c r="AD106" s="99">
        <f t="shared" si="25"/>
        <v>58315941</v>
      </c>
      <c r="AE106" s="99">
        <f t="shared" si="26"/>
        <v>1900373</v>
      </c>
      <c r="AF106" s="99">
        <f t="shared" si="27"/>
        <v>18554497</v>
      </c>
      <c r="AG106" s="99">
        <f t="shared" si="28"/>
        <v>78770811</v>
      </c>
      <c r="AH106" s="99">
        <f t="shared" si="29"/>
        <v>157857</v>
      </c>
      <c r="AI106" s="98">
        <f t="shared" si="32"/>
        <v>78928668</v>
      </c>
    </row>
    <row r="107" spans="1:35" s="148" customFormat="1">
      <c r="A107" s="150">
        <v>2026</v>
      </c>
      <c r="B107" s="150">
        <f t="shared" si="30"/>
        <v>6</v>
      </c>
      <c r="C107" s="149">
        <f t="shared" si="19"/>
        <v>46174</v>
      </c>
      <c r="E107" s="100">
        <v>21766705</v>
      </c>
      <c r="F107" s="99">
        <v>15909243</v>
      </c>
      <c r="G107" s="99">
        <v>1026444</v>
      </c>
      <c r="H107" s="99">
        <v>1197481</v>
      </c>
      <c r="I107" s="99">
        <v>136973</v>
      </c>
      <c r="J107" s="99">
        <v>69464</v>
      </c>
      <c r="K107" s="99">
        <v>16669</v>
      </c>
      <c r="L107" s="99">
        <v>4432565</v>
      </c>
      <c r="M107" s="99">
        <v>12913694</v>
      </c>
      <c r="N107" s="99">
        <f t="shared" si="20"/>
        <v>38856034</v>
      </c>
      <c r="O107" s="99">
        <f t="shared" si="21"/>
        <v>1266945</v>
      </c>
      <c r="P107" s="99">
        <f t="shared" si="22"/>
        <v>17346259</v>
      </c>
      <c r="Q107" s="99">
        <f t="shared" si="23"/>
        <v>57469238</v>
      </c>
      <c r="R107" s="99">
        <f t="shared" si="24"/>
        <v>115169</v>
      </c>
      <c r="S107" s="98">
        <f t="shared" si="31"/>
        <v>57584407</v>
      </c>
      <c r="U107" s="100">
        <v>22396750</v>
      </c>
      <c r="V107" s="99">
        <v>15464515</v>
      </c>
      <c r="W107" s="99">
        <v>1178891</v>
      </c>
      <c r="X107" s="99">
        <v>1234060</v>
      </c>
      <c r="Y107" s="99">
        <v>136973</v>
      </c>
      <c r="Z107" s="99">
        <v>86813</v>
      </c>
      <c r="AA107" s="99">
        <v>16669</v>
      </c>
      <c r="AB107" s="99">
        <v>4432565</v>
      </c>
      <c r="AC107" s="99">
        <v>12913694</v>
      </c>
      <c r="AD107" s="99">
        <f t="shared" si="25"/>
        <v>39193798</v>
      </c>
      <c r="AE107" s="99">
        <f t="shared" si="26"/>
        <v>1320873</v>
      </c>
      <c r="AF107" s="99">
        <f t="shared" si="27"/>
        <v>17346259</v>
      </c>
      <c r="AG107" s="99">
        <f t="shared" si="28"/>
        <v>57860930</v>
      </c>
      <c r="AH107" s="99">
        <f t="shared" si="29"/>
        <v>115954</v>
      </c>
      <c r="AI107" s="98">
        <f t="shared" si="32"/>
        <v>57976884</v>
      </c>
    </row>
    <row r="108" spans="1:35" s="148" customFormat="1">
      <c r="A108" s="150">
        <v>2026</v>
      </c>
      <c r="B108" s="150">
        <f t="shared" si="30"/>
        <v>7</v>
      </c>
      <c r="C108" s="149">
        <f t="shared" si="19"/>
        <v>46204</v>
      </c>
      <c r="E108" s="100">
        <v>15280545</v>
      </c>
      <c r="F108" s="99">
        <v>13231822</v>
      </c>
      <c r="G108" s="99">
        <v>931311</v>
      </c>
      <c r="H108" s="99">
        <v>1066505</v>
      </c>
      <c r="I108" s="99">
        <v>129268</v>
      </c>
      <c r="J108" s="99">
        <v>65076</v>
      </c>
      <c r="K108" s="99">
        <v>17013</v>
      </c>
      <c r="L108" s="99">
        <v>4204441</v>
      </c>
      <c r="M108" s="99">
        <v>13037558</v>
      </c>
      <c r="N108" s="99">
        <f t="shared" si="20"/>
        <v>29589959</v>
      </c>
      <c r="O108" s="99">
        <f t="shared" si="21"/>
        <v>1131581</v>
      </c>
      <c r="P108" s="99">
        <f t="shared" si="22"/>
        <v>17241999</v>
      </c>
      <c r="Q108" s="99">
        <f t="shared" si="23"/>
        <v>47963539</v>
      </c>
      <c r="R108" s="99">
        <f t="shared" si="24"/>
        <v>96119</v>
      </c>
      <c r="S108" s="98">
        <f t="shared" si="31"/>
        <v>48059658</v>
      </c>
      <c r="U108" s="100">
        <v>15947889</v>
      </c>
      <c r="V108" s="99">
        <v>12749833</v>
      </c>
      <c r="W108" s="99">
        <v>1096939</v>
      </c>
      <c r="X108" s="99">
        <v>1108102</v>
      </c>
      <c r="Y108" s="99">
        <v>129268</v>
      </c>
      <c r="Z108" s="99">
        <v>83430</v>
      </c>
      <c r="AA108" s="99">
        <v>17013</v>
      </c>
      <c r="AB108" s="99">
        <v>4204441</v>
      </c>
      <c r="AC108" s="99">
        <v>13037558</v>
      </c>
      <c r="AD108" s="99">
        <f t="shared" si="25"/>
        <v>29940942</v>
      </c>
      <c r="AE108" s="99">
        <f t="shared" si="26"/>
        <v>1191532</v>
      </c>
      <c r="AF108" s="99">
        <f t="shared" si="27"/>
        <v>17241999</v>
      </c>
      <c r="AG108" s="99">
        <f t="shared" si="28"/>
        <v>48374473</v>
      </c>
      <c r="AH108" s="99">
        <f t="shared" si="29"/>
        <v>96943</v>
      </c>
      <c r="AI108" s="98">
        <f t="shared" si="32"/>
        <v>48471416</v>
      </c>
    </row>
    <row r="109" spans="1:35" s="148" customFormat="1">
      <c r="A109" s="150">
        <v>2026</v>
      </c>
      <c r="B109" s="150">
        <f t="shared" si="30"/>
        <v>8</v>
      </c>
      <c r="C109" s="149">
        <f t="shared" si="19"/>
        <v>46235</v>
      </c>
      <c r="E109" s="100">
        <v>13882559</v>
      </c>
      <c r="F109" s="99">
        <v>13167977</v>
      </c>
      <c r="G109" s="99">
        <v>907687</v>
      </c>
      <c r="H109" s="99">
        <v>1010801</v>
      </c>
      <c r="I109" s="99">
        <v>127858</v>
      </c>
      <c r="J109" s="99">
        <v>63423</v>
      </c>
      <c r="K109" s="99">
        <v>16995</v>
      </c>
      <c r="L109" s="99">
        <v>3980801</v>
      </c>
      <c r="M109" s="99">
        <v>13008838</v>
      </c>
      <c r="N109" s="99">
        <f t="shared" si="20"/>
        <v>28103076</v>
      </c>
      <c r="O109" s="99">
        <f t="shared" si="21"/>
        <v>1074224</v>
      </c>
      <c r="P109" s="99">
        <f t="shared" si="22"/>
        <v>16989639</v>
      </c>
      <c r="Q109" s="99">
        <f t="shared" si="23"/>
        <v>46166939</v>
      </c>
      <c r="R109" s="99">
        <f t="shared" si="24"/>
        <v>92519</v>
      </c>
      <c r="S109" s="98">
        <f t="shared" si="31"/>
        <v>46259458</v>
      </c>
      <c r="U109" s="100">
        <v>14629041</v>
      </c>
      <c r="V109" s="99">
        <v>12654379</v>
      </c>
      <c r="W109" s="99">
        <v>1088078</v>
      </c>
      <c r="X109" s="99">
        <v>1054987</v>
      </c>
      <c r="Y109" s="99">
        <v>127858</v>
      </c>
      <c r="Z109" s="99">
        <v>82865</v>
      </c>
      <c r="AA109" s="99">
        <v>16995</v>
      </c>
      <c r="AB109" s="99">
        <v>3980801</v>
      </c>
      <c r="AC109" s="99">
        <v>13008838</v>
      </c>
      <c r="AD109" s="99">
        <f t="shared" si="25"/>
        <v>28516351</v>
      </c>
      <c r="AE109" s="99">
        <f t="shared" si="26"/>
        <v>1137852</v>
      </c>
      <c r="AF109" s="99">
        <f t="shared" si="27"/>
        <v>16989639</v>
      </c>
      <c r="AG109" s="99">
        <f t="shared" si="28"/>
        <v>46643842</v>
      </c>
      <c r="AH109" s="99">
        <f t="shared" si="29"/>
        <v>93475</v>
      </c>
      <c r="AI109" s="98">
        <f t="shared" si="32"/>
        <v>46737317</v>
      </c>
    </row>
    <row r="110" spans="1:35" s="148" customFormat="1">
      <c r="A110" s="150">
        <v>2026</v>
      </c>
      <c r="B110" s="150">
        <f t="shared" si="30"/>
        <v>9</v>
      </c>
      <c r="C110" s="149">
        <f t="shared" si="19"/>
        <v>46266</v>
      </c>
      <c r="E110" s="100">
        <v>17445970</v>
      </c>
      <c r="F110" s="99">
        <v>13849372</v>
      </c>
      <c r="G110" s="99">
        <v>971892</v>
      </c>
      <c r="H110" s="99">
        <v>1013477</v>
      </c>
      <c r="I110" s="99">
        <v>132954</v>
      </c>
      <c r="J110" s="99">
        <v>66792</v>
      </c>
      <c r="K110" s="99">
        <v>16620</v>
      </c>
      <c r="L110" s="99">
        <v>3941203</v>
      </c>
      <c r="M110" s="99">
        <v>12835394</v>
      </c>
      <c r="N110" s="99">
        <f t="shared" si="20"/>
        <v>32416808</v>
      </c>
      <c r="O110" s="99">
        <f t="shared" si="21"/>
        <v>1080269</v>
      </c>
      <c r="P110" s="99">
        <f t="shared" si="22"/>
        <v>16776597</v>
      </c>
      <c r="Q110" s="99">
        <f t="shared" si="23"/>
        <v>50273674</v>
      </c>
      <c r="R110" s="99">
        <f t="shared" si="24"/>
        <v>100749</v>
      </c>
      <c r="S110" s="98">
        <f t="shared" si="31"/>
        <v>50374423</v>
      </c>
      <c r="U110" s="100">
        <v>18418074</v>
      </c>
      <c r="V110" s="99">
        <v>13331417</v>
      </c>
      <c r="W110" s="99">
        <v>1147093</v>
      </c>
      <c r="X110" s="99">
        <v>1056578</v>
      </c>
      <c r="Y110" s="99">
        <v>132954</v>
      </c>
      <c r="Z110" s="99">
        <v>85276</v>
      </c>
      <c r="AA110" s="99">
        <v>16620</v>
      </c>
      <c r="AB110" s="99">
        <v>3941203</v>
      </c>
      <c r="AC110" s="99">
        <v>12835394</v>
      </c>
      <c r="AD110" s="99">
        <f t="shared" si="25"/>
        <v>33046158</v>
      </c>
      <c r="AE110" s="99">
        <f t="shared" si="26"/>
        <v>1141854</v>
      </c>
      <c r="AF110" s="99">
        <f t="shared" si="27"/>
        <v>16776597</v>
      </c>
      <c r="AG110" s="99">
        <f t="shared" si="28"/>
        <v>50964609</v>
      </c>
      <c r="AH110" s="99">
        <f t="shared" si="29"/>
        <v>102133</v>
      </c>
      <c r="AI110" s="98">
        <f t="shared" si="32"/>
        <v>51066742</v>
      </c>
    </row>
    <row r="111" spans="1:35" s="148" customFormat="1">
      <c r="A111" s="150">
        <v>2026</v>
      </c>
      <c r="B111" s="150">
        <f t="shared" si="30"/>
        <v>10</v>
      </c>
      <c r="C111" s="149">
        <f t="shared" si="19"/>
        <v>46296</v>
      </c>
      <c r="E111" s="100">
        <v>38767475</v>
      </c>
      <c r="F111" s="99">
        <v>21527281</v>
      </c>
      <c r="G111" s="99">
        <v>1530216</v>
      </c>
      <c r="H111" s="99">
        <v>1304247</v>
      </c>
      <c r="I111" s="99">
        <v>162745</v>
      </c>
      <c r="J111" s="99">
        <v>79045</v>
      </c>
      <c r="K111" s="99">
        <v>17641</v>
      </c>
      <c r="L111" s="99">
        <v>4586112</v>
      </c>
      <c r="M111" s="99">
        <v>13931222</v>
      </c>
      <c r="N111" s="99">
        <f t="shared" si="20"/>
        <v>62005358</v>
      </c>
      <c r="O111" s="99">
        <f t="shared" si="21"/>
        <v>1383292</v>
      </c>
      <c r="P111" s="99">
        <f t="shared" si="22"/>
        <v>18517334</v>
      </c>
      <c r="Q111" s="99">
        <f t="shared" si="23"/>
        <v>81905984</v>
      </c>
      <c r="R111" s="99">
        <f t="shared" si="24"/>
        <v>164140</v>
      </c>
      <c r="S111" s="98">
        <f t="shared" si="31"/>
        <v>82070124</v>
      </c>
      <c r="U111" s="100">
        <v>40569028</v>
      </c>
      <c r="V111" s="99">
        <v>20647949</v>
      </c>
      <c r="W111" s="99">
        <v>1758828</v>
      </c>
      <c r="X111" s="99">
        <v>1365123</v>
      </c>
      <c r="Y111" s="99">
        <v>162745</v>
      </c>
      <c r="Z111" s="99">
        <v>101871</v>
      </c>
      <c r="AA111" s="99">
        <v>17641</v>
      </c>
      <c r="AB111" s="99">
        <v>4586112</v>
      </c>
      <c r="AC111" s="99">
        <v>13931222</v>
      </c>
      <c r="AD111" s="99">
        <f t="shared" si="25"/>
        <v>63156191</v>
      </c>
      <c r="AE111" s="99">
        <f t="shared" si="26"/>
        <v>1466994</v>
      </c>
      <c r="AF111" s="99">
        <f t="shared" si="27"/>
        <v>18517334</v>
      </c>
      <c r="AG111" s="99">
        <f t="shared" si="28"/>
        <v>83140519</v>
      </c>
      <c r="AH111" s="99">
        <f t="shared" si="29"/>
        <v>166614</v>
      </c>
      <c r="AI111" s="98">
        <f t="shared" si="32"/>
        <v>83307133</v>
      </c>
    </row>
    <row r="112" spans="1:35" s="148" customFormat="1">
      <c r="A112" s="150">
        <v>2026</v>
      </c>
      <c r="B112" s="150">
        <f t="shared" si="30"/>
        <v>11</v>
      </c>
      <c r="C112" s="149">
        <f t="shared" si="19"/>
        <v>46327</v>
      </c>
      <c r="E112" s="100">
        <v>72029341</v>
      </c>
      <c r="F112" s="99">
        <v>32209833</v>
      </c>
      <c r="G112" s="99">
        <v>2124516</v>
      </c>
      <c r="H112" s="99">
        <v>1926272</v>
      </c>
      <c r="I112" s="99">
        <v>179021</v>
      </c>
      <c r="J112" s="99">
        <v>82454</v>
      </c>
      <c r="K112" s="99">
        <v>17472</v>
      </c>
      <c r="L112" s="99">
        <v>5017804</v>
      </c>
      <c r="M112" s="99">
        <v>14054810</v>
      </c>
      <c r="N112" s="99">
        <f t="shared" si="20"/>
        <v>106560183</v>
      </c>
      <c r="O112" s="99">
        <f t="shared" si="21"/>
        <v>2008726</v>
      </c>
      <c r="P112" s="99">
        <f t="shared" si="22"/>
        <v>19072614</v>
      </c>
      <c r="Q112" s="99">
        <f t="shared" si="23"/>
        <v>127641523</v>
      </c>
      <c r="R112" s="99">
        <f t="shared" si="24"/>
        <v>255795</v>
      </c>
      <c r="S112" s="98">
        <f t="shared" si="31"/>
        <v>127897318</v>
      </c>
      <c r="U112" s="100">
        <v>74895227</v>
      </c>
      <c r="V112" s="99">
        <v>30547414</v>
      </c>
      <c r="W112" s="99">
        <v>2395258</v>
      </c>
      <c r="X112" s="99">
        <v>2012070</v>
      </c>
      <c r="Y112" s="99">
        <v>179021</v>
      </c>
      <c r="Z112" s="99">
        <v>110383</v>
      </c>
      <c r="AA112" s="99">
        <v>17472</v>
      </c>
      <c r="AB112" s="99">
        <v>5017804</v>
      </c>
      <c r="AC112" s="99">
        <v>14054810</v>
      </c>
      <c r="AD112" s="99">
        <f t="shared" si="25"/>
        <v>108034392</v>
      </c>
      <c r="AE112" s="99">
        <f t="shared" si="26"/>
        <v>2122453</v>
      </c>
      <c r="AF112" s="99">
        <f t="shared" si="27"/>
        <v>19072614</v>
      </c>
      <c r="AG112" s="99">
        <f t="shared" si="28"/>
        <v>129229459</v>
      </c>
      <c r="AH112" s="99">
        <f t="shared" si="29"/>
        <v>258977</v>
      </c>
      <c r="AI112" s="98">
        <f t="shared" si="32"/>
        <v>129488436</v>
      </c>
    </row>
    <row r="113" spans="1:35" s="148" customFormat="1">
      <c r="A113" s="150">
        <v>2026</v>
      </c>
      <c r="B113" s="150">
        <f t="shared" si="30"/>
        <v>12</v>
      </c>
      <c r="C113" s="149">
        <f t="shared" si="19"/>
        <v>46357</v>
      </c>
      <c r="E113" s="100">
        <v>102435098</v>
      </c>
      <c r="F113" s="99">
        <v>42727299</v>
      </c>
      <c r="G113" s="99">
        <v>2765235</v>
      </c>
      <c r="H113" s="99">
        <v>2504244</v>
      </c>
      <c r="I113" s="99">
        <v>199477</v>
      </c>
      <c r="J113" s="99">
        <v>108755</v>
      </c>
      <c r="K113" s="99">
        <v>18330</v>
      </c>
      <c r="L113" s="99">
        <v>5817589</v>
      </c>
      <c r="M113" s="99">
        <v>14917056</v>
      </c>
      <c r="N113" s="99">
        <f t="shared" si="20"/>
        <v>148145439</v>
      </c>
      <c r="O113" s="99">
        <f t="shared" si="21"/>
        <v>2612999</v>
      </c>
      <c r="P113" s="99">
        <f t="shared" si="22"/>
        <v>20734645</v>
      </c>
      <c r="Q113" s="99">
        <f t="shared" si="23"/>
        <v>171493083</v>
      </c>
      <c r="R113" s="99">
        <f t="shared" si="24"/>
        <v>343674</v>
      </c>
      <c r="S113" s="98">
        <f t="shared" si="31"/>
        <v>171836757</v>
      </c>
      <c r="U113" s="100">
        <v>105917575</v>
      </c>
      <c r="V113" s="99">
        <v>40546015</v>
      </c>
      <c r="W113" s="99">
        <v>3043370</v>
      </c>
      <c r="X113" s="99">
        <v>2532753</v>
      </c>
      <c r="Y113" s="99">
        <v>199477</v>
      </c>
      <c r="Z113" s="99">
        <v>122176</v>
      </c>
      <c r="AA113" s="99">
        <v>18330</v>
      </c>
      <c r="AB113" s="99">
        <v>5817589</v>
      </c>
      <c r="AC113" s="99">
        <v>14917056</v>
      </c>
      <c r="AD113" s="99">
        <f t="shared" si="25"/>
        <v>149724767</v>
      </c>
      <c r="AE113" s="99">
        <f t="shared" si="26"/>
        <v>2654929</v>
      </c>
      <c r="AF113" s="99">
        <f t="shared" si="27"/>
        <v>20734645</v>
      </c>
      <c r="AG113" s="99">
        <f t="shared" si="28"/>
        <v>173114341</v>
      </c>
      <c r="AH113" s="99">
        <f t="shared" si="29"/>
        <v>346923</v>
      </c>
      <c r="AI113" s="98">
        <f t="shared" si="32"/>
        <v>173461264</v>
      </c>
    </row>
    <row r="114" spans="1:35" s="148" customFormat="1">
      <c r="A114" s="150">
        <v>2027</v>
      </c>
      <c r="B114" s="150">
        <f t="shared" si="30"/>
        <v>1</v>
      </c>
      <c r="C114" s="149">
        <f t="shared" si="19"/>
        <v>46388</v>
      </c>
      <c r="E114" s="100">
        <v>101985520</v>
      </c>
      <c r="F114" s="99">
        <v>42742475</v>
      </c>
      <c r="G114" s="99">
        <v>2691071</v>
      </c>
      <c r="H114" s="99">
        <v>2563510</v>
      </c>
      <c r="I114" s="99">
        <v>196252</v>
      </c>
      <c r="J114" s="99">
        <v>91564</v>
      </c>
      <c r="K114" s="99">
        <v>18283</v>
      </c>
      <c r="L114" s="99">
        <v>6109045</v>
      </c>
      <c r="M114" s="99">
        <v>14848218</v>
      </c>
      <c r="N114" s="99">
        <f t="shared" si="20"/>
        <v>147633601</v>
      </c>
      <c r="O114" s="99">
        <f t="shared" si="21"/>
        <v>2655074</v>
      </c>
      <c r="P114" s="99">
        <f t="shared" si="22"/>
        <v>20957263</v>
      </c>
      <c r="Q114" s="99">
        <f t="shared" si="23"/>
        <v>171245938</v>
      </c>
      <c r="R114" s="99">
        <f t="shared" si="24"/>
        <v>343178</v>
      </c>
      <c r="S114" s="98">
        <f t="shared" si="31"/>
        <v>171589116</v>
      </c>
      <c r="U114" s="100">
        <v>104887210</v>
      </c>
      <c r="V114" s="99">
        <v>41067316</v>
      </c>
      <c r="W114" s="99">
        <v>2945310</v>
      </c>
      <c r="X114" s="99">
        <v>2667560</v>
      </c>
      <c r="Y114" s="99">
        <v>196252</v>
      </c>
      <c r="Z114" s="99">
        <v>120781</v>
      </c>
      <c r="AA114" s="99">
        <v>18283</v>
      </c>
      <c r="AB114" s="99">
        <v>6109045</v>
      </c>
      <c r="AC114" s="99">
        <v>14848218</v>
      </c>
      <c r="AD114" s="99">
        <f t="shared" si="25"/>
        <v>149114371</v>
      </c>
      <c r="AE114" s="99">
        <f t="shared" si="26"/>
        <v>2788341</v>
      </c>
      <c r="AF114" s="99">
        <f t="shared" si="27"/>
        <v>20957263</v>
      </c>
      <c r="AG114" s="99">
        <f t="shared" si="28"/>
        <v>172859975</v>
      </c>
      <c r="AH114" s="99">
        <f t="shared" si="29"/>
        <v>346413</v>
      </c>
      <c r="AI114" s="98">
        <f t="shared" si="32"/>
        <v>173206388</v>
      </c>
    </row>
    <row r="115" spans="1:35" s="148" customFormat="1">
      <c r="A115" s="150">
        <v>2027</v>
      </c>
      <c r="B115" s="150">
        <f t="shared" si="30"/>
        <v>2</v>
      </c>
      <c r="C115" s="149">
        <f t="shared" si="19"/>
        <v>46419</v>
      </c>
      <c r="E115" s="100">
        <v>86156270</v>
      </c>
      <c r="F115" s="99">
        <v>36480842</v>
      </c>
      <c r="G115" s="99">
        <v>2321896</v>
      </c>
      <c r="H115" s="99">
        <v>2250351</v>
      </c>
      <c r="I115" s="99">
        <v>172887</v>
      </c>
      <c r="J115" s="99">
        <v>85491</v>
      </c>
      <c r="K115" s="99">
        <v>16445</v>
      </c>
      <c r="L115" s="99">
        <v>5404073</v>
      </c>
      <c r="M115" s="99">
        <v>13310259</v>
      </c>
      <c r="N115" s="99">
        <f t="shared" si="20"/>
        <v>125148340</v>
      </c>
      <c r="O115" s="99">
        <f t="shared" si="21"/>
        <v>2335842</v>
      </c>
      <c r="P115" s="99">
        <f t="shared" si="22"/>
        <v>18714332</v>
      </c>
      <c r="Q115" s="99">
        <f t="shared" si="23"/>
        <v>146198514</v>
      </c>
      <c r="R115" s="99">
        <f t="shared" si="24"/>
        <v>292983</v>
      </c>
      <c r="S115" s="98">
        <f t="shared" si="31"/>
        <v>146491497</v>
      </c>
      <c r="U115" s="100">
        <v>88249934</v>
      </c>
      <c r="V115" s="99">
        <v>35391118</v>
      </c>
      <c r="W115" s="99">
        <v>2513011</v>
      </c>
      <c r="X115" s="99">
        <v>2320000</v>
      </c>
      <c r="Y115" s="99">
        <v>172887</v>
      </c>
      <c r="Z115" s="99">
        <v>107032</v>
      </c>
      <c r="AA115" s="99">
        <v>16445</v>
      </c>
      <c r="AB115" s="99">
        <v>5404073</v>
      </c>
      <c r="AC115" s="99">
        <v>13310259</v>
      </c>
      <c r="AD115" s="99">
        <f t="shared" si="25"/>
        <v>126343395</v>
      </c>
      <c r="AE115" s="99">
        <f t="shared" si="26"/>
        <v>2427032</v>
      </c>
      <c r="AF115" s="99">
        <f t="shared" si="27"/>
        <v>18714332</v>
      </c>
      <c r="AG115" s="99">
        <f t="shared" si="28"/>
        <v>147484759</v>
      </c>
      <c r="AH115" s="99">
        <f t="shared" si="29"/>
        <v>295561</v>
      </c>
      <c r="AI115" s="98">
        <f t="shared" si="32"/>
        <v>147780320</v>
      </c>
    </row>
    <row r="116" spans="1:35" s="148" customFormat="1">
      <c r="A116" s="150">
        <v>2027</v>
      </c>
      <c r="B116" s="150">
        <f t="shared" si="30"/>
        <v>3</v>
      </c>
      <c r="C116" s="149">
        <f t="shared" si="19"/>
        <v>46447</v>
      </c>
      <c r="E116" s="100">
        <v>80513628</v>
      </c>
      <c r="F116" s="99">
        <v>34747738</v>
      </c>
      <c r="G116" s="99">
        <v>2213725</v>
      </c>
      <c r="H116" s="99">
        <v>2306610</v>
      </c>
      <c r="I116" s="99">
        <v>181341</v>
      </c>
      <c r="J116" s="99">
        <v>88161</v>
      </c>
      <c r="K116" s="99">
        <v>18033</v>
      </c>
      <c r="L116" s="99">
        <v>5761648</v>
      </c>
      <c r="M116" s="99">
        <v>14485172</v>
      </c>
      <c r="N116" s="99">
        <f t="shared" si="20"/>
        <v>117674465</v>
      </c>
      <c r="O116" s="99">
        <f t="shared" si="21"/>
        <v>2394771</v>
      </c>
      <c r="P116" s="99">
        <f t="shared" si="22"/>
        <v>20246820</v>
      </c>
      <c r="Q116" s="99">
        <f t="shared" si="23"/>
        <v>140316056</v>
      </c>
      <c r="R116" s="99">
        <f t="shared" si="24"/>
        <v>281195</v>
      </c>
      <c r="S116" s="98">
        <f t="shared" si="31"/>
        <v>140597251</v>
      </c>
      <c r="U116" s="100">
        <v>82545916</v>
      </c>
      <c r="V116" s="99">
        <v>33723442</v>
      </c>
      <c r="W116" s="99">
        <v>2430083</v>
      </c>
      <c r="X116" s="99">
        <v>2380412</v>
      </c>
      <c r="Y116" s="99">
        <v>181341</v>
      </c>
      <c r="Z116" s="99">
        <v>113354</v>
      </c>
      <c r="AA116" s="99">
        <v>18033</v>
      </c>
      <c r="AB116" s="99">
        <v>5761648</v>
      </c>
      <c r="AC116" s="99">
        <v>14485172</v>
      </c>
      <c r="AD116" s="99">
        <f t="shared" si="25"/>
        <v>118898815</v>
      </c>
      <c r="AE116" s="99">
        <f t="shared" si="26"/>
        <v>2493766</v>
      </c>
      <c r="AF116" s="99">
        <f t="shared" si="27"/>
        <v>20246820</v>
      </c>
      <c r="AG116" s="99">
        <f t="shared" si="28"/>
        <v>141639401</v>
      </c>
      <c r="AH116" s="99">
        <f t="shared" si="29"/>
        <v>283846</v>
      </c>
      <c r="AI116" s="98">
        <f t="shared" si="32"/>
        <v>141923247</v>
      </c>
    </row>
    <row r="117" spans="1:35" s="148" customFormat="1">
      <c r="A117" s="150">
        <v>2027</v>
      </c>
      <c r="B117" s="150">
        <f t="shared" si="30"/>
        <v>4</v>
      </c>
      <c r="C117" s="149">
        <f t="shared" si="19"/>
        <v>46478</v>
      </c>
      <c r="E117" s="100">
        <v>56263179</v>
      </c>
      <c r="F117" s="99">
        <v>26758290</v>
      </c>
      <c r="G117" s="99">
        <v>1743270</v>
      </c>
      <c r="H117" s="99">
        <v>1963747</v>
      </c>
      <c r="I117" s="99">
        <v>162236</v>
      </c>
      <c r="J117" s="99">
        <v>80787</v>
      </c>
      <c r="K117" s="99">
        <v>17217</v>
      </c>
      <c r="L117" s="99">
        <v>5207511</v>
      </c>
      <c r="M117" s="99">
        <v>13857581</v>
      </c>
      <c r="N117" s="99">
        <f t="shared" si="20"/>
        <v>84944192</v>
      </c>
      <c r="O117" s="99">
        <f t="shared" si="21"/>
        <v>2044534</v>
      </c>
      <c r="P117" s="99">
        <f t="shared" si="22"/>
        <v>19065092</v>
      </c>
      <c r="Q117" s="99">
        <f t="shared" si="23"/>
        <v>106053818</v>
      </c>
      <c r="R117" s="99">
        <f t="shared" si="24"/>
        <v>212533</v>
      </c>
      <c r="S117" s="98">
        <f t="shared" si="31"/>
        <v>106266351</v>
      </c>
      <c r="U117" s="100">
        <v>57833981</v>
      </c>
      <c r="V117" s="99">
        <v>26001773</v>
      </c>
      <c r="W117" s="99">
        <v>1931134</v>
      </c>
      <c r="X117" s="99">
        <v>2022249</v>
      </c>
      <c r="Y117" s="99">
        <v>162236</v>
      </c>
      <c r="Z117" s="99">
        <v>102759</v>
      </c>
      <c r="AA117" s="99">
        <v>17217</v>
      </c>
      <c r="AB117" s="99">
        <v>5207511</v>
      </c>
      <c r="AC117" s="99">
        <v>13857581</v>
      </c>
      <c r="AD117" s="99">
        <f t="shared" si="25"/>
        <v>85946341</v>
      </c>
      <c r="AE117" s="99">
        <f t="shared" si="26"/>
        <v>2125008</v>
      </c>
      <c r="AF117" s="99">
        <f t="shared" si="27"/>
        <v>19065092</v>
      </c>
      <c r="AG117" s="99">
        <f t="shared" si="28"/>
        <v>107136441</v>
      </c>
      <c r="AH117" s="99">
        <f t="shared" si="29"/>
        <v>214702</v>
      </c>
      <c r="AI117" s="98">
        <f t="shared" si="32"/>
        <v>107351143</v>
      </c>
    </row>
    <row r="118" spans="1:35" s="148" customFormat="1">
      <c r="A118" s="150">
        <v>2027</v>
      </c>
      <c r="B118" s="150">
        <f t="shared" si="30"/>
        <v>5</v>
      </c>
      <c r="C118" s="149">
        <f t="shared" si="19"/>
        <v>46508</v>
      </c>
      <c r="E118" s="100">
        <v>35847714</v>
      </c>
      <c r="F118" s="99">
        <v>20658155</v>
      </c>
      <c r="G118" s="99">
        <v>1391430</v>
      </c>
      <c r="H118" s="99">
        <v>1684901</v>
      </c>
      <c r="I118" s="99">
        <v>149809</v>
      </c>
      <c r="J118" s="99">
        <v>75246</v>
      </c>
      <c r="K118" s="99">
        <v>17470</v>
      </c>
      <c r="L118" s="99">
        <v>4888426</v>
      </c>
      <c r="M118" s="99">
        <v>13672727</v>
      </c>
      <c r="N118" s="99">
        <f t="shared" si="20"/>
        <v>58064578</v>
      </c>
      <c r="O118" s="99">
        <f t="shared" si="21"/>
        <v>1760147</v>
      </c>
      <c r="P118" s="99">
        <f t="shared" si="22"/>
        <v>18561153</v>
      </c>
      <c r="Q118" s="99">
        <f t="shared" si="23"/>
        <v>78385878</v>
      </c>
      <c r="R118" s="99">
        <f t="shared" si="24"/>
        <v>157086</v>
      </c>
      <c r="S118" s="98">
        <f t="shared" si="31"/>
        <v>78542964</v>
      </c>
      <c r="U118" s="100">
        <v>36816068</v>
      </c>
      <c r="V118" s="99">
        <v>20059870</v>
      </c>
      <c r="W118" s="99">
        <v>1573997</v>
      </c>
      <c r="X118" s="99">
        <v>1737626</v>
      </c>
      <c r="Y118" s="99">
        <v>149809</v>
      </c>
      <c r="Z118" s="99">
        <v>96684</v>
      </c>
      <c r="AA118" s="99">
        <v>17470</v>
      </c>
      <c r="AB118" s="99">
        <v>4888426</v>
      </c>
      <c r="AC118" s="99">
        <v>13672727</v>
      </c>
      <c r="AD118" s="99">
        <f t="shared" si="25"/>
        <v>58617214</v>
      </c>
      <c r="AE118" s="99">
        <f t="shared" si="26"/>
        <v>1834310</v>
      </c>
      <c r="AF118" s="99">
        <f t="shared" si="27"/>
        <v>18561153</v>
      </c>
      <c r="AG118" s="99">
        <f t="shared" si="28"/>
        <v>79012677</v>
      </c>
      <c r="AH118" s="99">
        <f t="shared" si="29"/>
        <v>158342</v>
      </c>
      <c r="AI118" s="98">
        <f t="shared" si="32"/>
        <v>79171019</v>
      </c>
    </row>
    <row r="119" spans="1:35" s="148" customFormat="1">
      <c r="A119" s="150">
        <v>2027</v>
      </c>
      <c r="B119" s="150">
        <f t="shared" si="30"/>
        <v>6</v>
      </c>
      <c r="C119" s="149">
        <f t="shared" si="19"/>
        <v>46539</v>
      </c>
      <c r="E119" s="100">
        <v>21663835</v>
      </c>
      <c r="F119" s="99">
        <v>16169071</v>
      </c>
      <c r="G119" s="99">
        <v>988179</v>
      </c>
      <c r="H119" s="99">
        <v>1148643</v>
      </c>
      <c r="I119" s="99">
        <v>131769</v>
      </c>
      <c r="J119" s="99">
        <v>66280</v>
      </c>
      <c r="K119" s="99">
        <v>16669</v>
      </c>
      <c r="L119" s="99">
        <v>4463430</v>
      </c>
      <c r="M119" s="99">
        <v>12888735</v>
      </c>
      <c r="N119" s="99">
        <f t="shared" si="20"/>
        <v>38969523</v>
      </c>
      <c r="O119" s="99">
        <f t="shared" si="21"/>
        <v>1214923</v>
      </c>
      <c r="P119" s="99">
        <f t="shared" si="22"/>
        <v>17352165</v>
      </c>
      <c r="Q119" s="99">
        <f t="shared" si="23"/>
        <v>57536611</v>
      </c>
      <c r="R119" s="99">
        <f t="shared" si="24"/>
        <v>115304</v>
      </c>
      <c r="S119" s="98">
        <f t="shared" si="31"/>
        <v>57651915</v>
      </c>
      <c r="U119" s="100">
        <v>22363521</v>
      </c>
      <c r="V119" s="99">
        <v>15640808</v>
      </c>
      <c r="W119" s="99">
        <v>1169386</v>
      </c>
      <c r="X119" s="99">
        <v>1193492</v>
      </c>
      <c r="Y119" s="99">
        <v>131769</v>
      </c>
      <c r="Z119" s="99">
        <v>86532</v>
      </c>
      <c r="AA119" s="99">
        <v>16669</v>
      </c>
      <c r="AB119" s="99">
        <v>4463430</v>
      </c>
      <c r="AC119" s="99">
        <v>12888735</v>
      </c>
      <c r="AD119" s="99">
        <f t="shared" si="25"/>
        <v>39322153</v>
      </c>
      <c r="AE119" s="99">
        <f t="shared" si="26"/>
        <v>1280024</v>
      </c>
      <c r="AF119" s="99">
        <f t="shared" si="27"/>
        <v>17352165</v>
      </c>
      <c r="AG119" s="99">
        <f t="shared" si="28"/>
        <v>57954342</v>
      </c>
      <c r="AH119" s="99">
        <f t="shared" si="29"/>
        <v>116141</v>
      </c>
      <c r="AI119" s="98">
        <f t="shared" si="32"/>
        <v>58070483</v>
      </c>
    </row>
    <row r="120" spans="1:35" s="148" customFormat="1">
      <c r="A120" s="150">
        <v>2027</v>
      </c>
      <c r="B120" s="150">
        <f t="shared" si="30"/>
        <v>7</v>
      </c>
      <c r="C120" s="149">
        <f t="shared" si="19"/>
        <v>46569</v>
      </c>
      <c r="E120" s="100">
        <v>15093297</v>
      </c>
      <c r="F120" s="99">
        <v>13486650</v>
      </c>
      <c r="G120" s="99">
        <v>891251</v>
      </c>
      <c r="H120" s="99">
        <v>1023198</v>
      </c>
      <c r="I120" s="99">
        <v>124431</v>
      </c>
      <c r="J120" s="99">
        <v>61730</v>
      </c>
      <c r="K120" s="99">
        <v>17013</v>
      </c>
      <c r="L120" s="99">
        <v>4236619</v>
      </c>
      <c r="M120" s="99">
        <v>13012630</v>
      </c>
      <c r="N120" s="99">
        <f t="shared" si="20"/>
        <v>29612642</v>
      </c>
      <c r="O120" s="99">
        <f t="shared" si="21"/>
        <v>1084928</v>
      </c>
      <c r="P120" s="99">
        <f t="shared" si="22"/>
        <v>17249249</v>
      </c>
      <c r="Q120" s="99">
        <f t="shared" si="23"/>
        <v>47946819</v>
      </c>
      <c r="R120" s="99">
        <f t="shared" si="24"/>
        <v>96086</v>
      </c>
      <c r="S120" s="98">
        <f t="shared" si="31"/>
        <v>48042905</v>
      </c>
      <c r="U120" s="100">
        <v>15831970</v>
      </c>
      <c r="V120" s="99">
        <v>12915058</v>
      </c>
      <c r="W120" s="99">
        <v>1088105</v>
      </c>
      <c r="X120" s="99">
        <v>1074055</v>
      </c>
      <c r="Y120" s="99">
        <v>124431</v>
      </c>
      <c r="Z120" s="99">
        <v>83150</v>
      </c>
      <c r="AA120" s="99">
        <v>17013</v>
      </c>
      <c r="AB120" s="99">
        <v>4236619</v>
      </c>
      <c r="AC120" s="99">
        <v>13012630</v>
      </c>
      <c r="AD120" s="99">
        <f t="shared" si="25"/>
        <v>29976577</v>
      </c>
      <c r="AE120" s="99">
        <f t="shared" si="26"/>
        <v>1157205</v>
      </c>
      <c r="AF120" s="99">
        <f t="shared" si="27"/>
        <v>17249249</v>
      </c>
      <c r="AG120" s="99">
        <f t="shared" si="28"/>
        <v>48383031</v>
      </c>
      <c r="AH120" s="99">
        <f t="shared" si="29"/>
        <v>96960</v>
      </c>
      <c r="AI120" s="98">
        <f t="shared" si="32"/>
        <v>48479991</v>
      </c>
    </row>
    <row r="121" spans="1:35" s="148" customFormat="1">
      <c r="A121" s="150">
        <v>2027</v>
      </c>
      <c r="B121" s="150">
        <f t="shared" si="30"/>
        <v>8</v>
      </c>
      <c r="C121" s="149">
        <f t="shared" si="19"/>
        <v>46600</v>
      </c>
      <c r="E121" s="100">
        <v>13670687</v>
      </c>
      <c r="F121" s="99">
        <v>13428425</v>
      </c>
      <c r="G121" s="99">
        <v>864919</v>
      </c>
      <c r="H121" s="99">
        <v>969586</v>
      </c>
      <c r="I121" s="99">
        <v>123062</v>
      </c>
      <c r="J121" s="99">
        <v>59905</v>
      </c>
      <c r="K121" s="99">
        <v>16995</v>
      </c>
      <c r="L121" s="99">
        <v>4013060</v>
      </c>
      <c r="M121" s="99">
        <v>12984697</v>
      </c>
      <c r="N121" s="99">
        <f t="shared" si="20"/>
        <v>28104088</v>
      </c>
      <c r="O121" s="99">
        <f t="shared" si="21"/>
        <v>1029491</v>
      </c>
      <c r="P121" s="99">
        <f t="shared" si="22"/>
        <v>16997757</v>
      </c>
      <c r="Q121" s="99">
        <f t="shared" si="23"/>
        <v>46131336</v>
      </c>
      <c r="R121" s="99">
        <f t="shared" si="24"/>
        <v>92448</v>
      </c>
      <c r="S121" s="98">
        <f t="shared" si="31"/>
        <v>46223784</v>
      </c>
      <c r="U121" s="100">
        <v>14496608</v>
      </c>
      <c r="V121" s="99">
        <v>12819536</v>
      </c>
      <c r="W121" s="99">
        <v>1079325</v>
      </c>
      <c r="X121" s="99">
        <v>1023558</v>
      </c>
      <c r="Y121" s="99">
        <v>123062</v>
      </c>
      <c r="Z121" s="99">
        <v>82593</v>
      </c>
      <c r="AA121" s="99">
        <v>16995</v>
      </c>
      <c r="AB121" s="99">
        <v>4013060</v>
      </c>
      <c r="AC121" s="99">
        <v>12984697</v>
      </c>
      <c r="AD121" s="99">
        <f t="shared" si="25"/>
        <v>28535526</v>
      </c>
      <c r="AE121" s="99">
        <f t="shared" si="26"/>
        <v>1106151</v>
      </c>
      <c r="AF121" s="99">
        <f t="shared" si="27"/>
        <v>16997757</v>
      </c>
      <c r="AG121" s="99">
        <f t="shared" si="28"/>
        <v>46639434</v>
      </c>
      <c r="AH121" s="99">
        <f t="shared" si="29"/>
        <v>93466</v>
      </c>
      <c r="AI121" s="98">
        <f t="shared" si="32"/>
        <v>46732900</v>
      </c>
    </row>
    <row r="122" spans="1:35" s="148" customFormat="1">
      <c r="A122" s="150">
        <v>2027</v>
      </c>
      <c r="B122" s="150">
        <f t="shared" si="30"/>
        <v>9</v>
      </c>
      <c r="C122" s="149">
        <f t="shared" si="19"/>
        <v>46631</v>
      </c>
      <c r="E122" s="100">
        <v>17249654</v>
      </c>
      <c r="F122" s="99">
        <v>14111582</v>
      </c>
      <c r="G122" s="99">
        <v>929817</v>
      </c>
      <c r="H122" s="99">
        <v>971844</v>
      </c>
      <c r="I122" s="99">
        <v>127859</v>
      </c>
      <c r="J122" s="99">
        <v>63476</v>
      </c>
      <c r="K122" s="99">
        <v>16620</v>
      </c>
      <c r="L122" s="99">
        <v>3972824</v>
      </c>
      <c r="M122" s="99">
        <v>12812904</v>
      </c>
      <c r="N122" s="99">
        <f t="shared" si="20"/>
        <v>32435532</v>
      </c>
      <c r="O122" s="99">
        <f t="shared" si="21"/>
        <v>1035320</v>
      </c>
      <c r="P122" s="99">
        <f t="shared" si="22"/>
        <v>16785728</v>
      </c>
      <c r="Q122" s="99">
        <f t="shared" si="23"/>
        <v>50256580</v>
      </c>
      <c r="R122" s="99">
        <f t="shared" si="24"/>
        <v>100715</v>
      </c>
      <c r="S122" s="98">
        <f t="shared" si="31"/>
        <v>50357295</v>
      </c>
      <c r="U122" s="100">
        <v>18335096</v>
      </c>
      <c r="V122" s="99">
        <v>13497623</v>
      </c>
      <c r="W122" s="99">
        <v>1137864</v>
      </c>
      <c r="X122" s="99">
        <v>1024533</v>
      </c>
      <c r="Y122" s="99">
        <v>127859</v>
      </c>
      <c r="Z122" s="99">
        <v>85023</v>
      </c>
      <c r="AA122" s="99">
        <v>16620</v>
      </c>
      <c r="AB122" s="99">
        <v>3972824</v>
      </c>
      <c r="AC122" s="99">
        <v>12812904</v>
      </c>
      <c r="AD122" s="99">
        <f t="shared" si="25"/>
        <v>33115062</v>
      </c>
      <c r="AE122" s="99">
        <f t="shared" si="26"/>
        <v>1109556</v>
      </c>
      <c r="AF122" s="99">
        <f t="shared" si="27"/>
        <v>16785728</v>
      </c>
      <c r="AG122" s="99">
        <f t="shared" si="28"/>
        <v>51010346</v>
      </c>
      <c r="AH122" s="99">
        <f t="shared" si="29"/>
        <v>102225</v>
      </c>
      <c r="AI122" s="98">
        <f t="shared" si="32"/>
        <v>51112571</v>
      </c>
    </row>
    <row r="123" spans="1:35" s="148" customFormat="1">
      <c r="A123" s="150">
        <v>2027</v>
      </c>
      <c r="B123" s="150">
        <f t="shared" si="30"/>
        <v>10</v>
      </c>
      <c r="C123" s="149">
        <f t="shared" si="19"/>
        <v>46661</v>
      </c>
      <c r="E123" s="100">
        <v>38681295</v>
      </c>
      <c r="F123" s="99">
        <v>21875923</v>
      </c>
      <c r="G123" s="99">
        <v>1475657</v>
      </c>
      <c r="H123" s="99">
        <v>1245984</v>
      </c>
      <c r="I123" s="99">
        <v>156261</v>
      </c>
      <c r="J123" s="99">
        <v>75296</v>
      </c>
      <c r="K123" s="99">
        <v>17641</v>
      </c>
      <c r="L123" s="99">
        <v>4620687</v>
      </c>
      <c r="M123" s="99">
        <v>13909119</v>
      </c>
      <c r="N123" s="99">
        <f t="shared" si="20"/>
        <v>62206777</v>
      </c>
      <c r="O123" s="99">
        <f t="shared" si="21"/>
        <v>1321280</v>
      </c>
      <c r="P123" s="99">
        <f t="shared" si="22"/>
        <v>18529806</v>
      </c>
      <c r="Q123" s="99">
        <f t="shared" si="23"/>
        <v>82057863</v>
      </c>
      <c r="R123" s="99">
        <f t="shared" si="24"/>
        <v>164445</v>
      </c>
      <c r="S123" s="98">
        <f t="shared" si="31"/>
        <v>82222308</v>
      </c>
      <c r="U123" s="100">
        <v>40718171</v>
      </c>
      <c r="V123" s="99">
        <v>20856517</v>
      </c>
      <c r="W123" s="99">
        <v>1744678</v>
      </c>
      <c r="X123" s="99">
        <v>1319729</v>
      </c>
      <c r="Y123" s="99">
        <v>156261</v>
      </c>
      <c r="Z123" s="99">
        <v>101622</v>
      </c>
      <c r="AA123" s="99">
        <v>17641</v>
      </c>
      <c r="AB123" s="99">
        <v>4620687</v>
      </c>
      <c r="AC123" s="99">
        <v>13909119</v>
      </c>
      <c r="AD123" s="99">
        <f t="shared" si="25"/>
        <v>63493268</v>
      </c>
      <c r="AE123" s="99">
        <f t="shared" si="26"/>
        <v>1421351</v>
      </c>
      <c r="AF123" s="99">
        <f t="shared" si="27"/>
        <v>18529806</v>
      </c>
      <c r="AG123" s="99">
        <f t="shared" si="28"/>
        <v>83444425</v>
      </c>
      <c r="AH123" s="99">
        <f t="shared" si="29"/>
        <v>167223</v>
      </c>
      <c r="AI123" s="98">
        <f t="shared" si="32"/>
        <v>83611648</v>
      </c>
    </row>
    <row r="124" spans="1:35" s="148" customFormat="1">
      <c r="A124" s="150">
        <v>2027</v>
      </c>
      <c r="B124" s="150">
        <f t="shared" si="30"/>
        <v>11</v>
      </c>
      <c r="C124" s="149">
        <f t="shared" si="19"/>
        <v>46692</v>
      </c>
      <c r="E124" s="100">
        <v>72209882</v>
      </c>
      <c r="F124" s="99">
        <v>32641146</v>
      </c>
      <c r="G124" s="99">
        <v>2067092</v>
      </c>
      <c r="H124" s="99">
        <v>1834437</v>
      </c>
      <c r="I124" s="99">
        <v>171701</v>
      </c>
      <c r="J124" s="99">
        <v>79019</v>
      </c>
      <c r="K124" s="99">
        <v>17472</v>
      </c>
      <c r="L124" s="99">
        <v>5053682</v>
      </c>
      <c r="M124" s="99">
        <v>14034578</v>
      </c>
      <c r="N124" s="99">
        <f t="shared" si="20"/>
        <v>107107293</v>
      </c>
      <c r="O124" s="99">
        <f t="shared" si="21"/>
        <v>1913456</v>
      </c>
      <c r="P124" s="99">
        <f t="shared" si="22"/>
        <v>19088260</v>
      </c>
      <c r="Q124" s="99">
        <f t="shared" si="23"/>
        <v>128109009</v>
      </c>
      <c r="R124" s="99">
        <f t="shared" si="24"/>
        <v>256731</v>
      </c>
      <c r="S124" s="98">
        <f t="shared" si="31"/>
        <v>128365740</v>
      </c>
      <c r="U124" s="100">
        <v>75428583</v>
      </c>
      <c r="V124" s="99">
        <v>30805643</v>
      </c>
      <c r="W124" s="99">
        <v>2375953</v>
      </c>
      <c r="X124" s="99">
        <v>1935677</v>
      </c>
      <c r="Y124" s="99">
        <v>171701</v>
      </c>
      <c r="Z124" s="99">
        <v>110155</v>
      </c>
      <c r="AA124" s="99">
        <v>17472</v>
      </c>
      <c r="AB124" s="99">
        <v>5053682</v>
      </c>
      <c r="AC124" s="99">
        <v>14034578</v>
      </c>
      <c r="AD124" s="99">
        <f t="shared" si="25"/>
        <v>108799352</v>
      </c>
      <c r="AE124" s="99">
        <f t="shared" si="26"/>
        <v>2045832</v>
      </c>
      <c r="AF124" s="99">
        <f t="shared" si="27"/>
        <v>19088260</v>
      </c>
      <c r="AG124" s="99">
        <f t="shared" si="28"/>
        <v>129933444</v>
      </c>
      <c r="AH124" s="99">
        <f t="shared" si="29"/>
        <v>260388</v>
      </c>
      <c r="AI124" s="98">
        <f t="shared" si="32"/>
        <v>130193832</v>
      </c>
    </row>
    <row r="125" spans="1:35" s="148" customFormat="1">
      <c r="A125" s="150">
        <v>2027</v>
      </c>
      <c r="B125" s="150">
        <f t="shared" si="30"/>
        <v>12</v>
      </c>
      <c r="C125" s="149">
        <f t="shared" si="19"/>
        <v>46722</v>
      </c>
      <c r="E125" s="100">
        <v>102797286</v>
      </c>
      <c r="F125" s="99">
        <v>43286359</v>
      </c>
      <c r="G125" s="99">
        <v>2704779</v>
      </c>
      <c r="H125" s="99">
        <v>2402671</v>
      </c>
      <c r="I125" s="99">
        <v>191190</v>
      </c>
      <c r="J125" s="99">
        <v>108535</v>
      </c>
      <c r="K125" s="99">
        <v>18330</v>
      </c>
      <c r="L125" s="99">
        <v>5851192</v>
      </c>
      <c r="M125" s="99">
        <v>14897156</v>
      </c>
      <c r="N125" s="99">
        <f t="shared" si="20"/>
        <v>148997944</v>
      </c>
      <c r="O125" s="99">
        <f t="shared" si="21"/>
        <v>2511206</v>
      </c>
      <c r="P125" s="99">
        <f t="shared" si="22"/>
        <v>20748348</v>
      </c>
      <c r="Q125" s="99">
        <f t="shared" si="23"/>
        <v>172257498</v>
      </c>
      <c r="R125" s="99">
        <f t="shared" si="24"/>
        <v>345205</v>
      </c>
      <c r="S125" s="98">
        <f t="shared" si="31"/>
        <v>172602703</v>
      </c>
      <c r="U125" s="100">
        <v>106779336</v>
      </c>
      <c r="V125" s="99">
        <v>40861156</v>
      </c>
      <c r="W125" s="99">
        <v>3018867</v>
      </c>
      <c r="X125" s="99">
        <v>2431211</v>
      </c>
      <c r="Y125" s="99">
        <v>191190</v>
      </c>
      <c r="Z125" s="99">
        <v>121953</v>
      </c>
      <c r="AA125" s="99">
        <v>18330</v>
      </c>
      <c r="AB125" s="99">
        <v>5851192</v>
      </c>
      <c r="AC125" s="99">
        <v>14897156</v>
      </c>
      <c r="AD125" s="99">
        <f t="shared" si="25"/>
        <v>150868879</v>
      </c>
      <c r="AE125" s="99">
        <f t="shared" si="26"/>
        <v>2553164</v>
      </c>
      <c r="AF125" s="99">
        <f t="shared" si="27"/>
        <v>20748348</v>
      </c>
      <c r="AG125" s="99">
        <f t="shared" si="28"/>
        <v>174170391</v>
      </c>
      <c r="AH125" s="99">
        <f t="shared" si="29"/>
        <v>349039</v>
      </c>
      <c r="AI125" s="98">
        <f t="shared" si="32"/>
        <v>174519430</v>
      </c>
    </row>
    <row r="126" spans="1:35" s="148" customFormat="1">
      <c r="A126" s="150">
        <v>2028</v>
      </c>
      <c r="B126" s="150">
        <f t="shared" si="30"/>
        <v>1</v>
      </c>
      <c r="C126" s="149">
        <f t="shared" si="19"/>
        <v>46753</v>
      </c>
      <c r="E126" s="100">
        <v>102417723</v>
      </c>
      <c r="F126" s="99">
        <v>43278901</v>
      </c>
      <c r="G126" s="99">
        <v>2634948</v>
      </c>
      <c r="H126" s="99">
        <v>2432257</v>
      </c>
      <c r="I126" s="99">
        <v>188080</v>
      </c>
      <c r="J126" s="99">
        <v>88278</v>
      </c>
      <c r="K126" s="99">
        <v>18283</v>
      </c>
      <c r="L126" s="99">
        <v>6112574</v>
      </c>
      <c r="M126" s="99">
        <v>14828939</v>
      </c>
      <c r="N126" s="99">
        <f t="shared" si="20"/>
        <v>148537935</v>
      </c>
      <c r="O126" s="99">
        <f t="shared" si="21"/>
        <v>2520535</v>
      </c>
      <c r="P126" s="99">
        <f t="shared" si="22"/>
        <v>20941513</v>
      </c>
      <c r="Q126" s="99">
        <f t="shared" si="23"/>
        <v>171999983</v>
      </c>
      <c r="R126" s="99">
        <f t="shared" si="24"/>
        <v>344689</v>
      </c>
      <c r="S126" s="98">
        <f t="shared" si="31"/>
        <v>172344672</v>
      </c>
      <c r="U126" s="100">
        <v>105744749</v>
      </c>
      <c r="V126" s="99">
        <v>41387633</v>
      </c>
      <c r="W126" s="99">
        <v>2921611</v>
      </c>
      <c r="X126" s="99">
        <v>2555191</v>
      </c>
      <c r="Y126" s="99">
        <v>188080</v>
      </c>
      <c r="Z126" s="99">
        <v>120564</v>
      </c>
      <c r="AA126" s="99">
        <v>18283</v>
      </c>
      <c r="AB126" s="99">
        <v>6112574</v>
      </c>
      <c r="AC126" s="99">
        <v>14828939</v>
      </c>
      <c r="AD126" s="99">
        <f t="shared" si="25"/>
        <v>150260356</v>
      </c>
      <c r="AE126" s="99">
        <f t="shared" si="26"/>
        <v>2675755</v>
      </c>
      <c r="AF126" s="99">
        <f t="shared" si="27"/>
        <v>20941513</v>
      </c>
      <c r="AG126" s="99">
        <f t="shared" si="28"/>
        <v>173877624</v>
      </c>
      <c r="AH126" s="99">
        <f t="shared" si="29"/>
        <v>348452</v>
      </c>
      <c r="AI126" s="98">
        <f t="shared" si="32"/>
        <v>174226076</v>
      </c>
    </row>
    <row r="127" spans="1:35" s="148" customFormat="1">
      <c r="A127" s="150">
        <v>2028</v>
      </c>
      <c r="B127" s="150">
        <f t="shared" si="30"/>
        <v>2</v>
      </c>
      <c r="C127" s="149">
        <f t="shared" si="19"/>
        <v>46784</v>
      </c>
      <c r="E127" s="100">
        <v>87839778</v>
      </c>
      <c r="F127" s="99">
        <v>37627257</v>
      </c>
      <c r="G127" s="99">
        <v>2310299</v>
      </c>
      <c r="H127" s="99">
        <v>2194759</v>
      </c>
      <c r="I127" s="99">
        <v>169420</v>
      </c>
      <c r="J127" s="99">
        <v>84815</v>
      </c>
      <c r="K127" s="99">
        <v>16990</v>
      </c>
      <c r="L127" s="99">
        <v>5567121</v>
      </c>
      <c r="M127" s="99">
        <v>13707445</v>
      </c>
      <c r="N127" s="99">
        <f t="shared" si="20"/>
        <v>127963744</v>
      </c>
      <c r="O127" s="99">
        <f t="shared" si="21"/>
        <v>2279574</v>
      </c>
      <c r="P127" s="99">
        <f t="shared" si="22"/>
        <v>19274566</v>
      </c>
      <c r="Q127" s="99">
        <f t="shared" si="23"/>
        <v>149517884</v>
      </c>
      <c r="R127" s="99">
        <f t="shared" si="24"/>
        <v>299635</v>
      </c>
      <c r="S127" s="98">
        <f t="shared" si="31"/>
        <v>149817519</v>
      </c>
      <c r="U127" s="100">
        <v>90276043</v>
      </c>
      <c r="V127" s="99">
        <v>36360182</v>
      </c>
      <c r="W127" s="99">
        <v>2531057</v>
      </c>
      <c r="X127" s="99">
        <v>2279709</v>
      </c>
      <c r="Y127" s="99">
        <v>169420</v>
      </c>
      <c r="Z127" s="99">
        <v>109414</v>
      </c>
      <c r="AA127" s="99">
        <v>16990</v>
      </c>
      <c r="AB127" s="99">
        <v>5567121</v>
      </c>
      <c r="AC127" s="99">
        <v>13707445</v>
      </c>
      <c r="AD127" s="99">
        <f t="shared" si="25"/>
        <v>129353692</v>
      </c>
      <c r="AE127" s="99">
        <f t="shared" si="26"/>
        <v>2389123</v>
      </c>
      <c r="AF127" s="99">
        <f t="shared" si="27"/>
        <v>19274566</v>
      </c>
      <c r="AG127" s="99">
        <f t="shared" si="28"/>
        <v>151017381</v>
      </c>
      <c r="AH127" s="99">
        <f t="shared" si="29"/>
        <v>302640</v>
      </c>
      <c r="AI127" s="98">
        <f t="shared" si="32"/>
        <v>151320021</v>
      </c>
    </row>
    <row r="128" spans="1:35" s="148" customFormat="1">
      <c r="A128" s="150">
        <v>2028</v>
      </c>
      <c r="B128" s="150">
        <f t="shared" si="30"/>
        <v>3</v>
      </c>
      <c r="C128" s="149">
        <f t="shared" si="19"/>
        <v>46813</v>
      </c>
      <c r="E128" s="100">
        <v>80831211</v>
      </c>
      <c r="F128" s="99">
        <v>35193403</v>
      </c>
      <c r="G128" s="99">
        <v>2161340</v>
      </c>
      <c r="H128" s="99">
        <v>2173942</v>
      </c>
      <c r="I128" s="99">
        <v>173806</v>
      </c>
      <c r="J128" s="99">
        <v>84782</v>
      </c>
      <c r="K128" s="99">
        <v>18033</v>
      </c>
      <c r="L128" s="99">
        <v>5718979</v>
      </c>
      <c r="M128" s="99">
        <v>14466056</v>
      </c>
      <c r="N128" s="99">
        <f t="shared" si="20"/>
        <v>118377793</v>
      </c>
      <c r="O128" s="99">
        <f t="shared" si="21"/>
        <v>2258724</v>
      </c>
      <c r="P128" s="99">
        <f t="shared" si="22"/>
        <v>20185035</v>
      </c>
      <c r="Q128" s="99">
        <f t="shared" si="23"/>
        <v>140821552</v>
      </c>
      <c r="R128" s="99">
        <f t="shared" si="24"/>
        <v>282208</v>
      </c>
      <c r="S128" s="98">
        <f t="shared" si="31"/>
        <v>141103760</v>
      </c>
      <c r="U128" s="100">
        <v>83174865</v>
      </c>
      <c r="V128" s="99">
        <v>34009456</v>
      </c>
      <c r="W128" s="99">
        <v>2410664</v>
      </c>
      <c r="X128" s="99">
        <v>2261306</v>
      </c>
      <c r="Y128" s="99">
        <v>173806</v>
      </c>
      <c r="Z128" s="99">
        <v>113139</v>
      </c>
      <c r="AA128" s="99">
        <v>18033</v>
      </c>
      <c r="AB128" s="99">
        <v>5718979</v>
      </c>
      <c r="AC128" s="99">
        <v>14466056</v>
      </c>
      <c r="AD128" s="99">
        <f t="shared" si="25"/>
        <v>119786824</v>
      </c>
      <c r="AE128" s="99">
        <f t="shared" si="26"/>
        <v>2374445</v>
      </c>
      <c r="AF128" s="99">
        <f t="shared" si="27"/>
        <v>20185035</v>
      </c>
      <c r="AG128" s="99">
        <f t="shared" si="28"/>
        <v>142346304</v>
      </c>
      <c r="AH128" s="99">
        <f t="shared" si="29"/>
        <v>285263</v>
      </c>
      <c r="AI128" s="98">
        <f t="shared" si="32"/>
        <v>142631567</v>
      </c>
    </row>
    <row r="129" spans="1:35" s="148" customFormat="1">
      <c r="A129" s="150">
        <v>2028</v>
      </c>
      <c r="B129" s="150">
        <f t="shared" si="30"/>
        <v>4</v>
      </c>
      <c r="C129" s="149">
        <f t="shared" si="19"/>
        <v>46844</v>
      </c>
      <c r="E129" s="100">
        <v>56395555</v>
      </c>
      <c r="F129" s="99">
        <v>27127423</v>
      </c>
      <c r="G129" s="99">
        <v>1699107</v>
      </c>
      <c r="H129" s="99">
        <v>1868686</v>
      </c>
      <c r="I129" s="99">
        <v>155548</v>
      </c>
      <c r="J129" s="99">
        <v>77680</v>
      </c>
      <c r="K129" s="99">
        <v>17217</v>
      </c>
      <c r="L129" s="99">
        <v>5212590</v>
      </c>
      <c r="M129" s="99">
        <v>13838795</v>
      </c>
      <c r="N129" s="99">
        <f t="shared" si="20"/>
        <v>85394850</v>
      </c>
      <c r="O129" s="99">
        <f t="shared" si="21"/>
        <v>1946366</v>
      </c>
      <c r="P129" s="99">
        <f t="shared" si="22"/>
        <v>19051385</v>
      </c>
      <c r="Q129" s="99">
        <f t="shared" si="23"/>
        <v>106392601</v>
      </c>
      <c r="R129" s="99">
        <f t="shared" si="24"/>
        <v>213212</v>
      </c>
      <c r="S129" s="98">
        <f t="shared" si="31"/>
        <v>106605813</v>
      </c>
      <c r="U129" s="100">
        <v>58211366</v>
      </c>
      <c r="V129" s="99">
        <v>26245781</v>
      </c>
      <c r="W129" s="99">
        <v>1915551</v>
      </c>
      <c r="X129" s="99">
        <v>1938659</v>
      </c>
      <c r="Y129" s="99">
        <v>155548</v>
      </c>
      <c r="Z129" s="99">
        <v>102548</v>
      </c>
      <c r="AA129" s="99">
        <v>17217</v>
      </c>
      <c r="AB129" s="99">
        <v>5212590</v>
      </c>
      <c r="AC129" s="99">
        <v>13838795</v>
      </c>
      <c r="AD129" s="99">
        <f t="shared" si="25"/>
        <v>86545463</v>
      </c>
      <c r="AE129" s="99">
        <f t="shared" si="26"/>
        <v>2041207</v>
      </c>
      <c r="AF129" s="99">
        <f t="shared" si="27"/>
        <v>19051385</v>
      </c>
      <c r="AG129" s="99">
        <f t="shared" si="28"/>
        <v>107638055</v>
      </c>
      <c r="AH129" s="99">
        <f t="shared" si="29"/>
        <v>215708</v>
      </c>
      <c r="AI129" s="98">
        <f t="shared" si="32"/>
        <v>107853763</v>
      </c>
    </row>
    <row r="130" spans="1:35" s="148" customFormat="1">
      <c r="A130" s="150">
        <v>2028</v>
      </c>
      <c r="B130" s="150">
        <f t="shared" si="30"/>
        <v>5</v>
      </c>
      <c r="C130" s="149">
        <f t="shared" si="19"/>
        <v>46874</v>
      </c>
      <c r="E130" s="100">
        <v>35876867</v>
      </c>
      <c r="F130" s="99">
        <v>20984362</v>
      </c>
      <c r="G130" s="99">
        <v>1349926</v>
      </c>
      <c r="H130" s="99">
        <v>1604443</v>
      </c>
      <c r="I130" s="99">
        <v>143728</v>
      </c>
      <c r="J130" s="99">
        <v>72065</v>
      </c>
      <c r="K130" s="99">
        <v>17470</v>
      </c>
      <c r="L130" s="99">
        <v>4894474</v>
      </c>
      <c r="M130" s="99">
        <v>13653073</v>
      </c>
      <c r="N130" s="99">
        <f t="shared" si="20"/>
        <v>58372353</v>
      </c>
      <c r="O130" s="99">
        <f t="shared" si="21"/>
        <v>1676508</v>
      </c>
      <c r="P130" s="99">
        <f t="shared" si="22"/>
        <v>18547547</v>
      </c>
      <c r="Q130" s="99">
        <f t="shared" si="23"/>
        <v>78596408</v>
      </c>
      <c r="R130" s="99">
        <f t="shared" si="24"/>
        <v>157508</v>
      </c>
      <c r="S130" s="98">
        <f t="shared" si="31"/>
        <v>78753916</v>
      </c>
      <c r="U130" s="100">
        <v>36966043</v>
      </c>
      <c r="V130" s="99">
        <v>20278335</v>
      </c>
      <c r="W130" s="99">
        <v>1561287</v>
      </c>
      <c r="X130" s="99">
        <v>1667713</v>
      </c>
      <c r="Y130" s="99">
        <v>143728</v>
      </c>
      <c r="Z130" s="99">
        <v>96463</v>
      </c>
      <c r="AA130" s="99">
        <v>17470</v>
      </c>
      <c r="AB130" s="99">
        <v>4894474</v>
      </c>
      <c r="AC130" s="99">
        <v>13653073</v>
      </c>
      <c r="AD130" s="99">
        <f t="shared" si="25"/>
        <v>58966863</v>
      </c>
      <c r="AE130" s="99">
        <f t="shared" si="26"/>
        <v>1764176</v>
      </c>
      <c r="AF130" s="99">
        <f t="shared" si="27"/>
        <v>18547547</v>
      </c>
      <c r="AG130" s="99">
        <f t="shared" si="28"/>
        <v>79278586</v>
      </c>
      <c r="AH130" s="99">
        <f t="shared" si="29"/>
        <v>158875</v>
      </c>
      <c r="AI130" s="98">
        <f t="shared" si="32"/>
        <v>79437461</v>
      </c>
    </row>
    <row r="131" spans="1:35" s="148" customFormat="1">
      <c r="A131" s="150">
        <v>2028</v>
      </c>
      <c r="B131" s="150">
        <f t="shared" si="30"/>
        <v>6</v>
      </c>
      <c r="C131" s="149">
        <f t="shared" si="19"/>
        <v>46905</v>
      </c>
      <c r="E131" s="100">
        <v>21604225</v>
      </c>
      <c r="F131" s="99">
        <v>16457572</v>
      </c>
      <c r="G131" s="99">
        <v>949878</v>
      </c>
      <c r="H131" s="99">
        <v>1095375</v>
      </c>
      <c r="I131" s="99">
        <v>126496</v>
      </c>
      <c r="J131" s="99">
        <v>63239</v>
      </c>
      <c r="K131" s="99">
        <v>16669</v>
      </c>
      <c r="L131" s="99">
        <v>4469434</v>
      </c>
      <c r="M131" s="99">
        <v>12869842</v>
      </c>
      <c r="N131" s="99">
        <f t="shared" si="20"/>
        <v>39154840</v>
      </c>
      <c r="O131" s="99">
        <f t="shared" si="21"/>
        <v>1158614</v>
      </c>
      <c r="P131" s="99">
        <f t="shared" si="22"/>
        <v>17339276</v>
      </c>
      <c r="Q131" s="99">
        <f t="shared" si="23"/>
        <v>57652730</v>
      </c>
      <c r="R131" s="99">
        <f t="shared" si="24"/>
        <v>115537</v>
      </c>
      <c r="S131" s="98">
        <f t="shared" si="31"/>
        <v>57768267</v>
      </c>
      <c r="U131" s="100">
        <v>22375948</v>
      </c>
      <c r="V131" s="99">
        <v>15834625</v>
      </c>
      <c r="W131" s="99">
        <v>1159915</v>
      </c>
      <c r="X131" s="99">
        <v>1149090</v>
      </c>
      <c r="Y131" s="99">
        <v>126496</v>
      </c>
      <c r="Z131" s="99">
        <v>86320</v>
      </c>
      <c r="AA131" s="99">
        <v>16669</v>
      </c>
      <c r="AB131" s="99">
        <v>4469434</v>
      </c>
      <c r="AC131" s="99">
        <v>12869842</v>
      </c>
      <c r="AD131" s="99">
        <f t="shared" si="25"/>
        <v>39513653</v>
      </c>
      <c r="AE131" s="99">
        <f t="shared" si="26"/>
        <v>1235410</v>
      </c>
      <c r="AF131" s="99">
        <f t="shared" si="27"/>
        <v>17339276</v>
      </c>
      <c r="AG131" s="99">
        <f t="shared" si="28"/>
        <v>58088339</v>
      </c>
      <c r="AH131" s="99">
        <f t="shared" si="29"/>
        <v>116409</v>
      </c>
      <c r="AI131" s="98">
        <f t="shared" si="32"/>
        <v>58204748</v>
      </c>
    </row>
    <row r="132" spans="1:35" s="148" customFormat="1">
      <c r="A132" s="150">
        <v>2028</v>
      </c>
      <c r="B132" s="150">
        <f t="shared" si="30"/>
        <v>7</v>
      </c>
      <c r="C132" s="149">
        <f t="shared" si="19"/>
        <v>46935</v>
      </c>
      <c r="E132" s="100">
        <v>14979948</v>
      </c>
      <c r="F132" s="99">
        <v>13774271</v>
      </c>
      <c r="G132" s="99">
        <v>851148</v>
      </c>
      <c r="H132" s="99">
        <v>975252</v>
      </c>
      <c r="I132" s="99">
        <v>119528</v>
      </c>
      <c r="J132" s="99">
        <v>58533</v>
      </c>
      <c r="K132" s="99">
        <v>17013</v>
      </c>
      <c r="L132" s="99">
        <v>4244476</v>
      </c>
      <c r="M132" s="99">
        <v>12993813</v>
      </c>
      <c r="N132" s="99">
        <f t="shared" si="20"/>
        <v>29741908</v>
      </c>
      <c r="O132" s="99">
        <f t="shared" si="21"/>
        <v>1033785</v>
      </c>
      <c r="P132" s="99">
        <f t="shared" si="22"/>
        <v>17238289</v>
      </c>
      <c r="Q132" s="99">
        <f t="shared" si="23"/>
        <v>48013982</v>
      </c>
      <c r="R132" s="99">
        <f t="shared" si="24"/>
        <v>96220</v>
      </c>
      <c r="S132" s="98">
        <f t="shared" si="31"/>
        <v>48110202</v>
      </c>
      <c r="U132" s="100">
        <v>15791869</v>
      </c>
      <c r="V132" s="99">
        <v>13101901</v>
      </c>
      <c r="W132" s="99">
        <v>1079305</v>
      </c>
      <c r="X132" s="99">
        <v>1035914</v>
      </c>
      <c r="Y132" s="99">
        <v>119528</v>
      </c>
      <c r="Z132" s="99">
        <v>82938</v>
      </c>
      <c r="AA132" s="99">
        <v>17013</v>
      </c>
      <c r="AB132" s="99">
        <v>4244476</v>
      </c>
      <c r="AC132" s="99">
        <v>12993813</v>
      </c>
      <c r="AD132" s="99">
        <f t="shared" si="25"/>
        <v>30109616</v>
      </c>
      <c r="AE132" s="99">
        <f t="shared" si="26"/>
        <v>1118852</v>
      </c>
      <c r="AF132" s="99">
        <f t="shared" si="27"/>
        <v>17238289</v>
      </c>
      <c r="AG132" s="99">
        <f t="shared" si="28"/>
        <v>48466757</v>
      </c>
      <c r="AH132" s="99">
        <f t="shared" si="29"/>
        <v>97128</v>
      </c>
      <c r="AI132" s="98">
        <f t="shared" si="32"/>
        <v>48563885</v>
      </c>
    </row>
    <row r="133" spans="1:35" s="148" customFormat="1">
      <c r="A133" s="150">
        <v>2028</v>
      </c>
      <c r="B133" s="150">
        <f t="shared" si="30"/>
        <v>8</v>
      </c>
      <c r="C133" s="149">
        <f t="shared" si="19"/>
        <v>46966</v>
      </c>
      <c r="E133" s="100">
        <v>13561153</v>
      </c>
      <c r="F133" s="99">
        <v>13724386</v>
      </c>
      <c r="G133" s="99">
        <v>822102</v>
      </c>
      <c r="H133" s="99">
        <v>923700</v>
      </c>
      <c r="I133" s="99">
        <v>118201</v>
      </c>
      <c r="J133" s="99">
        <v>56542</v>
      </c>
      <c r="K133" s="99">
        <v>16995</v>
      </c>
      <c r="L133" s="99">
        <v>4022435</v>
      </c>
      <c r="M133" s="99">
        <v>12966900</v>
      </c>
      <c r="N133" s="99">
        <f t="shared" si="20"/>
        <v>28242837</v>
      </c>
      <c r="O133" s="99">
        <f t="shared" si="21"/>
        <v>980242</v>
      </c>
      <c r="P133" s="99">
        <f t="shared" si="22"/>
        <v>16989335</v>
      </c>
      <c r="Q133" s="99">
        <f t="shared" si="23"/>
        <v>46212414</v>
      </c>
      <c r="R133" s="99">
        <f t="shared" si="24"/>
        <v>92610</v>
      </c>
      <c r="S133" s="98">
        <f t="shared" si="31"/>
        <v>46305024</v>
      </c>
      <c r="U133" s="100">
        <v>14468214</v>
      </c>
      <c r="V133" s="99">
        <v>13009732</v>
      </c>
      <c r="W133" s="99">
        <v>1070607</v>
      </c>
      <c r="X133" s="99">
        <v>987877</v>
      </c>
      <c r="Y133" s="99">
        <v>118201</v>
      </c>
      <c r="Z133" s="99">
        <v>82393</v>
      </c>
      <c r="AA133" s="99">
        <v>16995</v>
      </c>
      <c r="AB133" s="99">
        <v>4022435</v>
      </c>
      <c r="AC133" s="99">
        <v>12966900</v>
      </c>
      <c r="AD133" s="99">
        <f t="shared" si="25"/>
        <v>28683749</v>
      </c>
      <c r="AE133" s="99">
        <f t="shared" si="26"/>
        <v>1070270</v>
      </c>
      <c r="AF133" s="99">
        <f t="shared" si="27"/>
        <v>16989335</v>
      </c>
      <c r="AG133" s="99">
        <f t="shared" si="28"/>
        <v>46743354</v>
      </c>
      <c r="AH133" s="99">
        <f t="shared" si="29"/>
        <v>93674</v>
      </c>
      <c r="AI133" s="98">
        <f t="shared" si="32"/>
        <v>46837028</v>
      </c>
    </row>
    <row r="134" spans="1:35" s="148" customFormat="1">
      <c r="A134" s="150">
        <v>2028</v>
      </c>
      <c r="B134" s="150">
        <f t="shared" si="30"/>
        <v>9</v>
      </c>
      <c r="C134" s="149">
        <f t="shared" si="19"/>
        <v>46997</v>
      </c>
      <c r="E134" s="100">
        <v>17172312</v>
      </c>
      <c r="F134" s="99">
        <v>14409827</v>
      </c>
      <c r="G134" s="99">
        <v>887695</v>
      </c>
      <c r="H134" s="99">
        <v>925728</v>
      </c>
      <c r="I134" s="99">
        <v>122698</v>
      </c>
      <c r="J134" s="99">
        <v>60310</v>
      </c>
      <c r="K134" s="99">
        <v>16620</v>
      </c>
      <c r="L134" s="99">
        <v>3983414</v>
      </c>
      <c r="M134" s="99">
        <v>12796609</v>
      </c>
      <c r="N134" s="99">
        <f t="shared" si="20"/>
        <v>32609152</v>
      </c>
      <c r="O134" s="99">
        <f t="shared" si="21"/>
        <v>986038</v>
      </c>
      <c r="P134" s="99">
        <f t="shared" si="22"/>
        <v>16780023</v>
      </c>
      <c r="Q134" s="99">
        <f t="shared" si="23"/>
        <v>50375213</v>
      </c>
      <c r="R134" s="99">
        <f t="shared" si="24"/>
        <v>100952</v>
      </c>
      <c r="S134" s="98">
        <f t="shared" si="31"/>
        <v>50476165</v>
      </c>
      <c r="U134" s="100">
        <v>18375727</v>
      </c>
      <c r="V134" s="99">
        <v>13691020</v>
      </c>
      <c r="W134" s="99">
        <v>1128669</v>
      </c>
      <c r="X134" s="99">
        <v>988250</v>
      </c>
      <c r="Y134" s="99">
        <v>122698</v>
      </c>
      <c r="Z134" s="99">
        <v>84839</v>
      </c>
      <c r="AA134" s="99">
        <v>16620</v>
      </c>
      <c r="AB134" s="99">
        <v>3983414</v>
      </c>
      <c r="AC134" s="99">
        <v>12796609</v>
      </c>
      <c r="AD134" s="99">
        <f t="shared" si="25"/>
        <v>33334734</v>
      </c>
      <c r="AE134" s="99">
        <f t="shared" si="26"/>
        <v>1073089</v>
      </c>
      <c r="AF134" s="99">
        <f t="shared" si="27"/>
        <v>16780023</v>
      </c>
      <c r="AG134" s="99">
        <f t="shared" si="28"/>
        <v>51187846</v>
      </c>
      <c r="AH134" s="99">
        <f t="shared" si="29"/>
        <v>102581</v>
      </c>
      <c r="AI134" s="98">
        <f t="shared" si="32"/>
        <v>51290427</v>
      </c>
    </row>
    <row r="135" spans="1:35" s="148" customFormat="1">
      <c r="A135" s="150">
        <v>2028</v>
      </c>
      <c r="B135" s="150">
        <f t="shared" si="30"/>
        <v>10</v>
      </c>
      <c r="C135" s="149">
        <f t="shared" si="19"/>
        <v>47027</v>
      </c>
      <c r="E135" s="100">
        <v>38717996</v>
      </c>
      <c r="F135" s="99">
        <v>22265235</v>
      </c>
      <c r="G135" s="99">
        <v>1421032</v>
      </c>
      <c r="H135" s="99">
        <v>1182854</v>
      </c>
      <c r="I135" s="99">
        <v>149707</v>
      </c>
      <c r="J135" s="99">
        <v>71705</v>
      </c>
      <c r="K135" s="99">
        <v>17641</v>
      </c>
      <c r="L135" s="99">
        <v>4633312</v>
      </c>
      <c r="M135" s="99">
        <v>13892902</v>
      </c>
      <c r="N135" s="99">
        <f t="shared" si="20"/>
        <v>62571611</v>
      </c>
      <c r="O135" s="99">
        <f t="shared" si="21"/>
        <v>1254559</v>
      </c>
      <c r="P135" s="99">
        <f t="shared" si="22"/>
        <v>18526214</v>
      </c>
      <c r="Q135" s="99">
        <f t="shared" si="23"/>
        <v>82352384</v>
      </c>
      <c r="R135" s="99">
        <f t="shared" si="24"/>
        <v>165035</v>
      </c>
      <c r="S135" s="98">
        <f t="shared" si="31"/>
        <v>82517419</v>
      </c>
      <c r="U135" s="100">
        <v>41006945</v>
      </c>
      <c r="V135" s="99">
        <v>21095970</v>
      </c>
      <c r="W135" s="99">
        <v>1730561</v>
      </c>
      <c r="X135" s="99">
        <v>1269568</v>
      </c>
      <c r="Y135" s="99">
        <v>149707</v>
      </c>
      <c r="Z135" s="99">
        <v>101440</v>
      </c>
      <c r="AA135" s="99">
        <v>17641</v>
      </c>
      <c r="AB135" s="99">
        <v>4633312</v>
      </c>
      <c r="AC135" s="99">
        <v>13892902</v>
      </c>
      <c r="AD135" s="99">
        <f t="shared" si="25"/>
        <v>64000824</v>
      </c>
      <c r="AE135" s="99">
        <f t="shared" si="26"/>
        <v>1371008</v>
      </c>
      <c r="AF135" s="99">
        <f t="shared" si="27"/>
        <v>18526214</v>
      </c>
      <c r="AG135" s="99">
        <f t="shared" si="28"/>
        <v>83898046</v>
      </c>
      <c r="AH135" s="99">
        <f t="shared" si="29"/>
        <v>168132</v>
      </c>
      <c r="AI135" s="98">
        <f t="shared" si="32"/>
        <v>84066178</v>
      </c>
    </row>
    <row r="136" spans="1:35" s="148" customFormat="1">
      <c r="A136" s="150">
        <v>2028</v>
      </c>
      <c r="B136" s="150">
        <f t="shared" si="30"/>
        <v>11</v>
      </c>
      <c r="C136" s="149">
        <f t="shared" si="19"/>
        <v>47058</v>
      </c>
      <c r="E136" s="100">
        <v>72505001</v>
      </c>
      <c r="F136" s="99">
        <v>33115034</v>
      </c>
      <c r="G136" s="99">
        <v>2009603</v>
      </c>
      <c r="H136" s="99">
        <v>1737886</v>
      </c>
      <c r="I136" s="99">
        <v>164309</v>
      </c>
      <c r="J136" s="99">
        <v>75723</v>
      </c>
      <c r="K136" s="99">
        <v>17472</v>
      </c>
      <c r="L136" s="99">
        <v>5067731</v>
      </c>
      <c r="M136" s="99">
        <v>14019270</v>
      </c>
      <c r="N136" s="99">
        <f t="shared" si="20"/>
        <v>107811419</v>
      </c>
      <c r="O136" s="99">
        <f t="shared" si="21"/>
        <v>1813609</v>
      </c>
      <c r="P136" s="99">
        <f t="shared" si="22"/>
        <v>19087001</v>
      </c>
      <c r="Q136" s="99">
        <f t="shared" si="23"/>
        <v>128712029</v>
      </c>
      <c r="R136" s="99">
        <f t="shared" si="24"/>
        <v>257940</v>
      </c>
      <c r="S136" s="98">
        <f t="shared" si="31"/>
        <v>128969969</v>
      </c>
      <c r="U136" s="100">
        <v>76107414</v>
      </c>
      <c r="V136" s="99">
        <v>31097059</v>
      </c>
      <c r="W136" s="99">
        <v>2356676</v>
      </c>
      <c r="X136" s="99">
        <v>1854466</v>
      </c>
      <c r="Y136" s="99">
        <v>164309</v>
      </c>
      <c r="Z136" s="99">
        <v>109983</v>
      </c>
      <c r="AA136" s="99">
        <v>17472</v>
      </c>
      <c r="AB136" s="99">
        <v>5067731</v>
      </c>
      <c r="AC136" s="99">
        <v>14019270</v>
      </c>
      <c r="AD136" s="99">
        <f t="shared" si="25"/>
        <v>109742930</v>
      </c>
      <c r="AE136" s="99">
        <f t="shared" si="26"/>
        <v>1964449</v>
      </c>
      <c r="AF136" s="99">
        <f t="shared" si="27"/>
        <v>19087001</v>
      </c>
      <c r="AG136" s="99">
        <f t="shared" si="28"/>
        <v>130794380</v>
      </c>
      <c r="AH136" s="99">
        <f t="shared" si="29"/>
        <v>262113</v>
      </c>
      <c r="AI136" s="98">
        <f t="shared" si="32"/>
        <v>131056493</v>
      </c>
    </row>
    <row r="137" spans="1:35" s="148" customFormat="1">
      <c r="A137" s="150">
        <v>2028</v>
      </c>
      <c r="B137" s="150">
        <f t="shared" si="30"/>
        <v>12</v>
      </c>
      <c r="C137" s="149">
        <f t="shared" si="19"/>
        <v>47088</v>
      </c>
      <c r="E137" s="100">
        <v>103271849</v>
      </c>
      <c r="F137" s="99">
        <v>43891606</v>
      </c>
      <c r="G137" s="99">
        <v>2644262</v>
      </c>
      <c r="H137" s="99">
        <v>2296460</v>
      </c>
      <c r="I137" s="99">
        <v>182829</v>
      </c>
      <c r="J137" s="99">
        <v>108364</v>
      </c>
      <c r="K137" s="99">
        <v>18330</v>
      </c>
      <c r="L137" s="99">
        <v>5864956</v>
      </c>
      <c r="M137" s="99">
        <v>14881731</v>
      </c>
      <c r="N137" s="99">
        <f t="shared" si="20"/>
        <v>150008876</v>
      </c>
      <c r="O137" s="99">
        <f t="shared" si="21"/>
        <v>2404824</v>
      </c>
      <c r="P137" s="99">
        <f t="shared" si="22"/>
        <v>20746687</v>
      </c>
      <c r="Q137" s="99">
        <f t="shared" si="23"/>
        <v>173160387</v>
      </c>
      <c r="R137" s="99">
        <f t="shared" si="24"/>
        <v>347015</v>
      </c>
      <c r="S137" s="98">
        <f t="shared" si="31"/>
        <v>173507402</v>
      </c>
      <c r="U137" s="100">
        <v>107801404</v>
      </c>
      <c r="V137" s="99">
        <v>41213876</v>
      </c>
      <c r="W137" s="99">
        <v>2994391</v>
      </c>
      <c r="X137" s="99">
        <v>2325003</v>
      </c>
      <c r="Y137" s="99">
        <v>182829</v>
      </c>
      <c r="Z137" s="99">
        <v>121779</v>
      </c>
      <c r="AA137" s="99">
        <v>18330</v>
      </c>
      <c r="AB137" s="99">
        <v>5864956</v>
      </c>
      <c r="AC137" s="99">
        <v>14881731</v>
      </c>
      <c r="AD137" s="99">
        <f t="shared" si="25"/>
        <v>152210830</v>
      </c>
      <c r="AE137" s="99">
        <f t="shared" si="26"/>
        <v>2446782</v>
      </c>
      <c r="AF137" s="99">
        <f t="shared" si="27"/>
        <v>20746687</v>
      </c>
      <c r="AG137" s="99">
        <f t="shared" si="28"/>
        <v>175404299</v>
      </c>
      <c r="AH137" s="99">
        <f t="shared" si="29"/>
        <v>351512</v>
      </c>
      <c r="AI137" s="98">
        <f t="shared" si="32"/>
        <v>175755811</v>
      </c>
    </row>
    <row r="138" spans="1:35" s="148" customFormat="1">
      <c r="A138" s="150">
        <v>2029</v>
      </c>
      <c r="B138" s="150">
        <f t="shared" si="30"/>
        <v>1</v>
      </c>
      <c r="C138" s="149">
        <f t="shared" si="19"/>
        <v>47119</v>
      </c>
      <c r="E138" s="100">
        <v>102941049</v>
      </c>
      <c r="F138" s="99">
        <v>43857133</v>
      </c>
      <c r="G138" s="99">
        <v>2579030</v>
      </c>
      <c r="H138" s="99">
        <v>2297646</v>
      </c>
      <c r="I138" s="99">
        <v>179835</v>
      </c>
      <c r="J138" s="99">
        <v>84859</v>
      </c>
      <c r="K138" s="99">
        <v>18283</v>
      </c>
      <c r="L138" s="99">
        <v>6103789</v>
      </c>
      <c r="M138" s="99">
        <v>14814102</v>
      </c>
      <c r="N138" s="99">
        <f t="shared" si="20"/>
        <v>149575330</v>
      </c>
      <c r="O138" s="99">
        <f t="shared" si="21"/>
        <v>2382505</v>
      </c>
      <c r="P138" s="99">
        <f t="shared" si="22"/>
        <v>20917891</v>
      </c>
      <c r="Q138" s="99">
        <f t="shared" si="23"/>
        <v>172875726</v>
      </c>
      <c r="R138" s="99">
        <f t="shared" si="24"/>
        <v>346444</v>
      </c>
      <c r="S138" s="98">
        <f t="shared" si="31"/>
        <v>173222170</v>
      </c>
      <c r="U138" s="100">
        <v>106733846</v>
      </c>
      <c r="V138" s="99">
        <v>41741537</v>
      </c>
      <c r="W138" s="99">
        <v>2897938</v>
      </c>
      <c r="X138" s="99">
        <v>2439596</v>
      </c>
      <c r="Y138" s="99">
        <v>179835</v>
      </c>
      <c r="Z138" s="99">
        <v>120398</v>
      </c>
      <c r="AA138" s="99">
        <v>18283</v>
      </c>
      <c r="AB138" s="99">
        <v>6103789</v>
      </c>
      <c r="AC138" s="99">
        <v>14814102</v>
      </c>
      <c r="AD138" s="99">
        <f t="shared" si="25"/>
        <v>151571439</v>
      </c>
      <c r="AE138" s="99">
        <f t="shared" si="26"/>
        <v>2559994</v>
      </c>
      <c r="AF138" s="99">
        <f t="shared" si="27"/>
        <v>20917891</v>
      </c>
      <c r="AG138" s="99">
        <f t="shared" si="28"/>
        <v>175049324</v>
      </c>
      <c r="AH138" s="99">
        <f t="shared" si="29"/>
        <v>350800</v>
      </c>
      <c r="AI138" s="98">
        <f t="shared" si="32"/>
        <v>175400124</v>
      </c>
    </row>
    <row r="139" spans="1:35" s="148" customFormat="1">
      <c r="A139" s="150">
        <v>2029</v>
      </c>
      <c r="B139" s="150">
        <f t="shared" si="30"/>
        <v>2</v>
      </c>
      <c r="C139" s="149">
        <f t="shared" si="19"/>
        <v>47150</v>
      </c>
      <c r="E139" s="100">
        <v>87032300</v>
      </c>
      <c r="F139" s="99">
        <v>37383482</v>
      </c>
      <c r="G139" s="99">
        <v>2229499</v>
      </c>
      <c r="H139" s="99">
        <v>2025588</v>
      </c>
      <c r="I139" s="99">
        <v>158409</v>
      </c>
      <c r="J139" s="99">
        <v>80080</v>
      </c>
      <c r="K139" s="99">
        <v>16445</v>
      </c>
      <c r="L139" s="99">
        <v>5397747</v>
      </c>
      <c r="M139" s="99">
        <v>13280496</v>
      </c>
      <c r="N139" s="99">
        <f t="shared" si="20"/>
        <v>126820135</v>
      </c>
      <c r="O139" s="99">
        <f t="shared" si="21"/>
        <v>2105668</v>
      </c>
      <c r="P139" s="99">
        <f t="shared" si="22"/>
        <v>18678243</v>
      </c>
      <c r="Q139" s="99">
        <f t="shared" si="23"/>
        <v>147604046</v>
      </c>
      <c r="R139" s="99">
        <f t="shared" si="24"/>
        <v>295800</v>
      </c>
      <c r="S139" s="98">
        <f t="shared" si="31"/>
        <v>147899846</v>
      </c>
      <c r="U139" s="100">
        <v>89763491</v>
      </c>
      <c r="V139" s="99">
        <v>35982733</v>
      </c>
      <c r="W139" s="99">
        <v>2472596</v>
      </c>
      <c r="X139" s="99">
        <v>2121471</v>
      </c>
      <c r="Y139" s="99">
        <v>158409</v>
      </c>
      <c r="Z139" s="99">
        <v>106698</v>
      </c>
      <c r="AA139" s="99">
        <v>16445</v>
      </c>
      <c r="AB139" s="99">
        <v>5397747</v>
      </c>
      <c r="AC139" s="99">
        <v>13280496</v>
      </c>
      <c r="AD139" s="99">
        <f t="shared" si="25"/>
        <v>128393674</v>
      </c>
      <c r="AE139" s="99">
        <f t="shared" si="26"/>
        <v>2228169</v>
      </c>
      <c r="AF139" s="99">
        <f t="shared" si="27"/>
        <v>18678243</v>
      </c>
      <c r="AG139" s="99">
        <f t="shared" si="28"/>
        <v>149300086</v>
      </c>
      <c r="AH139" s="99">
        <f t="shared" si="29"/>
        <v>299199</v>
      </c>
      <c r="AI139" s="98">
        <f t="shared" si="32"/>
        <v>149599285</v>
      </c>
    </row>
    <row r="140" spans="1:35" s="148" customFormat="1">
      <c r="A140" s="150">
        <v>2029</v>
      </c>
      <c r="B140" s="150">
        <f t="shared" si="30"/>
        <v>3</v>
      </c>
      <c r="C140" s="149">
        <f t="shared" si="19"/>
        <v>47178</v>
      </c>
      <c r="E140" s="100">
        <v>81226986</v>
      </c>
      <c r="F140" s="99">
        <v>35658588</v>
      </c>
      <c r="G140" s="99">
        <v>2112143</v>
      </c>
      <c r="H140" s="99">
        <v>2075524</v>
      </c>
      <c r="I140" s="99">
        <v>166206</v>
      </c>
      <c r="J140" s="99">
        <v>81383</v>
      </c>
      <c r="K140" s="99">
        <v>18033</v>
      </c>
      <c r="L140" s="99">
        <v>5754162</v>
      </c>
      <c r="M140" s="99">
        <v>14453526</v>
      </c>
      <c r="N140" s="99">
        <f t="shared" si="20"/>
        <v>119181956</v>
      </c>
      <c r="O140" s="99">
        <f t="shared" si="21"/>
        <v>2156907</v>
      </c>
      <c r="P140" s="99">
        <f t="shared" si="22"/>
        <v>20207688</v>
      </c>
      <c r="Q140" s="99">
        <f t="shared" si="23"/>
        <v>141546551</v>
      </c>
      <c r="R140" s="99">
        <f t="shared" si="24"/>
        <v>283660</v>
      </c>
      <c r="S140" s="98">
        <f t="shared" si="31"/>
        <v>141830211</v>
      </c>
      <c r="U140" s="100">
        <v>83876854</v>
      </c>
      <c r="V140" s="99">
        <v>34320581</v>
      </c>
      <c r="W140" s="99">
        <v>2391034</v>
      </c>
      <c r="X140" s="99">
        <v>2177684</v>
      </c>
      <c r="Y140" s="99">
        <v>166206</v>
      </c>
      <c r="Z140" s="99">
        <v>112998</v>
      </c>
      <c r="AA140" s="99">
        <v>18033</v>
      </c>
      <c r="AB140" s="99">
        <v>5754162</v>
      </c>
      <c r="AC140" s="99">
        <v>14453526</v>
      </c>
      <c r="AD140" s="99">
        <f t="shared" si="25"/>
        <v>120772708</v>
      </c>
      <c r="AE140" s="99">
        <f t="shared" si="26"/>
        <v>2290682</v>
      </c>
      <c r="AF140" s="99">
        <f t="shared" si="27"/>
        <v>20207688</v>
      </c>
      <c r="AG140" s="99">
        <f t="shared" si="28"/>
        <v>143271078</v>
      </c>
      <c r="AH140" s="99">
        <f t="shared" si="29"/>
        <v>287116</v>
      </c>
      <c r="AI140" s="98">
        <f t="shared" si="32"/>
        <v>143558194</v>
      </c>
    </row>
    <row r="141" spans="1:35" s="148" customFormat="1">
      <c r="A141" s="150">
        <v>2029</v>
      </c>
      <c r="B141" s="150">
        <f t="shared" si="30"/>
        <v>4</v>
      </c>
      <c r="C141" s="149">
        <f t="shared" si="19"/>
        <v>47209</v>
      </c>
      <c r="E141" s="100">
        <v>56549083</v>
      </c>
      <c r="F141" s="99">
        <v>27520874</v>
      </c>
      <c r="G141" s="99">
        <v>1655153</v>
      </c>
      <c r="H141" s="99">
        <v>1770743</v>
      </c>
      <c r="I141" s="99">
        <v>148801</v>
      </c>
      <c r="J141" s="99">
        <v>74489</v>
      </c>
      <c r="K141" s="99">
        <v>17217</v>
      </c>
      <c r="L141" s="99">
        <v>5199337</v>
      </c>
      <c r="M141" s="99">
        <v>13828479</v>
      </c>
      <c r="N141" s="99">
        <f t="shared" si="20"/>
        <v>85891128</v>
      </c>
      <c r="O141" s="99">
        <f t="shared" si="21"/>
        <v>1845232</v>
      </c>
      <c r="P141" s="99">
        <f t="shared" si="22"/>
        <v>19027816</v>
      </c>
      <c r="Q141" s="99">
        <f t="shared" si="23"/>
        <v>106764176</v>
      </c>
      <c r="R141" s="99">
        <f t="shared" si="24"/>
        <v>213956</v>
      </c>
      <c r="S141" s="98">
        <f t="shared" si="31"/>
        <v>106978132</v>
      </c>
      <c r="U141" s="100">
        <v>58630387</v>
      </c>
      <c r="V141" s="99">
        <v>26509118</v>
      </c>
      <c r="W141" s="99">
        <v>1900015</v>
      </c>
      <c r="X141" s="99">
        <v>1852141</v>
      </c>
      <c r="Y141" s="99">
        <v>148801</v>
      </c>
      <c r="Z141" s="99">
        <v>102432</v>
      </c>
      <c r="AA141" s="99">
        <v>17217</v>
      </c>
      <c r="AB141" s="99">
        <v>5199337</v>
      </c>
      <c r="AC141" s="99">
        <v>13828479</v>
      </c>
      <c r="AD141" s="99">
        <f t="shared" si="25"/>
        <v>87205538</v>
      </c>
      <c r="AE141" s="99">
        <f t="shared" si="26"/>
        <v>1954573</v>
      </c>
      <c r="AF141" s="99">
        <f t="shared" si="27"/>
        <v>19027816</v>
      </c>
      <c r="AG141" s="99">
        <f t="shared" si="28"/>
        <v>108187927</v>
      </c>
      <c r="AH141" s="99">
        <f t="shared" si="29"/>
        <v>216809</v>
      </c>
      <c r="AI141" s="98">
        <f t="shared" si="32"/>
        <v>108404736</v>
      </c>
    </row>
    <row r="142" spans="1:35" s="148" customFormat="1">
      <c r="A142" s="150">
        <v>2029</v>
      </c>
      <c r="B142" s="150">
        <f t="shared" si="30"/>
        <v>5</v>
      </c>
      <c r="C142" s="149">
        <f t="shared" si="19"/>
        <v>47239</v>
      </c>
      <c r="E142" s="100">
        <v>35908333</v>
      </c>
      <c r="F142" s="99">
        <v>21329862</v>
      </c>
      <c r="G142" s="99">
        <v>1308647</v>
      </c>
      <c r="H142" s="99">
        <v>1521043</v>
      </c>
      <c r="I142" s="99">
        <v>137589</v>
      </c>
      <c r="J142" s="99">
        <v>68820</v>
      </c>
      <c r="K142" s="99">
        <v>17470</v>
      </c>
      <c r="L142" s="99">
        <v>4879145</v>
      </c>
      <c r="M142" s="99">
        <v>13644384</v>
      </c>
      <c r="N142" s="99">
        <f t="shared" si="20"/>
        <v>58701901</v>
      </c>
      <c r="O142" s="99">
        <f t="shared" si="21"/>
        <v>1589863</v>
      </c>
      <c r="P142" s="99">
        <f t="shared" si="22"/>
        <v>18523529</v>
      </c>
      <c r="Q142" s="99">
        <f t="shared" si="23"/>
        <v>78815293</v>
      </c>
      <c r="R142" s="99">
        <f t="shared" si="24"/>
        <v>157946</v>
      </c>
      <c r="S142" s="98">
        <f t="shared" si="31"/>
        <v>78973239</v>
      </c>
      <c r="U142" s="100">
        <v>37125285</v>
      </c>
      <c r="V142" s="99">
        <v>20511067</v>
      </c>
      <c r="W142" s="99">
        <v>1548636</v>
      </c>
      <c r="X142" s="99">
        <v>1594961</v>
      </c>
      <c r="Y142" s="99">
        <v>137589</v>
      </c>
      <c r="Z142" s="99">
        <v>96366</v>
      </c>
      <c r="AA142" s="99">
        <v>17470</v>
      </c>
      <c r="AB142" s="99">
        <v>4879145</v>
      </c>
      <c r="AC142" s="99">
        <v>13644384</v>
      </c>
      <c r="AD142" s="99">
        <f t="shared" si="25"/>
        <v>59340047</v>
      </c>
      <c r="AE142" s="99">
        <f t="shared" si="26"/>
        <v>1691327</v>
      </c>
      <c r="AF142" s="99">
        <f t="shared" si="27"/>
        <v>18523529</v>
      </c>
      <c r="AG142" s="99">
        <f t="shared" si="28"/>
        <v>79554903</v>
      </c>
      <c r="AH142" s="99">
        <f t="shared" si="29"/>
        <v>159429</v>
      </c>
      <c r="AI142" s="98">
        <f t="shared" si="32"/>
        <v>79714332</v>
      </c>
    </row>
    <row r="143" spans="1:35" s="148" customFormat="1">
      <c r="A143" s="150">
        <v>2029</v>
      </c>
      <c r="B143" s="150">
        <f t="shared" si="30"/>
        <v>6</v>
      </c>
      <c r="C143" s="149">
        <f t="shared" si="19"/>
        <v>47270</v>
      </c>
      <c r="E143" s="100">
        <v>21513901</v>
      </c>
      <c r="F143" s="99">
        <v>16759089</v>
      </c>
      <c r="G143" s="99">
        <v>911810</v>
      </c>
      <c r="H143" s="99">
        <v>1039367</v>
      </c>
      <c r="I143" s="99">
        <v>121171</v>
      </c>
      <c r="J143" s="99">
        <v>60153</v>
      </c>
      <c r="K143" s="99">
        <v>16669</v>
      </c>
      <c r="L143" s="99">
        <v>4452950</v>
      </c>
      <c r="M143" s="99">
        <v>12862962</v>
      </c>
      <c r="N143" s="99">
        <f t="shared" si="20"/>
        <v>39322640</v>
      </c>
      <c r="O143" s="99">
        <f t="shared" si="21"/>
        <v>1099520</v>
      </c>
      <c r="P143" s="99">
        <f t="shared" si="22"/>
        <v>17315912</v>
      </c>
      <c r="Q143" s="99">
        <f t="shared" si="23"/>
        <v>57738072</v>
      </c>
      <c r="R143" s="99">
        <f t="shared" si="24"/>
        <v>115708</v>
      </c>
      <c r="S143" s="98">
        <f t="shared" si="31"/>
        <v>57853780</v>
      </c>
      <c r="U143" s="100">
        <v>22359625</v>
      </c>
      <c r="V143" s="99">
        <v>16036985</v>
      </c>
      <c r="W143" s="99">
        <v>1150508</v>
      </c>
      <c r="X143" s="99">
        <v>1102036</v>
      </c>
      <c r="Y143" s="99">
        <v>121171</v>
      </c>
      <c r="Z143" s="99">
        <v>86242</v>
      </c>
      <c r="AA143" s="99">
        <v>16669</v>
      </c>
      <c r="AB143" s="99">
        <v>4452950</v>
      </c>
      <c r="AC143" s="99">
        <v>12862962</v>
      </c>
      <c r="AD143" s="99">
        <f t="shared" si="25"/>
        <v>39684958</v>
      </c>
      <c r="AE143" s="99">
        <f t="shared" si="26"/>
        <v>1188278</v>
      </c>
      <c r="AF143" s="99">
        <f t="shared" si="27"/>
        <v>17315912</v>
      </c>
      <c r="AG143" s="99">
        <f t="shared" si="28"/>
        <v>58189148</v>
      </c>
      <c r="AH143" s="99">
        <f t="shared" si="29"/>
        <v>116612</v>
      </c>
      <c r="AI143" s="98">
        <f t="shared" si="32"/>
        <v>58305760</v>
      </c>
    </row>
    <row r="144" spans="1:35" s="148" customFormat="1">
      <c r="A144" s="150">
        <v>2029</v>
      </c>
      <c r="B144" s="150">
        <f t="shared" si="30"/>
        <v>7</v>
      </c>
      <c r="C144" s="149">
        <f t="shared" si="19"/>
        <v>47300</v>
      </c>
      <c r="E144" s="100">
        <v>14774893</v>
      </c>
      <c r="F144" s="99">
        <v>14068137</v>
      </c>
      <c r="G144" s="99">
        <v>811297</v>
      </c>
      <c r="H144" s="99">
        <v>924377</v>
      </c>
      <c r="I144" s="99">
        <v>114572</v>
      </c>
      <c r="J144" s="99">
        <v>55282</v>
      </c>
      <c r="K144" s="99">
        <v>17013</v>
      </c>
      <c r="L144" s="99">
        <v>4225564</v>
      </c>
      <c r="M144" s="99">
        <v>12987545</v>
      </c>
      <c r="N144" s="99">
        <f t="shared" si="20"/>
        <v>29785912</v>
      </c>
      <c r="O144" s="99">
        <f t="shared" si="21"/>
        <v>979659</v>
      </c>
      <c r="P144" s="99">
        <f t="shared" si="22"/>
        <v>17213109</v>
      </c>
      <c r="Q144" s="99">
        <f t="shared" si="23"/>
        <v>47978680</v>
      </c>
      <c r="R144" s="99">
        <f t="shared" si="24"/>
        <v>96150</v>
      </c>
      <c r="S144" s="98">
        <f t="shared" si="31"/>
        <v>48074830</v>
      </c>
      <c r="U144" s="100">
        <v>15660967</v>
      </c>
      <c r="V144" s="99">
        <v>13290148</v>
      </c>
      <c r="W144" s="99">
        <v>1070571</v>
      </c>
      <c r="X144" s="99">
        <v>994934</v>
      </c>
      <c r="Y144" s="99">
        <v>114572</v>
      </c>
      <c r="Z144" s="99">
        <v>82868</v>
      </c>
      <c r="AA144" s="99">
        <v>17013</v>
      </c>
      <c r="AB144" s="99">
        <v>4225564</v>
      </c>
      <c r="AC144" s="99">
        <v>12987545</v>
      </c>
      <c r="AD144" s="99">
        <f t="shared" si="25"/>
        <v>30153271</v>
      </c>
      <c r="AE144" s="99">
        <f t="shared" si="26"/>
        <v>1077802</v>
      </c>
      <c r="AF144" s="99">
        <f t="shared" si="27"/>
        <v>17213109</v>
      </c>
      <c r="AG144" s="99">
        <f t="shared" si="28"/>
        <v>48444182</v>
      </c>
      <c r="AH144" s="99">
        <f t="shared" si="29"/>
        <v>97083</v>
      </c>
      <c r="AI144" s="98">
        <f t="shared" si="32"/>
        <v>48541265</v>
      </c>
    </row>
    <row r="145" spans="1:35" s="148" customFormat="1">
      <c r="A145" s="150">
        <v>2029</v>
      </c>
      <c r="B145" s="150">
        <f t="shared" si="30"/>
        <v>8</v>
      </c>
      <c r="C145" s="149">
        <f t="shared" si="19"/>
        <v>47331</v>
      </c>
      <c r="E145" s="100">
        <v>13298666</v>
      </c>
      <c r="F145" s="99">
        <v>14020373</v>
      </c>
      <c r="G145" s="99">
        <v>779557</v>
      </c>
      <c r="H145" s="99">
        <v>874788</v>
      </c>
      <c r="I145" s="99">
        <v>113289</v>
      </c>
      <c r="J145" s="99">
        <v>53103</v>
      </c>
      <c r="K145" s="99">
        <v>16995</v>
      </c>
      <c r="L145" s="99">
        <v>4001684</v>
      </c>
      <c r="M145" s="99">
        <v>12960956</v>
      </c>
      <c r="N145" s="99">
        <f t="shared" si="20"/>
        <v>28228880</v>
      </c>
      <c r="O145" s="99">
        <f t="shared" si="21"/>
        <v>927891</v>
      </c>
      <c r="P145" s="99">
        <f t="shared" si="22"/>
        <v>16962640</v>
      </c>
      <c r="Q145" s="99">
        <f t="shared" si="23"/>
        <v>46119411</v>
      </c>
      <c r="R145" s="99">
        <f t="shared" si="24"/>
        <v>92424</v>
      </c>
      <c r="S145" s="98">
        <f t="shared" si="31"/>
        <v>46211835</v>
      </c>
      <c r="U145" s="100">
        <v>14288612</v>
      </c>
      <c r="V145" s="99">
        <v>13194918</v>
      </c>
      <c r="W145" s="99">
        <v>1061952</v>
      </c>
      <c r="X145" s="99">
        <v>949261</v>
      </c>
      <c r="Y145" s="99">
        <v>113289</v>
      </c>
      <c r="Z145" s="99">
        <v>82326</v>
      </c>
      <c r="AA145" s="99">
        <v>16995</v>
      </c>
      <c r="AB145" s="99">
        <v>4001684</v>
      </c>
      <c r="AC145" s="99">
        <v>12960956</v>
      </c>
      <c r="AD145" s="99">
        <f t="shared" si="25"/>
        <v>28675766</v>
      </c>
      <c r="AE145" s="99">
        <f t="shared" si="26"/>
        <v>1031587</v>
      </c>
      <c r="AF145" s="99">
        <f t="shared" si="27"/>
        <v>16962640</v>
      </c>
      <c r="AG145" s="99">
        <f t="shared" si="28"/>
        <v>46669993</v>
      </c>
      <c r="AH145" s="99">
        <f t="shared" si="29"/>
        <v>93527</v>
      </c>
      <c r="AI145" s="98">
        <f t="shared" si="32"/>
        <v>46763520</v>
      </c>
    </row>
    <row r="146" spans="1:35" s="148" customFormat="1">
      <c r="A146" s="150">
        <v>2029</v>
      </c>
      <c r="B146" s="150">
        <f t="shared" si="30"/>
        <v>9</v>
      </c>
      <c r="C146" s="149">
        <f t="shared" si="19"/>
        <v>47362</v>
      </c>
      <c r="E146" s="100">
        <v>16892285</v>
      </c>
      <c r="F146" s="99">
        <v>14702693</v>
      </c>
      <c r="G146" s="99">
        <v>845836</v>
      </c>
      <c r="H146" s="99">
        <v>876635</v>
      </c>
      <c r="I146" s="99">
        <v>117491</v>
      </c>
      <c r="J146" s="99">
        <v>57063</v>
      </c>
      <c r="K146" s="99">
        <v>16620</v>
      </c>
      <c r="L146" s="99">
        <v>3961664</v>
      </c>
      <c r="M146" s="99">
        <v>12791023</v>
      </c>
      <c r="N146" s="99">
        <f t="shared" si="20"/>
        <v>32574925</v>
      </c>
      <c r="O146" s="99">
        <f t="shared" si="21"/>
        <v>933698</v>
      </c>
      <c r="P146" s="99">
        <f t="shared" si="22"/>
        <v>16752687</v>
      </c>
      <c r="Q146" s="99">
        <f t="shared" si="23"/>
        <v>50261310</v>
      </c>
      <c r="R146" s="99">
        <f t="shared" si="24"/>
        <v>100724</v>
      </c>
      <c r="S146" s="98">
        <f t="shared" si="31"/>
        <v>50362034</v>
      </c>
      <c r="U146" s="100">
        <v>18220732</v>
      </c>
      <c r="V146" s="99">
        <v>13874268</v>
      </c>
      <c r="W146" s="99">
        <v>1119530</v>
      </c>
      <c r="X146" s="99">
        <v>949076</v>
      </c>
      <c r="Y146" s="99">
        <v>117491</v>
      </c>
      <c r="Z146" s="99">
        <v>84777</v>
      </c>
      <c r="AA146" s="99">
        <v>16620</v>
      </c>
      <c r="AB146" s="99">
        <v>3961664</v>
      </c>
      <c r="AC146" s="99">
        <v>12791023</v>
      </c>
      <c r="AD146" s="99">
        <f t="shared" si="25"/>
        <v>33348641</v>
      </c>
      <c r="AE146" s="99">
        <f t="shared" si="26"/>
        <v>1033853</v>
      </c>
      <c r="AF146" s="99">
        <f t="shared" si="27"/>
        <v>16752687</v>
      </c>
      <c r="AG146" s="99">
        <f t="shared" si="28"/>
        <v>51135181</v>
      </c>
      <c r="AH146" s="99">
        <f t="shared" si="29"/>
        <v>102475</v>
      </c>
      <c r="AI146" s="98">
        <f t="shared" si="32"/>
        <v>51237656</v>
      </c>
    </row>
    <row r="147" spans="1:35" s="148" customFormat="1">
      <c r="A147" s="150">
        <v>2029</v>
      </c>
      <c r="B147" s="150">
        <f t="shared" si="30"/>
        <v>10</v>
      </c>
      <c r="C147" s="149">
        <f t="shared" si="19"/>
        <v>47392</v>
      </c>
      <c r="E147" s="100">
        <v>38500549</v>
      </c>
      <c r="F147" s="99">
        <v>22648467</v>
      </c>
      <c r="G147" s="99">
        <v>1366724</v>
      </c>
      <c r="H147" s="99">
        <v>1116421</v>
      </c>
      <c r="I147" s="99">
        <v>143109</v>
      </c>
      <c r="J147" s="99">
        <v>67999</v>
      </c>
      <c r="K147" s="99">
        <v>17641</v>
      </c>
      <c r="L147" s="99">
        <v>4609318</v>
      </c>
      <c r="M147" s="99">
        <v>13887423</v>
      </c>
      <c r="N147" s="99">
        <f t="shared" si="20"/>
        <v>62676490</v>
      </c>
      <c r="O147" s="99">
        <f t="shared" si="21"/>
        <v>1184420</v>
      </c>
      <c r="P147" s="99">
        <f t="shared" si="22"/>
        <v>18496741</v>
      </c>
      <c r="Q147" s="99">
        <f t="shared" si="23"/>
        <v>82357651</v>
      </c>
      <c r="R147" s="99">
        <f t="shared" si="24"/>
        <v>165045</v>
      </c>
      <c r="S147" s="98">
        <f t="shared" si="31"/>
        <v>82522696</v>
      </c>
      <c r="U147" s="100">
        <v>41061774</v>
      </c>
      <c r="V147" s="99">
        <v>21323603</v>
      </c>
      <c r="W147" s="99">
        <v>1716500</v>
      </c>
      <c r="X147" s="99">
        <v>1216209</v>
      </c>
      <c r="Y147" s="99">
        <v>143109</v>
      </c>
      <c r="Z147" s="99">
        <v>101378</v>
      </c>
      <c r="AA147" s="99">
        <v>17641</v>
      </c>
      <c r="AB147" s="99">
        <v>4609318</v>
      </c>
      <c r="AC147" s="99">
        <v>13887423</v>
      </c>
      <c r="AD147" s="99">
        <f t="shared" si="25"/>
        <v>64262627</v>
      </c>
      <c r="AE147" s="99">
        <f t="shared" si="26"/>
        <v>1317587</v>
      </c>
      <c r="AF147" s="99">
        <f t="shared" si="27"/>
        <v>18496741</v>
      </c>
      <c r="AG147" s="99">
        <f t="shared" si="28"/>
        <v>84076955</v>
      </c>
      <c r="AH147" s="99">
        <f t="shared" si="29"/>
        <v>168491</v>
      </c>
      <c r="AI147" s="98">
        <f t="shared" si="32"/>
        <v>84245446</v>
      </c>
    </row>
    <row r="148" spans="1:35" s="148" customFormat="1">
      <c r="A148" s="150">
        <v>2029</v>
      </c>
      <c r="B148" s="150">
        <f t="shared" si="30"/>
        <v>11</v>
      </c>
      <c r="C148" s="149">
        <f t="shared" si="19"/>
        <v>47423</v>
      </c>
      <c r="E148" s="100">
        <v>72514828</v>
      </c>
      <c r="F148" s="99">
        <v>33584720</v>
      </c>
      <c r="G148" s="99">
        <v>1952421</v>
      </c>
      <c r="H148" s="99">
        <v>1637991</v>
      </c>
      <c r="I148" s="99">
        <v>156879</v>
      </c>
      <c r="J148" s="99">
        <v>72322</v>
      </c>
      <c r="K148" s="99">
        <v>17472</v>
      </c>
      <c r="L148" s="99">
        <v>5043146</v>
      </c>
      <c r="M148" s="99">
        <v>14014295</v>
      </c>
      <c r="N148" s="99">
        <f t="shared" si="20"/>
        <v>108226320</v>
      </c>
      <c r="O148" s="99">
        <f t="shared" si="21"/>
        <v>1710313</v>
      </c>
      <c r="P148" s="99">
        <f t="shared" si="22"/>
        <v>19057441</v>
      </c>
      <c r="Q148" s="99">
        <f t="shared" si="23"/>
        <v>128994074</v>
      </c>
      <c r="R148" s="99">
        <f t="shared" si="24"/>
        <v>258505</v>
      </c>
      <c r="S148" s="98">
        <f t="shared" si="31"/>
        <v>129252579</v>
      </c>
      <c r="U148" s="100">
        <v>76531688</v>
      </c>
      <c r="V148" s="99">
        <v>31377832</v>
      </c>
      <c r="W148" s="99">
        <v>2337454</v>
      </c>
      <c r="X148" s="99">
        <v>1770066</v>
      </c>
      <c r="Y148" s="99">
        <v>156879</v>
      </c>
      <c r="Z148" s="99">
        <v>109927</v>
      </c>
      <c r="AA148" s="99">
        <v>17472</v>
      </c>
      <c r="AB148" s="99">
        <v>5043146</v>
      </c>
      <c r="AC148" s="99">
        <v>14014295</v>
      </c>
      <c r="AD148" s="99">
        <f t="shared" si="25"/>
        <v>110421325</v>
      </c>
      <c r="AE148" s="99">
        <f t="shared" si="26"/>
        <v>1879993</v>
      </c>
      <c r="AF148" s="99">
        <f t="shared" si="27"/>
        <v>19057441</v>
      </c>
      <c r="AG148" s="99">
        <f t="shared" si="28"/>
        <v>131358759</v>
      </c>
      <c r="AH148" s="99">
        <f t="shared" si="29"/>
        <v>263244</v>
      </c>
      <c r="AI148" s="98">
        <f t="shared" si="32"/>
        <v>131622003</v>
      </c>
    </row>
    <row r="149" spans="1:35" s="148" customFormat="1">
      <c r="A149" s="150">
        <v>2029</v>
      </c>
      <c r="B149" s="150">
        <f t="shared" si="30"/>
        <v>12</v>
      </c>
      <c r="C149" s="149">
        <f t="shared" si="19"/>
        <v>47453</v>
      </c>
      <c r="E149" s="100">
        <v>103412255</v>
      </c>
      <c r="F149" s="99">
        <v>44492347</v>
      </c>
      <c r="G149" s="99">
        <v>2584042</v>
      </c>
      <c r="H149" s="99">
        <v>2187197</v>
      </c>
      <c r="I149" s="99">
        <v>174429</v>
      </c>
      <c r="J149" s="99">
        <v>108300</v>
      </c>
      <c r="K149" s="99">
        <v>18330</v>
      </c>
      <c r="L149" s="99">
        <v>5838029</v>
      </c>
      <c r="M149" s="99">
        <v>14876805</v>
      </c>
      <c r="N149" s="99">
        <f t="shared" si="20"/>
        <v>150681403</v>
      </c>
      <c r="O149" s="99">
        <f t="shared" si="21"/>
        <v>2295497</v>
      </c>
      <c r="P149" s="99">
        <f t="shared" si="22"/>
        <v>20714834</v>
      </c>
      <c r="Q149" s="99">
        <f t="shared" si="23"/>
        <v>173691734</v>
      </c>
      <c r="R149" s="99">
        <f t="shared" si="24"/>
        <v>348080</v>
      </c>
      <c r="S149" s="98">
        <f t="shared" si="31"/>
        <v>174039814</v>
      </c>
      <c r="U149" s="100">
        <v>108532282</v>
      </c>
      <c r="V149" s="99">
        <v>41555662</v>
      </c>
      <c r="W149" s="99">
        <v>2969970</v>
      </c>
      <c r="X149" s="99">
        <v>2215737</v>
      </c>
      <c r="Y149" s="99">
        <v>174429</v>
      </c>
      <c r="Z149" s="99">
        <v>121724</v>
      </c>
      <c r="AA149" s="99">
        <v>18330</v>
      </c>
      <c r="AB149" s="99">
        <v>5838029</v>
      </c>
      <c r="AC149" s="99">
        <v>14876805</v>
      </c>
      <c r="AD149" s="99">
        <f t="shared" si="25"/>
        <v>153250673</v>
      </c>
      <c r="AE149" s="99">
        <f t="shared" si="26"/>
        <v>2337461</v>
      </c>
      <c r="AF149" s="99">
        <f t="shared" si="27"/>
        <v>20714834</v>
      </c>
      <c r="AG149" s="99">
        <f t="shared" si="28"/>
        <v>176302968</v>
      </c>
      <c r="AH149" s="99">
        <f t="shared" si="29"/>
        <v>353313</v>
      </c>
      <c r="AI149" s="98">
        <f t="shared" si="32"/>
        <v>176656281</v>
      </c>
    </row>
    <row r="150" spans="1:35" s="148" customFormat="1">
      <c r="A150" s="150">
        <v>2030</v>
      </c>
      <c r="B150" s="150">
        <f t="shared" si="30"/>
        <v>1</v>
      </c>
      <c r="C150" s="149">
        <f t="shared" si="19"/>
        <v>47484</v>
      </c>
      <c r="E150" s="100">
        <v>103194094</v>
      </c>
      <c r="F150" s="99">
        <v>44439113</v>
      </c>
      <c r="G150" s="99">
        <v>2524600</v>
      </c>
      <c r="H150" s="99">
        <v>2168186</v>
      </c>
      <c r="I150" s="99">
        <v>171551</v>
      </c>
      <c r="J150" s="99">
        <v>81573</v>
      </c>
      <c r="K150" s="99">
        <v>18283</v>
      </c>
      <c r="L150" s="99">
        <v>6121774</v>
      </c>
      <c r="M150" s="99">
        <v>14809134</v>
      </c>
      <c r="N150" s="99">
        <f t="shared" si="20"/>
        <v>150347641</v>
      </c>
      <c r="O150" s="99">
        <f t="shared" si="21"/>
        <v>2249759</v>
      </c>
      <c r="P150" s="99">
        <f t="shared" si="22"/>
        <v>20930908</v>
      </c>
      <c r="Q150" s="99">
        <f t="shared" si="23"/>
        <v>173528308</v>
      </c>
      <c r="R150" s="99">
        <f t="shared" si="24"/>
        <v>347752</v>
      </c>
      <c r="S150" s="98">
        <f t="shared" si="31"/>
        <v>173876060</v>
      </c>
      <c r="U150" s="100">
        <v>107480055</v>
      </c>
      <c r="V150" s="99">
        <v>42092895</v>
      </c>
      <c r="W150" s="99">
        <v>2874317</v>
      </c>
      <c r="X150" s="99">
        <v>2328990</v>
      </c>
      <c r="Y150" s="99">
        <v>171551</v>
      </c>
      <c r="Z150" s="99">
        <v>120342</v>
      </c>
      <c r="AA150" s="99">
        <v>18283</v>
      </c>
      <c r="AB150" s="99">
        <v>6121774</v>
      </c>
      <c r="AC150" s="99">
        <v>14809134</v>
      </c>
      <c r="AD150" s="99">
        <f t="shared" si="25"/>
        <v>152637101</v>
      </c>
      <c r="AE150" s="99">
        <f t="shared" si="26"/>
        <v>2449332</v>
      </c>
      <c r="AF150" s="99">
        <f t="shared" si="27"/>
        <v>20930908</v>
      </c>
      <c r="AG150" s="99">
        <f t="shared" si="28"/>
        <v>176017341</v>
      </c>
      <c r="AH150" s="99">
        <f t="shared" si="29"/>
        <v>352740</v>
      </c>
      <c r="AI150" s="98">
        <f t="shared" si="32"/>
        <v>176370081</v>
      </c>
    </row>
    <row r="151" spans="1:35" s="148" customFormat="1">
      <c r="A151" s="150">
        <v>2030</v>
      </c>
      <c r="B151" s="150">
        <f t="shared" si="30"/>
        <v>2</v>
      </c>
      <c r="C151" s="149">
        <f t="shared" si="19"/>
        <v>47515</v>
      </c>
      <c r="E151" s="100">
        <v>87315498</v>
      </c>
      <c r="F151" s="99">
        <v>37859321</v>
      </c>
      <c r="G151" s="99">
        <v>2185838</v>
      </c>
      <c r="H151" s="99">
        <v>1916217</v>
      </c>
      <c r="I151" s="99">
        <v>151101</v>
      </c>
      <c r="J151" s="99">
        <v>77561</v>
      </c>
      <c r="K151" s="99">
        <v>16445</v>
      </c>
      <c r="L151" s="99">
        <v>5414849</v>
      </c>
      <c r="M151" s="99">
        <v>13275731</v>
      </c>
      <c r="N151" s="99">
        <f t="shared" si="20"/>
        <v>127528203</v>
      </c>
      <c r="O151" s="99">
        <f t="shared" si="21"/>
        <v>1993778</v>
      </c>
      <c r="P151" s="99">
        <f t="shared" si="22"/>
        <v>18690580</v>
      </c>
      <c r="Q151" s="99">
        <f t="shared" si="23"/>
        <v>148212561</v>
      </c>
      <c r="R151" s="99">
        <f t="shared" si="24"/>
        <v>297019</v>
      </c>
      <c r="S151" s="98">
        <f t="shared" si="31"/>
        <v>148509580</v>
      </c>
      <c r="U151" s="100">
        <v>90391875</v>
      </c>
      <c r="V151" s="99">
        <v>36295657</v>
      </c>
      <c r="W151" s="99">
        <v>2452442</v>
      </c>
      <c r="X151" s="99">
        <v>2025099</v>
      </c>
      <c r="Y151" s="99">
        <v>151101</v>
      </c>
      <c r="Z151" s="99">
        <v>106644</v>
      </c>
      <c r="AA151" s="99">
        <v>16445</v>
      </c>
      <c r="AB151" s="99">
        <v>5414849</v>
      </c>
      <c r="AC151" s="99">
        <v>13275731</v>
      </c>
      <c r="AD151" s="99">
        <f t="shared" si="25"/>
        <v>129307520</v>
      </c>
      <c r="AE151" s="99">
        <f t="shared" si="26"/>
        <v>2131743</v>
      </c>
      <c r="AF151" s="99">
        <f t="shared" si="27"/>
        <v>18690580</v>
      </c>
      <c r="AG151" s="99">
        <f t="shared" si="28"/>
        <v>150129843</v>
      </c>
      <c r="AH151" s="99">
        <f t="shared" si="29"/>
        <v>300861</v>
      </c>
      <c r="AI151" s="98">
        <f t="shared" si="32"/>
        <v>150430704</v>
      </c>
    </row>
    <row r="152" spans="1:35" s="148" customFormat="1">
      <c r="A152" s="150">
        <v>2030</v>
      </c>
      <c r="B152" s="150">
        <f t="shared" si="30"/>
        <v>3</v>
      </c>
      <c r="C152" s="149">
        <f t="shared" si="19"/>
        <v>47543</v>
      </c>
      <c r="E152" s="100">
        <v>81460997</v>
      </c>
      <c r="F152" s="99">
        <v>36142138</v>
      </c>
      <c r="G152" s="99">
        <v>2066122</v>
      </c>
      <c r="H152" s="99">
        <v>1963400</v>
      </c>
      <c r="I152" s="99">
        <v>158559</v>
      </c>
      <c r="J152" s="99">
        <v>78384</v>
      </c>
      <c r="K152" s="99">
        <v>18033</v>
      </c>
      <c r="L152" s="99">
        <v>5776347</v>
      </c>
      <c r="M152" s="99">
        <v>14447703</v>
      </c>
      <c r="N152" s="99">
        <f t="shared" si="20"/>
        <v>119845849</v>
      </c>
      <c r="O152" s="99">
        <f t="shared" si="21"/>
        <v>2041784</v>
      </c>
      <c r="P152" s="99">
        <f t="shared" si="22"/>
        <v>20224050</v>
      </c>
      <c r="Q152" s="99">
        <f t="shared" si="23"/>
        <v>142111683</v>
      </c>
      <c r="R152" s="99">
        <f t="shared" si="24"/>
        <v>284793</v>
      </c>
      <c r="S152" s="98">
        <f t="shared" si="31"/>
        <v>142396476</v>
      </c>
      <c r="U152" s="100">
        <v>84435846</v>
      </c>
      <c r="V152" s="99">
        <v>34640505</v>
      </c>
      <c r="W152" s="99">
        <v>2371564</v>
      </c>
      <c r="X152" s="99">
        <v>2079477</v>
      </c>
      <c r="Y152" s="99">
        <v>158559</v>
      </c>
      <c r="Z152" s="99">
        <v>112932</v>
      </c>
      <c r="AA152" s="99">
        <v>18033</v>
      </c>
      <c r="AB152" s="99">
        <v>5776347</v>
      </c>
      <c r="AC152" s="99">
        <v>14447703</v>
      </c>
      <c r="AD152" s="99">
        <f t="shared" si="25"/>
        <v>121624507</v>
      </c>
      <c r="AE152" s="99">
        <f t="shared" si="26"/>
        <v>2192409</v>
      </c>
      <c r="AF152" s="99">
        <f t="shared" si="27"/>
        <v>20224050</v>
      </c>
      <c r="AG152" s="99">
        <f t="shared" si="28"/>
        <v>144040966</v>
      </c>
      <c r="AH152" s="99">
        <f t="shared" si="29"/>
        <v>288659</v>
      </c>
      <c r="AI152" s="98">
        <f t="shared" si="32"/>
        <v>144329625</v>
      </c>
    </row>
    <row r="153" spans="1:35" s="148" customFormat="1">
      <c r="A153" s="150">
        <v>2030</v>
      </c>
      <c r="B153" s="150">
        <f t="shared" si="30"/>
        <v>4</v>
      </c>
      <c r="C153" s="149">
        <f t="shared" si="19"/>
        <v>47574</v>
      </c>
      <c r="E153" s="100">
        <v>56617558</v>
      </c>
      <c r="F153" s="99">
        <v>27928334</v>
      </c>
      <c r="G153" s="99">
        <v>1617233</v>
      </c>
      <c r="H153" s="99">
        <v>1677482</v>
      </c>
      <c r="I153" s="99">
        <v>142002</v>
      </c>
      <c r="J153" s="99">
        <v>71886</v>
      </c>
      <c r="K153" s="99">
        <v>17217</v>
      </c>
      <c r="L153" s="99">
        <v>5222777</v>
      </c>
      <c r="M153" s="99">
        <v>13822129</v>
      </c>
      <c r="N153" s="99">
        <f t="shared" si="20"/>
        <v>86322344</v>
      </c>
      <c r="O153" s="99">
        <f t="shared" si="21"/>
        <v>1749368</v>
      </c>
      <c r="P153" s="99">
        <f t="shared" si="22"/>
        <v>19044906</v>
      </c>
      <c r="Q153" s="99">
        <f t="shared" si="23"/>
        <v>107116618</v>
      </c>
      <c r="R153" s="99">
        <f t="shared" si="24"/>
        <v>214663</v>
      </c>
      <c r="S153" s="98">
        <f t="shared" si="31"/>
        <v>107331281</v>
      </c>
      <c r="U153" s="100">
        <v>58960507</v>
      </c>
      <c r="V153" s="99">
        <v>26784706</v>
      </c>
      <c r="W153" s="99">
        <v>1884499</v>
      </c>
      <c r="X153" s="99">
        <v>1770009</v>
      </c>
      <c r="Y153" s="99">
        <v>142002</v>
      </c>
      <c r="Z153" s="99">
        <v>102360</v>
      </c>
      <c r="AA153" s="99">
        <v>17217</v>
      </c>
      <c r="AB153" s="99">
        <v>5222777</v>
      </c>
      <c r="AC153" s="99">
        <v>13822129</v>
      </c>
      <c r="AD153" s="99">
        <f t="shared" si="25"/>
        <v>87788931</v>
      </c>
      <c r="AE153" s="99">
        <f t="shared" si="26"/>
        <v>1872369</v>
      </c>
      <c r="AF153" s="99">
        <f t="shared" si="27"/>
        <v>19044906</v>
      </c>
      <c r="AG153" s="99">
        <f t="shared" si="28"/>
        <v>108706206</v>
      </c>
      <c r="AH153" s="99">
        <f t="shared" si="29"/>
        <v>217848</v>
      </c>
      <c r="AI153" s="98">
        <f t="shared" si="32"/>
        <v>108924054</v>
      </c>
    </row>
    <row r="154" spans="1:35" s="148" customFormat="1">
      <c r="A154" s="150">
        <v>2030</v>
      </c>
      <c r="B154" s="150">
        <f t="shared" si="30"/>
        <v>5</v>
      </c>
      <c r="C154" s="149">
        <f t="shared" si="19"/>
        <v>47604</v>
      </c>
      <c r="E154" s="100">
        <v>35918379</v>
      </c>
      <c r="F154" s="99">
        <v>21693813</v>
      </c>
      <c r="G154" s="99">
        <v>1275425</v>
      </c>
      <c r="H154" s="99">
        <v>1442406</v>
      </c>
      <c r="I154" s="99">
        <v>131390</v>
      </c>
      <c r="J154" s="99">
        <v>66369</v>
      </c>
      <c r="K154" s="99">
        <v>17470</v>
      </c>
      <c r="L154" s="99">
        <v>4905858</v>
      </c>
      <c r="M154" s="99">
        <v>13637057</v>
      </c>
      <c r="N154" s="99">
        <f t="shared" si="20"/>
        <v>59036477</v>
      </c>
      <c r="O154" s="99">
        <f t="shared" si="21"/>
        <v>1508775</v>
      </c>
      <c r="P154" s="99">
        <f t="shared" si="22"/>
        <v>18542915</v>
      </c>
      <c r="Q154" s="99">
        <f t="shared" si="23"/>
        <v>79088167</v>
      </c>
      <c r="R154" s="99">
        <f t="shared" si="24"/>
        <v>158493</v>
      </c>
      <c r="S154" s="98">
        <f t="shared" si="31"/>
        <v>79246660</v>
      </c>
      <c r="U154" s="100">
        <v>37250792</v>
      </c>
      <c r="V154" s="99">
        <v>20760968</v>
      </c>
      <c r="W154" s="99">
        <v>1535993</v>
      </c>
      <c r="X154" s="99">
        <v>1526511</v>
      </c>
      <c r="Y154" s="99">
        <v>131390</v>
      </c>
      <c r="Z154" s="99">
        <v>96283</v>
      </c>
      <c r="AA154" s="99">
        <v>17470</v>
      </c>
      <c r="AB154" s="99">
        <v>4905858</v>
      </c>
      <c r="AC154" s="99">
        <v>13637057</v>
      </c>
      <c r="AD154" s="99">
        <f t="shared" si="25"/>
        <v>59696613</v>
      </c>
      <c r="AE154" s="99">
        <f t="shared" si="26"/>
        <v>1622794</v>
      </c>
      <c r="AF154" s="99">
        <f t="shared" si="27"/>
        <v>18542915</v>
      </c>
      <c r="AG154" s="99">
        <f t="shared" si="28"/>
        <v>79862322</v>
      </c>
      <c r="AH154" s="99">
        <f t="shared" si="29"/>
        <v>160045</v>
      </c>
      <c r="AI154" s="98">
        <f t="shared" si="32"/>
        <v>80022367</v>
      </c>
    </row>
    <row r="155" spans="1:35" s="148" customFormat="1">
      <c r="A155" s="150">
        <v>2030</v>
      </c>
      <c r="B155" s="150">
        <f t="shared" si="30"/>
        <v>6</v>
      </c>
      <c r="C155" s="149">
        <f t="shared" si="19"/>
        <v>47635</v>
      </c>
      <c r="E155" s="100">
        <v>21471537</v>
      </c>
      <c r="F155" s="99">
        <v>17083444</v>
      </c>
      <c r="G155" s="99">
        <v>884006</v>
      </c>
      <c r="H155" s="99">
        <v>987841</v>
      </c>
      <c r="I155" s="99">
        <v>115781</v>
      </c>
      <c r="J155" s="99">
        <v>58038</v>
      </c>
      <c r="K155" s="99">
        <v>16669</v>
      </c>
      <c r="L155" s="99">
        <v>4480051</v>
      </c>
      <c r="M155" s="99">
        <v>12855291</v>
      </c>
      <c r="N155" s="99">
        <f t="shared" si="20"/>
        <v>39571437</v>
      </c>
      <c r="O155" s="99">
        <f t="shared" si="21"/>
        <v>1045879</v>
      </c>
      <c r="P155" s="99">
        <f t="shared" si="22"/>
        <v>17335342</v>
      </c>
      <c r="Q155" s="99">
        <f t="shared" si="23"/>
        <v>57952658</v>
      </c>
      <c r="R155" s="99">
        <f t="shared" si="24"/>
        <v>116138</v>
      </c>
      <c r="S155" s="98">
        <f t="shared" si="31"/>
        <v>58068796</v>
      </c>
      <c r="U155" s="100">
        <v>22375955</v>
      </c>
      <c r="V155" s="99">
        <v>16262077</v>
      </c>
      <c r="W155" s="99">
        <v>1141098</v>
      </c>
      <c r="X155" s="99">
        <v>1058955</v>
      </c>
      <c r="Y155" s="99">
        <v>115781</v>
      </c>
      <c r="Z155" s="99">
        <v>86156</v>
      </c>
      <c r="AA155" s="99">
        <v>16669</v>
      </c>
      <c r="AB155" s="99">
        <v>4480051</v>
      </c>
      <c r="AC155" s="99">
        <v>12855291</v>
      </c>
      <c r="AD155" s="99">
        <f t="shared" si="25"/>
        <v>39911580</v>
      </c>
      <c r="AE155" s="99">
        <f t="shared" si="26"/>
        <v>1145111</v>
      </c>
      <c r="AF155" s="99">
        <f t="shared" si="27"/>
        <v>17335342</v>
      </c>
      <c r="AG155" s="99">
        <f t="shared" si="28"/>
        <v>58392033</v>
      </c>
      <c r="AH155" s="99">
        <f t="shared" si="29"/>
        <v>117018</v>
      </c>
      <c r="AI155" s="98">
        <f t="shared" si="32"/>
        <v>58509051</v>
      </c>
    </row>
    <row r="156" spans="1:35" s="148" customFormat="1">
      <c r="A156" s="150">
        <v>2030</v>
      </c>
      <c r="B156" s="150">
        <f t="shared" si="30"/>
        <v>7</v>
      </c>
      <c r="C156" s="149">
        <f t="shared" si="19"/>
        <v>47665</v>
      </c>
      <c r="E156" s="100">
        <v>14708665</v>
      </c>
      <c r="F156" s="99">
        <v>14392295</v>
      </c>
      <c r="G156" s="99">
        <v>785200</v>
      </c>
      <c r="H156" s="99">
        <v>878502</v>
      </c>
      <c r="I156" s="99">
        <v>109545</v>
      </c>
      <c r="J156" s="99">
        <v>53318</v>
      </c>
      <c r="K156" s="99">
        <v>17013</v>
      </c>
      <c r="L156" s="99">
        <v>4256608</v>
      </c>
      <c r="M156" s="99">
        <v>12979305</v>
      </c>
      <c r="N156" s="99">
        <f t="shared" si="20"/>
        <v>30012718</v>
      </c>
      <c r="O156" s="99">
        <f t="shared" si="21"/>
        <v>931820</v>
      </c>
      <c r="P156" s="99">
        <f t="shared" si="22"/>
        <v>17235913</v>
      </c>
      <c r="Q156" s="99">
        <f t="shared" si="23"/>
        <v>48180451</v>
      </c>
      <c r="R156" s="99">
        <f t="shared" si="24"/>
        <v>96554</v>
      </c>
      <c r="S156" s="98">
        <f t="shared" si="31"/>
        <v>48277005</v>
      </c>
      <c r="U156" s="100">
        <v>15648231</v>
      </c>
      <c r="V156" s="99">
        <v>13509695</v>
      </c>
      <c r="W156" s="99">
        <v>1061828</v>
      </c>
      <c r="X156" s="99">
        <v>958246</v>
      </c>
      <c r="Y156" s="99">
        <v>109545</v>
      </c>
      <c r="Z156" s="99">
        <v>82775</v>
      </c>
      <c r="AA156" s="99">
        <v>17013</v>
      </c>
      <c r="AB156" s="99">
        <v>4256608</v>
      </c>
      <c r="AC156" s="99">
        <v>12979305</v>
      </c>
      <c r="AD156" s="99">
        <f t="shared" si="25"/>
        <v>30346312</v>
      </c>
      <c r="AE156" s="99">
        <f t="shared" si="26"/>
        <v>1041021</v>
      </c>
      <c r="AF156" s="99">
        <f t="shared" si="27"/>
        <v>17235913</v>
      </c>
      <c r="AG156" s="99">
        <f t="shared" si="28"/>
        <v>48623246</v>
      </c>
      <c r="AH156" s="99">
        <f t="shared" si="29"/>
        <v>97441</v>
      </c>
      <c r="AI156" s="98">
        <f t="shared" si="32"/>
        <v>48720687</v>
      </c>
    </row>
    <row r="157" spans="1:35" s="148" customFormat="1">
      <c r="A157" s="150">
        <v>2030</v>
      </c>
      <c r="B157" s="150">
        <f t="shared" si="30"/>
        <v>8</v>
      </c>
      <c r="C157" s="149">
        <f t="shared" si="19"/>
        <v>47696</v>
      </c>
      <c r="E157" s="100">
        <v>13266756</v>
      </c>
      <c r="F157" s="99">
        <v>14353884</v>
      </c>
      <c r="G157" s="99">
        <v>755095</v>
      </c>
      <c r="H157" s="99">
        <v>831243</v>
      </c>
      <c r="I157" s="99">
        <v>108301</v>
      </c>
      <c r="J157" s="99">
        <v>51338</v>
      </c>
      <c r="K157" s="99">
        <v>16995</v>
      </c>
      <c r="L157" s="99">
        <v>4035539</v>
      </c>
      <c r="M157" s="99">
        <v>12952538</v>
      </c>
      <c r="N157" s="99">
        <f t="shared" si="20"/>
        <v>28501031</v>
      </c>
      <c r="O157" s="99">
        <f t="shared" si="21"/>
        <v>882581</v>
      </c>
      <c r="P157" s="99">
        <f t="shared" si="22"/>
        <v>16988077</v>
      </c>
      <c r="Q157" s="99">
        <f t="shared" si="23"/>
        <v>46371689</v>
      </c>
      <c r="R157" s="99">
        <f t="shared" si="24"/>
        <v>92929</v>
      </c>
      <c r="S157" s="98">
        <f t="shared" si="31"/>
        <v>46464618</v>
      </c>
      <c r="U157" s="100">
        <v>14310977</v>
      </c>
      <c r="V157" s="99">
        <v>13420283</v>
      </c>
      <c r="W157" s="99">
        <v>1053285</v>
      </c>
      <c r="X157" s="99">
        <v>915116</v>
      </c>
      <c r="Y157" s="99">
        <v>108301</v>
      </c>
      <c r="Z157" s="99">
        <v>82232</v>
      </c>
      <c r="AA157" s="99">
        <v>16995</v>
      </c>
      <c r="AB157" s="99">
        <v>4035539</v>
      </c>
      <c r="AC157" s="99">
        <v>12952538</v>
      </c>
      <c r="AD157" s="99">
        <f t="shared" si="25"/>
        <v>28909841</v>
      </c>
      <c r="AE157" s="99">
        <f t="shared" si="26"/>
        <v>997348</v>
      </c>
      <c r="AF157" s="99">
        <f t="shared" si="27"/>
        <v>16988077</v>
      </c>
      <c r="AG157" s="99">
        <f t="shared" si="28"/>
        <v>46895266</v>
      </c>
      <c r="AH157" s="99">
        <f t="shared" si="29"/>
        <v>93978</v>
      </c>
      <c r="AI157" s="98">
        <f t="shared" si="32"/>
        <v>46989244</v>
      </c>
    </row>
    <row r="158" spans="1:35" s="148" customFormat="1">
      <c r="A158" s="150">
        <v>2030</v>
      </c>
      <c r="B158" s="150">
        <f t="shared" si="30"/>
        <v>9</v>
      </c>
      <c r="C158" s="149">
        <f t="shared" ref="C158:C221" si="33">DATE(A158,B158,1)</f>
        <v>47727</v>
      </c>
      <c r="E158" s="100">
        <v>16915829</v>
      </c>
      <c r="F158" s="99">
        <v>15038479</v>
      </c>
      <c r="G158" s="99">
        <v>824708</v>
      </c>
      <c r="H158" s="99">
        <v>832982</v>
      </c>
      <c r="I158" s="99">
        <v>112206</v>
      </c>
      <c r="J158" s="99">
        <v>55713</v>
      </c>
      <c r="K158" s="99">
        <v>16620</v>
      </c>
      <c r="L158" s="99">
        <v>3997274</v>
      </c>
      <c r="M158" s="99">
        <v>12782621</v>
      </c>
      <c r="N158" s="99">
        <f t="shared" ref="N158:N221" si="34">SUM(E158:G158,I158,K158)</f>
        <v>32907842</v>
      </c>
      <c r="O158" s="99">
        <f t="shared" ref="O158:O221" si="35">SUM(H158,J158)</f>
        <v>888695</v>
      </c>
      <c r="P158" s="99">
        <f t="shared" ref="P158:P221" si="36">SUM(L158:M158)</f>
        <v>16779895</v>
      </c>
      <c r="Q158" s="99">
        <f t="shared" ref="Q158:Q221" si="37">SUM(N158:P158)</f>
        <v>50576432</v>
      </c>
      <c r="R158" s="99">
        <f t="shared" ref="R158:R221" si="38">S158-Q158</f>
        <v>101356</v>
      </c>
      <c r="S158" s="98">
        <f t="shared" si="31"/>
        <v>50677788</v>
      </c>
      <c r="U158" s="100">
        <v>18329826</v>
      </c>
      <c r="V158" s="99">
        <v>14104827</v>
      </c>
      <c r="W158" s="99">
        <v>1110377</v>
      </c>
      <c r="X158" s="99">
        <v>914331</v>
      </c>
      <c r="Y158" s="99">
        <v>112206</v>
      </c>
      <c r="Z158" s="99">
        <v>84682</v>
      </c>
      <c r="AA158" s="99">
        <v>16620</v>
      </c>
      <c r="AB158" s="99">
        <v>3997274</v>
      </c>
      <c r="AC158" s="99">
        <v>12782621</v>
      </c>
      <c r="AD158" s="99">
        <f t="shared" ref="AD158:AD221" si="39">SUM(U158:W158,Y158,AA158)</f>
        <v>33673856</v>
      </c>
      <c r="AE158" s="99">
        <f t="shared" ref="AE158:AE221" si="40">SUM(X158,Z158)</f>
        <v>999013</v>
      </c>
      <c r="AF158" s="99">
        <f t="shared" ref="AF158:AF221" si="41">SUM(AB158:AC158)</f>
        <v>16779895</v>
      </c>
      <c r="AG158" s="99">
        <f t="shared" ref="AG158:AG221" si="42">SUM(AD158:AF158)</f>
        <v>51452764</v>
      </c>
      <c r="AH158" s="99">
        <f t="shared" ref="AH158:AH221" si="43">AI158-AG158</f>
        <v>103112</v>
      </c>
      <c r="AI158" s="98">
        <f t="shared" si="32"/>
        <v>51555876</v>
      </c>
    </row>
    <row r="159" spans="1:35" s="148" customFormat="1">
      <c r="A159" s="150">
        <v>2030</v>
      </c>
      <c r="B159" s="150">
        <f t="shared" ref="B159:B222" si="44">IF(B158=12,1,B158+1)</f>
        <v>10</v>
      </c>
      <c r="C159" s="149">
        <f t="shared" si="33"/>
        <v>47757</v>
      </c>
      <c r="E159" s="100">
        <v>38674790</v>
      </c>
      <c r="F159" s="99">
        <v>23081113</v>
      </c>
      <c r="G159" s="99">
        <v>1342264</v>
      </c>
      <c r="H159" s="99">
        <v>1056427</v>
      </c>
      <c r="I159" s="99">
        <v>136426</v>
      </c>
      <c r="J159" s="99">
        <v>66859</v>
      </c>
      <c r="K159" s="99">
        <v>17641</v>
      </c>
      <c r="L159" s="99">
        <v>4650195</v>
      </c>
      <c r="M159" s="99">
        <v>13878244</v>
      </c>
      <c r="N159" s="99">
        <f t="shared" si="34"/>
        <v>63252234</v>
      </c>
      <c r="O159" s="99">
        <f t="shared" si="35"/>
        <v>1123286</v>
      </c>
      <c r="P159" s="99">
        <f t="shared" si="36"/>
        <v>18528439</v>
      </c>
      <c r="Q159" s="99">
        <f t="shared" si="37"/>
        <v>82903959</v>
      </c>
      <c r="R159" s="99">
        <f t="shared" si="38"/>
        <v>166140</v>
      </c>
      <c r="S159" s="98">
        <f t="shared" ref="S159:S222" si="45">ROUND(Q159/0.998, 0)</f>
        <v>83070099</v>
      </c>
      <c r="U159" s="100">
        <v>41442176</v>
      </c>
      <c r="V159" s="99">
        <v>21608995</v>
      </c>
      <c r="W159" s="99">
        <v>1702422</v>
      </c>
      <c r="X159" s="99">
        <v>1167860</v>
      </c>
      <c r="Y159" s="99">
        <v>136426</v>
      </c>
      <c r="Z159" s="99">
        <v>101275</v>
      </c>
      <c r="AA159" s="99">
        <v>17641</v>
      </c>
      <c r="AB159" s="99">
        <v>4650195</v>
      </c>
      <c r="AC159" s="99">
        <v>13878244</v>
      </c>
      <c r="AD159" s="99">
        <f t="shared" si="39"/>
        <v>64907660</v>
      </c>
      <c r="AE159" s="99">
        <f t="shared" si="40"/>
        <v>1269135</v>
      </c>
      <c r="AF159" s="99">
        <f t="shared" si="41"/>
        <v>18528439</v>
      </c>
      <c r="AG159" s="99">
        <f t="shared" si="42"/>
        <v>84705234</v>
      </c>
      <c r="AH159" s="99">
        <f t="shared" si="43"/>
        <v>169750</v>
      </c>
      <c r="AI159" s="98">
        <f t="shared" ref="AI159:AI222" si="46">ROUND(AG159/0.998, 0)</f>
        <v>84874984</v>
      </c>
    </row>
    <row r="160" spans="1:35" s="148" customFormat="1">
      <c r="A160" s="150">
        <v>2030</v>
      </c>
      <c r="B160" s="150">
        <f t="shared" si="44"/>
        <v>11</v>
      </c>
      <c r="C160" s="149">
        <f t="shared" si="33"/>
        <v>47788</v>
      </c>
      <c r="E160" s="100">
        <v>72973057</v>
      </c>
      <c r="F160" s="99">
        <v>34108285</v>
      </c>
      <c r="G160" s="99">
        <v>1927711</v>
      </c>
      <c r="H160" s="99">
        <v>1544837</v>
      </c>
      <c r="I160" s="99">
        <v>149361</v>
      </c>
      <c r="J160" s="99">
        <v>71651</v>
      </c>
      <c r="K160" s="99">
        <v>17472</v>
      </c>
      <c r="L160" s="99">
        <v>5087028</v>
      </c>
      <c r="M160" s="99">
        <v>14004858</v>
      </c>
      <c r="N160" s="99">
        <f t="shared" si="34"/>
        <v>109175886</v>
      </c>
      <c r="O160" s="99">
        <f t="shared" si="35"/>
        <v>1616488</v>
      </c>
      <c r="P160" s="99">
        <f t="shared" si="36"/>
        <v>19091886</v>
      </c>
      <c r="Q160" s="99">
        <f t="shared" si="37"/>
        <v>129884260</v>
      </c>
      <c r="R160" s="99">
        <f t="shared" si="38"/>
        <v>260289</v>
      </c>
      <c r="S160" s="98">
        <f t="shared" si="45"/>
        <v>130144549</v>
      </c>
      <c r="U160" s="100">
        <v>77317447</v>
      </c>
      <c r="V160" s="99">
        <v>31723166</v>
      </c>
      <c r="W160" s="99">
        <v>2318210</v>
      </c>
      <c r="X160" s="99">
        <v>1690725</v>
      </c>
      <c r="Y160" s="99">
        <v>149361</v>
      </c>
      <c r="Z160" s="99">
        <v>109821</v>
      </c>
      <c r="AA160" s="99">
        <v>17472</v>
      </c>
      <c r="AB160" s="99">
        <v>5087028</v>
      </c>
      <c r="AC160" s="99">
        <v>14004858</v>
      </c>
      <c r="AD160" s="99">
        <f t="shared" si="39"/>
        <v>111525656</v>
      </c>
      <c r="AE160" s="99">
        <f t="shared" si="40"/>
        <v>1800546</v>
      </c>
      <c r="AF160" s="99">
        <f t="shared" si="41"/>
        <v>19091886</v>
      </c>
      <c r="AG160" s="99">
        <f t="shared" si="42"/>
        <v>132418088</v>
      </c>
      <c r="AH160" s="99">
        <f t="shared" si="43"/>
        <v>265367</v>
      </c>
      <c r="AI160" s="98">
        <f t="shared" si="46"/>
        <v>132683455</v>
      </c>
    </row>
    <row r="161" spans="1:35" s="148" customFormat="1">
      <c r="A161" s="150">
        <v>2030</v>
      </c>
      <c r="B161" s="150">
        <f t="shared" si="44"/>
        <v>12</v>
      </c>
      <c r="C161" s="149">
        <f t="shared" si="33"/>
        <v>47818</v>
      </c>
      <c r="E161" s="100">
        <v>104093856</v>
      </c>
      <c r="F161" s="99">
        <v>45150906</v>
      </c>
      <c r="G161" s="99">
        <v>2558767</v>
      </c>
      <c r="H161" s="99">
        <v>2082719</v>
      </c>
      <c r="I161" s="99">
        <v>165934</v>
      </c>
      <c r="J161" s="99">
        <v>108237</v>
      </c>
      <c r="K161" s="99">
        <v>18330</v>
      </c>
      <c r="L161" s="99">
        <v>5882707</v>
      </c>
      <c r="M161" s="99">
        <v>14866633</v>
      </c>
      <c r="N161" s="99">
        <f t="shared" si="34"/>
        <v>151987793</v>
      </c>
      <c r="O161" s="99">
        <f t="shared" si="35"/>
        <v>2190956</v>
      </c>
      <c r="P161" s="99">
        <f t="shared" si="36"/>
        <v>20749340</v>
      </c>
      <c r="Q161" s="99">
        <f t="shared" si="37"/>
        <v>174928089</v>
      </c>
      <c r="R161" s="99">
        <f t="shared" si="38"/>
        <v>350557</v>
      </c>
      <c r="S161" s="98">
        <f t="shared" si="45"/>
        <v>175278646</v>
      </c>
      <c r="U161" s="100">
        <v>109683557</v>
      </c>
      <c r="V161" s="99">
        <v>41972126</v>
      </c>
      <c r="W161" s="99">
        <v>2945524</v>
      </c>
      <c r="X161" s="99">
        <v>2111223</v>
      </c>
      <c r="Y161" s="99">
        <v>165934</v>
      </c>
      <c r="Z161" s="99">
        <v>121609</v>
      </c>
      <c r="AA161" s="99">
        <v>18330</v>
      </c>
      <c r="AB161" s="99">
        <v>5882707</v>
      </c>
      <c r="AC161" s="99">
        <v>14866633</v>
      </c>
      <c r="AD161" s="99">
        <f t="shared" si="39"/>
        <v>154785471</v>
      </c>
      <c r="AE161" s="99">
        <f t="shared" si="40"/>
        <v>2232832</v>
      </c>
      <c r="AF161" s="99">
        <f t="shared" si="41"/>
        <v>20749340</v>
      </c>
      <c r="AG161" s="99">
        <f t="shared" si="42"/>
        <v>177767643</v>
      </c>
      <c r="AH161" s="99">
        <f t="shared" si="43"/>
        <v>356248</v>
      </c>
      <c r="AI161" s="98">
        <f t="shared" si="46"/>
        <v>178123891</v>
      </c>
    </row>
    <row r="162" spans="1:35" s="148" customFormat="1">
      <c r="A162" s="150">
        <v>2031</v>
      </c>
      <c r="B162" s="150">
        <f t="shared" si="44"/>
        <v>1</v>
      </c>
      <c r="C162" s="149">
        <f t="shared" si="33"/>
        <v>47849</v>
      </c>
      <c r="E162" s="100">
        <v>103937104</v>
      </c>
      <c r="F162" s="99">
        <v>45077003</v>
      </c>
      <c r="G162" s="99">
        <v>2500183</v>
      </c>
      <c r="H162" s="99">
        <v>2038304</v>
      </c>
      <c r="I162" s="99">
        <v>163166</v>
      </c>
      <c r="J162" s="99">
        <v>81353</v>
      </c>
      <c r="K162" s="99">
        <v>18283</v>
      </c>
      <c r="L162" s="99">
        <v>6158061</v>
      </c>
      <c r="M162" s="99">
        <v>14798849</v>
      </c>
      <c r="N162" s="99">
        <f t="shared" si="34"/>
        <v>151695739</v>
      </c>
      <c r="O162" s="99">
        <f t="shared" si="35"/>
        <v>2119657</v>
      </c>
      <c r="P162" s="99">
        <f t="shared" si="36"/>
        <v>20956910</v>
      </c>
      <c r="Q162" s="99">
        <f t="shared" si="37"/>
        <v>174772306</v>
      </c>
      <c r="R162" s="99">
        <f t="shared" si="38"/>
        <v>350245</v>
      </c>
      <c r="S162" s="98">
        <f t="shared" si="45"/>
        <v>175122551</v>
      </c>
      <c r="U162" s="100">
        <v>108617925</v>
      </c>
      <c r="V162" s="99">
        <v>42512646</v>
      </c>
      <c r="W162" s="99">
        <v>2850670</v>
      </c>
      <c r="X162" s="99">
        <v>2216483</v>
      </c>
      <c r="Y162" s="99">
        <v>163166</v>
      </c>
      <c r="Z162" s="99">
        <v>120226</v>
      </c>
      <c r="AA162" s="99">
        <v>18283</v>
      </c>
      <c r="AB162" s="99">
        <v>6158061</v>
      </c>
      <c r="AC162" s="99">
        <v>14798849</v>
      </c>
      <c r="AD162" s="99">
        <f t="shared" si="39"/>
        <v>154162690</v>
      </c>
      <c r="AE162" s="99">
        <f t="shared" si="40"/>
        <v>2336709</v>
      </c>
      <c r="AF162" s="99">
        <f t="shared" si="41"/>
        <v>20956910</v>
      </c>
      <c r="AG162" s="99">
        <f t="shared" si="42"/>
        <v>177456309</v>
      </c>
      <c r="AH162" s="99">
        <f t="shared" si="43"/>
        <v>355624</v>
      </c>
      <c r="AI162" s="98">
        <f t="shared" si="46"/>
        <v>177811933</v>
      </c>
    </row>
    <row r="163" spans="1:35" s="148" customFormat="1">
      <c r="A163" s="150">
        <v>2031</v>
      </c>
      <c r="B163" s="150">
        <f t="shared" si="44"/>
        <v>2</v>
      </c>
      <c r="C163" s="149">
        <f t="shared" si="33"/>
        <v>47880</v>
      </c>
      <c r="E163" s="100">
        <v>87995277</v>
      </c>
      <c r="F163" s="99">
        <v>38382941</v>
      </c>
      <c r="G163" s="99">
        <v>2165075</v>
      </c>
      <c r="H163" s="99">
        <v>1806108</v>
      </c>
      <c r="I163" s="99">
        <v>143698</v>
      </c>
      <c r="J163" s="99">
        <v>77377</v>
      </c>
      <c r="K163" s="99">
        <v>16445</v>
      </c>
      <c r="L163" s="99">
        <v>5446570</v>
      </c>
      <c r="M163" s="99">
        <v>13266485</v>
      </c>
      <c r="N163" s="99">
        <f t="shared" si="34"/>
        <v>128703436</v>
      </c>
      <c r="O163" s="99">
        <f t="shared" si="35"/>
        <v>1883485</v>
      </c>
      <c r="P163" s="99">
        <f t="shared" si="36"/>
        <v>18713055</v>
      </c>
      <c r="Q163" s="99">
        <f t="shared" si="37"/>
        <v>149299976</v>
      </c>
      <c r="R163" s="99">
        <f t="shared" si="38"/>
        <v>299198</v>
      </c>
      <c r="S163" s="98">
        <f t="shared" si="45"/>
        <v>149599174</v>
      </c>
      <c r="U163" s="100">
        <v>91347378</v>
      </c>
      <c r="V163" s="99">
        <v>36664353</v>
      </c>
      <c r="W163" s="99">
        <v>2432267</v>
      </c>
      <c r="X163" s="99">
        <v>1927016</v>
      </c>
      <c r="Y163" s="99">
        <v>143698</v>
      </c>
      <c r="Z163" s="99">
        <v>106540</v>
      </c>
      <c r="AA163" s="99">
        <v>16445</v>
      </c>
      <c r="AB163" s="99">
        <v>5446570</v>
      </c>
      <c r="AC163" s="99">
        <v>13266485</v>
      </c>
      <c r="AD163" s="99">
        <f t="shared" si="39"/>
        <v>130604141</v>
      </c>
      <c r="AE163" s="99">
        <f t="shared" si="40"/>
        <v>2033556</v>
      </c>
      <c r="AF163" s="99">
        <f t="shared" si="41"/>
        <v>18713055</v>
      </c>
      <c r="AG163" s="99">
        <f t="shared" si="42"/>
        <v>151350752</v>
      </c>
      <c r="AH163" s="99">
        <f t="shared" si="43"/>
        <v>303308</v>
      </c>
      <c r="AI163" s="98">
        <f t="shared" si="46"/>
        <v>151654060</v>
      </c>
    </row>
    <row r="164" spans="1:35" s="148" customFormat="1">
      <c r="A164" s="150">
        <v>2031</v>
      </c>
      <c r="B164" s="150">
        <f t="shared" si="44"/>
        <v>3</v>
      </c>
      <c r="C164" s="149">
        <f t="shared" si="33"/>
        <v>47908</v>
      </c>
      <c r="E164" s="100">
        <v>82093796</v>
      </c>
      <c r="F164" s="99">
        <v>36671883</v>
      </c>
      <c r="G164" s="99">
        <v>2045972</v>
      </c>
      <c r="H164" s="99">
        <v>1850501</v>
      </c>
      <c r="I164" s="99">
        <v>150802</v>
      </c>
      <c r="J164" s="99">
        <v>78173</v>
      </c>
      <c r="K164" s="99">
        <v>18033</v>
      </c>
      <c r="L164" s="99">
        <v>5812078</v>
      </c>
      <c r="M164" s="99">
        <v>14437454</v>
      </c>
      <c r="N164" s="99">
        <f t="shared" si="34"/>
        <v>120980486</v>
      </c>
      <c r="O164" s="99">
        <f t="shared" si="35"/>
        <v>1928674</v>
      </c>
      <c r="P164" s="99">
        <f t="shared" si="36"/>
        <v>20249532</v>
      </c>
      <c r="Q164" s="99">
        <f t="shared" si="37"/>
        <v>143158692</v>
      </c>
      <c r="R164" s="99">
        <f t="shared" si="38"/>
        <v>286891</v>
      </c>
      <c r="S164" s="98">
        <f t="shared" si="45"/>
        <v>143445583</v>
      </c>
      <c r="U164" s="100">
        <v>85327078</v>
      </c>
      <c r="V164" s="99">
        <v>35015231</v>
      </c>
      <c r="W164" s="99">
        <v>2352072</v>
      </c>
      <c r="X164" s="99">
        <v>1979347</v>
      </c>
      <c r="Y164" s="99">
        <v>150802</v>
      </c>
      <c r="Z164" s="99">
        <v>112817</v>
      </c>
      <c r="AA164" s="99">
        <v>18033</v>
      </c>
      <c r="AB164" s="99">
        <v>5812078</v>
      </c>
      <c r="AC164" s="99">
        <v>14437454</v>
      </c>
      <c r="AD164" s="99">
        <f t="shared" si="39"/>
        <v>122863216</v>
      </c>
      <c r="AE164" s="99">
        <f t="shared" si="40"/>
        <v>2092164</v>
      </c>
      <c r="AF164" s="99">
        <f t="shared" si="41"/>
        <v>20249532</v>
      </c>
      <c r="AG164" s="99">
        <f t="shared" si="42"/>
        <v>145204912</v>
      </c>
      <c r="AH164" s="99">
        <f t="shared" si="43"/>
        <v>290992</v>
      </c>
      <c r="AI164" s="98">
        <f t="shared" si="46"/>
        <v>145495904</v>
      </c>
    </row>
    <row r="165" spans="1:35" s="148" customFormat="1">
      <c r="A165" s="150">
        <v>2031</v>
      </c>
      <c r="B165" s="150">
        <f t="shared" si="44"/>
        <v>4</v>
      </c>
      <c r="C165" s="149">
        <f t="shared" si="33"/>
        <v>47939</v>
      </c>
      <c r="E165" s="100">
        <v>57026250</v>
      </c>
      <c r="F165" s="99">
        <v>28374965</v>
      </c>
      <c r="G165" s="99">
        <v>1601162</v>
      </c>
      <c r="H165" s="99">
        <v>1583278</v>
      </c>
      <c r="I165" s="99">
        <v>135093</v>
      </c>
      <c r="J165" s="99">
        <v>71691</v>
      </c>
      <c r="K165" s="99">
        <v>17217</v>
      </c>
      <c r="L165" s="99">
        <v>5256965</v>
      </c>
      <c r="M165" s="99">
        <v>13811976</v>
      </c>
      <c r="N165" s="99">
        <f t="shared" si="34"/>
        <v>87154687</v>
      </c>
      <c r="O165" s="99">
        <f t="shared" si="35"/>
        <v>1654969</v>
      </c>
      <c r="P165" s="99">
        <f t="shared" si="36"/>
        <v>19068941</v>
      </c>
      <c r="Q165" s="99">
        <f t="shared" si="37"/>
        <v>107878597</v>
      </c>
      <c r="R165" s="99">
        <f t="shared" si="38"/>
        <v>216190</v>
      </c>
      <c r="S165" s="98">
        <f t="shared" si="45"/>
        <v>108094787</v>
      </c>
      <c r="U165" s="100">
        <v>59581256</v>
      </c>
      <c r="V165" s="99">
        <v>27106552</v>
      </c>
      <c r="W165" s="99">
        <v>1868965</v>
      </c>
      <c r="X165" s="99">
        <v>1686012</v>
      </c>
      <c r="Y165" s="99">
        <v>135093</v>
      </c>
      <c r="Z165" s="99">
        <v>102246</v>
      </c>
      <c r="AA165" s="99">
        <v>17217</v>
      </c>
      <c r="AB165" s="99">
        <v>5256965</v>
      </c>
      <c r="AC165" s="99">
        <v>13811976</v>
      </c>
      <c r="AD165" s="99">
        <f t="shared" si="39"/>
        <v>88709083</v>
      </c>
      <c r="AE165" s="99">
        <f t="shared" si="40"/>
        <v>1788258</v>
      </c>
      <c r="AF165" s="99">
        <f t="shared" si="41"/>
        <v>19068941</v>
      </c>
      <c r="AG165" s="99">
        <f t="shared" si="42"/>
        <v>109566282</v>
      </c>
      <c r="AH165" s="99">
        <f t="shared" si="43"/>
        <v>219572</v>
      </c>
      <c r="AI165" s="98">
        <f t="shared" si="46"/>
        <v>109785854</v>
      </c>
    </row>
    <row r="166" spans="1:35" s="148" customFormat="1">
      <c r="A166" s="150">
        <v>2031</v>
      </c>
      <c r="B166" s="150">
        <f t="shared" si="44"/>
        <v>5</v>
      </c>
      <c r="C166" s="149">
        <f t="shared" si="33"/>
        <v>47969</v>
      </c>
      <c r="E166" s="100">
        <v>36224031</v>
      </c>
      <c r="F166" s="99">
        <v>22093153</v>
      </c>
      <c r="G166" s="99">
        <v>1262239</v>
      </c>
      <c r="H166" s="99">
        <v>1362673</v>
      </c>
      <c r="I166" s="99">
        <v>125072</v>
      </c>
      <c r="J166" s="99">
        <v>66166</v>
      </c>
      <c r="K166" s="99">
        <v>17470</v>
      </c>
      <c r="L166" s="99">
        <v>4940997</v>
      </c>
      <c r="M166" s="99">
        <v>13626123</v>
      </c>
      <c r="N166" s="99">
        <f t="shared" si="34"/>
        <v>59721965</v>
      </c>
      <c r="O166" s="99">
        <f t="shared" si="35"/>
        <v>1428839</v>
      </c>
      <c r="P166" s="99">
        <f t="shared" si="36"/>
        <v>18567120</v>
      </c>
      <c r="Q166" s="99">
        <f t="shared" si="37"/>
        <v>79717924</v>
      </c>
      <c r="R166" s="99">
        <f t="shared" si="38"/>
        <v>159755</v>
      </c>
      <c r="S166" s="98">
        <f t="shared" si="45"/>
        <v>79877679</v>
      </c>
      <c r="U166" s="100">
        <v>37640042</v>
      </c>
      <c r="V166" s="99">
        <v>21051541</v>
      </c>
      <c r="W166" s="99">
        <v>1523332</v>
      </c>
      <c r="X166" s="99">
        <v>1456124</v>
      </c>
      <c r="Y166" s="99">
        <v>125072</v>
      </c>
      <c r="Z166" s="99">
        <v>96160</v>
      </c>
      <c r="AA166" s="99">
        <v>17470</v>
      </c>
      <c r="AB166" s="99">
        <v>4940997</v>
      </c>
      <c r="AC166" s="99">
        <v>13626123</v>
      </c>
      <c r="AD166" s="99">
        <f t="shared" si="39"/>
        <v>60357457</v>
      </c>
      <c r="AE166" s="99">
        <f t="shared" si="40"/>
        <v>1552284</v>
      </c>
      <c r="AF166" s="99">
        <f t="shared" si="41"/>
        <v>18567120</v>
      </c>
      <c r="AG166" s="99">
        <f t="shared" si="42"/>
        <v>80476861</v>
      </c>
      <c r="AH166" s="99">
        <f t="shared" si="43"/>
        <v>161276</v>
      </c>
      <c r="AI166" s="98">
        <f t="shared" si="46"/>
        <v>80638137</v>
      </c>
    </row>
    <row r="167" spans="1:35" s="148" customFormat="1">
      <c r="A167" s="150">
        <v>2031</v>
      </c>
      <c r="B167" s="150">
        <f t="shared" si="44"/>
        <v>6</v>
      </c>
      <c r="C167" s="149">
        <f t="shared" si="33"/>
        <v>48000</v>
      </c>
      <c r="E167" s="100">
        <v>21665938</v>
      </c>
      <c r="F167" s="99">
        <v>17435939</v>
      </c>
      <c r="G167" s="99">
        <v>874098</v>
      </c>
      <c r="H167" s="99">
        <v>935085</v>
      </c>
      <c r="I167" s="99">
        <v>110271</v>
      </c>
      <c r="J167" s="99">
        <v>57842</v>
      </c>
      <c r="K167" s="99">
        <v>16669</v>
      </c>
      <c r="L167" s="99">
        <v>4512935</v>
      </c>
      <c r="M167" s="99">
        <v>12844167</v>
      </c>
      <c r="N167" s="99">
        <f t="shared" si="34"/>
        <v>40102915</v>
      </c>
      <c r="O167" s="99">
        <f t="shared" si="35"/>
        <v>992927</v>
      </c>
      <c r="P167" s="99">
        <f t="shared" si="36"/>
        <v>17357102</v>
      </c>
      <c r="Q167" s="99">
        <f t="shared" si="37"/>
        <v>58452944</v>
      </c>
      <c r="R167" s="99">
        <f t="shared" si="38"/>
        <v>117140</v>
      </c>
      <c r="S167" s="98">
        <f t="shared" si="45"/>
        <v>58570084</v>
      </c>
      <c r="U167" s="100">
        <v>22605887</v>
      </c>
      <c r="V167" s="99">
        <v>16519517</v>
      </c>
      <c r="W167" s="99">
        <v>1131671</v>
      </c>
      <c r="X167" s="99">
        <v>1013985</v>
      </c>
      <c r="Y167" s="99">
        <v>110271</v>
      </c>
      <c r="Z167" s="99">
        <v>86031</v>
      </c>
      <c r="AA167" s="99">
        <v>16669</v>
      </c>
      <c r="AB167" s="99">
        <v>4512935</v>
      </c>
      <c r="AC167" s="99">
        <v>12844167</v>
      </c>
      <c r="AD167" s="99">
        <f t="shared" si="39"/>
        <v>40384015</v>
      </c>
      <c r="AE167" s="99">
        <f t="shared" si="40"/>
        <v>1100016</v>
      </c>
      <c r="AF167" s="99">
        <f t="shared" si="41"/>
        <v>17357102</v>
      </c>
      <c r="AG167" s="99">
        <f t="shared" si="42"/>
        <v>58841133</v>
      </c>
      <c r="AH167" s="99">
        <f t="shared" si="43"/>
        <v>117918</v>
      </c>
      <c r="AI167" s="98">
        <f t="shared" si="46"/>
        <v>58959051</v>
      </c>
    </row>
    <row r="168" spans="1:35" s="148" customFormat="1">
      <c r="A168" s="150">
        <v>2031</v>
      </c>
      <c r="B168" s="150">
        <f t="shared" si="44"/>
        <v>7</v>
      </c>
      <c r="C168" s="149">
        <f t="shared" si="33"/>
        <v>48030</v>
      </c>
      <c r="E168" s="100">
        <v>14831856</v>
      </c>
      <c r="F168" s="99">
        <v>14738697</v>
      </c>
      <c r="G168" s="99">
        <v>775966</v>
      </c>
      <c r="H168" s="99">
        <v>831195</v>
      </c>
      <c r="I168" s="99">
        <v>104385</v>
      </c>
      <c r="J168" s="99">
        <v>53112</v>
      </c>
      <c r="K168" s="99">
        <v>17013</v>
      </c>
      <c r="L168" s="99">
        <v>4290657</v>
      </c>
      <c r="M168" s="99">
        <v>12967202</v>
      </c>
      <c r="N168" s="99">
        <f t="shared" si="34"/>
        <v>30467917</v>
      </c>
      <c r="O168" s="99">
        <f t="shared" si="35"/>
        <v>884307</v>
      </c>
      <c r="P168" s="99">
        <f t="shared" si="36"/>
        <v>17257859</v>
      </c>
      <c r="Q168" s="99">
        <f t="shared" si="37"/>
        <v>48610083</v>
      </c>
      <c r="R168" s="99">
        <f t="shared" si="38"/>
        <v>97415</v>
      </c>
      <c r="S168" s="98">
        <f t="shared" si="45"/>
        <v>48707498</v>
      </c>
      <c r="U168" s="100">
        <v>15803179</v>
      </c>
      <c r="V168" s="99">
        <v>13754875</v>
      </c>
      <c r="W168" s="99">
        <v>1053066</v>
      </c>
      <c r="X168" s="99">
        <v>919493</v>
      </c>
      <c r="Y168" s="99">
        <v>104385</v>
      </c>
      <c r="Z168" s="99">
        <v>82639</v>
      </c>
      <c r="AA168" s="99">
        <v>17013</v>
      </c>
      <c r="AB168" s="99">
        <v>4290657</v>
      </c>
      <c r="AC168" s="99">
        <v>12967202</v>
      </c>
      <c r="AD168" s="99">
        <f t="shared" si="39"/>
        <v>30732518</v>
      </c>
      <c r="AE168" s="99">
        <f t="shared" si="40"/>
        <v>1002132</v>
      </c>
      <c r="AF168" s="99">
        <f t="shared" si="41"/>
        <v>17257859</v>
      </c>
      <c r="AG168" s="99">
        <f t="shared" si="42"/>
        <v>48992509</v>
      </c>
      <c r="AH168" s="99">
        <f t="shared" si="43"/>
        <v>98181</v>
      </c>
      <c r="AI168" s="98">
        <f t="shared" si="46"/>
        <v>49090690</v>
      </c>
    </row>
    <row r="169" spans="1:35" s="148" customFormat="1">
      <c r="A169" s="150">
        <v>2031</v>
      </c>
      <c r="B169" s="150">
        <f t="shared" si="44"/>
        <v>8</v>
      </c>
      <c r="C169" s="149">
        <f t="shared" si="33"/>
        <v>48061</v>
      </c>
      <c r="E169" s="100">
        <v>13370626</v>
      </c>
      <c r="F169" s="99">
        <v>14702628</v>
      </c>
      <c r="G169" s="99">
        <v>745974</v>
      </c>
      <c r="H169" s="99">
        <v>786051</v>
      </c>
      <c r="I169" s="99">
        <v>103172</v>
      </c>
      <c r="J169" s="99">
        <v>51128</v>
      </c>
      <c r="K169" s="99">
        <v>16995</v>
      </c>
      <c r="L169" s="99">
        <v>4069514</v>
      </c>
      <c r="M169" s="99">
        <v>12939801</v>
      </c>
      <c r="N169" s="99">
        <f t="shared" si="34"/>
        <v>28939395</v>
      </c>
      <c r="O169" s="99">
        <f t="shared" si="35"/>
        <v>837179</v>
      </c>
      <c r="P169" s="99">
        <f t="shared" si="36"/>
        <v>17009315</v>
      </c>
      <c r="Q169" s="99">
        <f t="shared" si="37"/>
        <v>46785889</v>
      </c>
      <c r="R169" s="99">
        <f t="shared" si="38"/>
        <v>93759</v>
      </c>
      <c r="S169" s="98">
        <f t="shared" si="45"/>
        <v>46879648</v>
      </c>
      <c r="U169" s="100">
        <v>14448080</v>
      </c>
      <c r="V169" s="99">
        <v>13663404</v>
      </c>
      <c r="W169" s="99">
        <v>1044597</v>
      </c>
      <c r="X169" s="99">
        <v>878789</v>
      </c>
      <c r="Y169" s="99">
        <v>103172</v>
      </c>
      <c r="Z169" s="99">
        <v>82089</v>
      </c>
      <c r="AA169" s="99">
        <v>16995</v>
      </c>
      <c r="AB169" s="99">
        <v>4069514</v>
      </c>
      <c r="AC169" s="99">
        <v>12939801</v>
      </c>
      <c r="AD169" s="99">
        <f t="shared" si="39"/>
        <v>29276248</v>
      </c>
      <c r="AE169" s="99">
        <f t="shared" si="40"/>
        <v>960878</v>
      </c>
      <c r="AF169" s="99">
        <f t="shared" si="41"/>
        <v>17009315</v>
      </c>
      <c r="AG169" s="99">
        <f t="shared" si="42"/>
        <v>47246441</v>
      </c>
      <c r="AH169" s="99">
        <f t="shared" si="43"/>
        <v>94682</v>
      </c>
      <c r="AI169" s="98">
        <f t="shared" si="46"/>
        <v>47341123</v>
      </c>
    </row>
    <row r="170" spans="1:35" s="148" customFormat="1">
      <c r="A170" s="150">
        <v>2031</v>
      </c>
      <c r="B170" s="150">
        <f t="shared" si="44"/>
        <v>9</v>
      </c>
      <c r="C170" s="149">
        <f t="shared" si="33"/>
        <v>48092</v>
      </c>
      <c r="E170" s="100">
        <v>17025372</v>
      </c>
      <c r="F170" s="99">
        <v>15382270</v>
      </c>
      <c r="G170" s="99">
        <v>815240</v>
      </c>
      <c r="H170" s="99">
        <v>787517</v>
      </c>
      <c r="I170" s="99">
        <v>106776</v>
      </c>
      <c r="J170" s="99">
        <v>55516</v>
      </c>
      <c r="K170" s="99">
        <v>16620</v>
      </c>
      <c r="L170" s="99">
        <v>4030288</v>
      </c>
      <c r="M170" s="99">
        <v>12769665</v>
      </c>
      <c r="N170" s="99">
        <f t="shared" si="34"/>
        <v>33346278</v>
      </c>
      <c r="O170" s="99">
        <f t="shared" si="35"/>
        <v>843033</v>
      </c>
      <c r="P170" s="99">
        <f t="shared" si="36"/>
        <v>16799953</v>
      </c>
      <c r="Q170" s="99">
        <f t="shared" si="37"/>
        <v>50989264</v>
      </c>
      <c r="R170" s="99">
        <f t="shared" si="38"/>
        <v>102183</v>
      </c>
      <c r="S170" s="98">
        <f t="shared" si="45"/>
        <v>51091447</v>
      </c>
      <c r="U170" s="100">
        <v>18506625</v>
      </c>
      <c r="V170" s="99">
        <v>14345083</v>
      </c>
      <c r="W170" s="99">
        <v>1101203</v>
      </c>
      <c r="X170" s="99">
        <v>877375</v>
      </c>
      <c r="Y170" s="99">
        <v>106776</v>
      </c>
      <c r="Z170" s="99">
        <v>84536</v>
      </c>
      <c r="AA170" s="99">
        <v>16620</v>
      </c>
      <c r="AB170" s="99">
        <v>4030288</v>
      </c>
      <c r="AC170" s="99">
        <v>12769665</v>
      </c>
      <c r="AD170" s="99">
        <f t="shared" si="39"/>
        <v>34076307</v>
      </c>
      <c r="AE170" s="99">
        <f t="shared" si="40"/>
        <v>961911</v>
      </c>
      <c r="AF170" s="99">
        <f t="shared" si="41"/>
        <v>16799953</v>
      </c>
      <c r="AG170" s="99">
        <f t="shared" si="42"/>
        <v>51838171</v>
      </c>
      <c r="AH170" s="99">
        <f t="shared" si="43"/>
        <v>103884</v>
      </c>
      <c r="AI170" s="98">
        <f t="shared" si="46"/>
        <v>51942055</v>
      </c>
    </row>
    <row r="171" spans="1:35" s="148" customFormat="1">
      <c r="A171" s="150">
        <v>2031</v>
      </c>
      <c r="B171" s="150">
        <f t="shared" si="44"/>
        <v>10</v>
      </c>
      <c r="C171" s="149">
        <f t="shared" si="33"/>
        <v>48122</v>
      </c>
      <c r="E171" s="100">
        <v>38900982</v>
      </c>
      <c r="F171" s="99">
        <v>23514443</v>
      </c>
      <c r="G171" s="99">
        <v>1327949</v>
      </c>
      <c r="H171" s="99">
        <v>994288</v>
      </c>
      <c r="I171" s="99">
        <v>129585</v>
      </c>
      <c r="J171" s="99">
        <v>66657</v>
      </c>
      <c r="K171" s="99">
        <v>17641</v>
      </c>
      <c r="L171" s="99">
        <v>4685457</v>
      </c>
      <c r="M171" s="99">
        <v>13864202</v>
      </c>
      <c r="N171" s="99">
        <f t="shared" si="34"/>
        <v>63890600</v>
      </c>
      <c r="O171" s="99">
        <f t="shared" si="35"/>
        <v>1060945</v>
      </c>
      <c r="P171" s="99">
        <f t="shared" si="36"/>
        <v>18549659</v>
      </c>
      <c r="Q171" s="99">
        <f t="shared" si="37"/>
        <v>83501204</v>
      </c>
      <c r="R171" s="99">
        <f t="shared" si="38"/>
        <v>167337</v>
      </c>
      <c r="S171" s="98">
        <f t="shared" si="45"/>
        <v>83668541</v>
      </c>
      <c r="U171" s="100">
        <v>41859797</v>
      </c>
      <c r="V171" s="99">
        <v>21896534</v>
      </c>
      <c r="W171" s="99">
        <v>1688320</v>
      </c>
      <c r="X171" s="99">
        <v>1117061</v>
      </c>
      <c r="Y171" s="99">
        <v>129585</v>
      </c>
      <c r="Z171" s="99">
        <v>101117</v>
      </c>
      <c r="AA171" s="99">
        <v>17641</v>
      </c>
      <c r="AB171" s="99">
        <v>4685457</v>
      </c>
      <c r="AC171" s="99">
        <v>13864202</v>
      </c>
      <c r="AD171" s="99">
        <f t="shared" si="39"/>
        <v>65591877</v>
      </c>
      <c r="AE171" s="99">
        <f t="shared" si="40"/>
        <v>1218178</v>
      </c>
      <c r="AF171" s="99">
        <f t="shared" si="41"/>
        <v>18549659</v>
      </c>
      <c r="AG171" s="99">
        <f t="shared" si="42"/>
        <v>85359714</v>
      </c>
      <c r="AH171" s="99">
        <f t="shared" si="43"/>
        <v>171062</v>
      </c>
      <c r="AI171" s="98">
        <f t="shared" si="46"/>
        <v>85530776</v>
      </c>
    </row>
    <row r="172" spans="1:35" s="148" customFormat="1">
      <c r="A172" s="150">
        <v>2031</v>
      </c>
      <c r="B172" s="150">
        <f t="shared" si="44"/>
        <v>11</v>
      </c>
      <c r="C172" s="149">
        <f t="shared" si="33"/>
        <v>48153</v>
      </c>
      <c r="E172" s="100">
        <v>73441377</v>
      </c>
      <c r="F172" s="99">
        <v>34625456</v>
      </c>
      <c r="G172" s="99">
        <v>1908379</v>
      </c>
      <c r="H172" s="99">
        <v>1449306</v>
      </c>
      <c r="I172" s="99">
        <v>141684</v>
      </c>
      <c r="J172" s="99">
        <v>71464</v>
      </c>
      <c r="K172" s="99">
        <v>17472</v>
      </c>
      <c r="L172" s="99">
        <v>5122635</v>
      </c>
      <c r="M172" s="99">
        <v>13990656</v>
      </c>
      <c r="N172" s="99">
        <f t="shared" si="34"/>
        <v>110134368</v>
      </c>
      <c r="O172" s="99">
        <f t="shared" si="35"/>
        <v>1520770</v>
      </c>
      <c r="P172" s="99">
        <f t="shared" si="36"/>
        <v>19113291</v>
      </c>
      <c r="Q172" s="99">
        <f t="shared" si="37"/>
        <v>130768429</v>
      </c>
      <c r="R172" s="99">
        <f t="shared" si="38"/>
        <v>262061</v>
      </c>
      <c r="S172" s="98">
        <f t="shared" si="45"/>
        <v>131030490</v>
      </c>
      <c r="U172" s="100">
        <v>78110667</v>
      </c>
      <c r="V172" s="99">
        <v>32062036</v>
      </c>
      <c r="W172" s="99">
        <v>2298944</v>
      </c>
      <c r="X172" s="99">
        <v>1608904</v>
      </c>
      <c r="Y172" s="99">
        <v>141684</v>
      </c>
      <c r="Z172" s="99">
        <v>109662</v>
      </c>
      <c r="AA172" s="99">
        <v>17472</v>
      </c>
      <c r="AB172" s="99">
        <v>5122635</v>
      </c>
      <c r="AC172" s="99">
        <v>13990656</v>
      </c>
      <c r="AD172" s="99">
        <f t="shared" si="39"/>
        <v>112630803</v>
      </c>
      <c r="AE172" s="99">
        <f t="shared" si="40"/>
        <v>1718566</v>
      </c>
      <c r="AF172" s="99">
        <f t="shared" si="41"/>
        <v>19113291</v>
      </c>
      <c r="AG172" s="99">
        <f t="shared" si="42"/>
        <v>133462660</v>
      </c>
      <c r="AH172" s="99">
        <f t="shared" si="43"/>
        <v>267460</v>
      </c>
      <c r="AI172" s="98">
        <f t="shared" si="46"/>
        <v>133730120</v>
      </c>
    </row>
    <row r="173" spans="1:35" s="148" customFormat="1">
      <c r="A173" s="150">
        <v>2031</v>
      </c>
      <c r="B173" s="150">
        <f t="shared" si="44"/>
        <v>12</v>
      </c>
      <c r="C173" s="149">
        <f t="shared" si="33"/>
        <v>48183</v>
      </c>
      <c r="E173" s="100">
        <v>104736830</v>
      </c>
      <c r="F173" s="99">
        <v>45794666</v>
      </c>
      <c r="G173" s="99">
        <v>2534327</v>
      </c>
      <c r="H173" s="99">
        <v>1975718</v>
      </c>
      <c r="I173" s="99">
        <v>157268</v>
      </c>
      <c r="J173" s="99">
        <v>108150</v>
      </c>
      <c r="K173" s="99">
        <v>18330</v>
      </c>
      <c r="L173" s="99">
        <v>5917090</v>
      </c>
      <c r="M173" s="99">
        <v>14851377</v>
      </c>
      <c r="N173" s="99">
        <f t="shared" si="34"/>
        <v>153241421</v>
      </c>
      <c r="O173" s="99">
        <f t="shared" si="35"/>
        <v>2083868</v>
      </c>
      <c r="P173" s="99">
        <f t="shared" si="36"/>
        <v>20768467</v>
      </c>
      <c r="Q173" s="99">
        <f t="shared" si="37"/>
        <v>176093756</v>
      </c>
      <c r="R173" s="99">
        <f t="shared" si="38"/>
        <v>352893</v>
      </c>
      <c r="S173" s="98">
        <f t="shared" si="45"/>
        <v>176446649</v>
      </c>
      <c r="U173" s="100">
        <v>110813484</v>
      </c>
      <c r="V173" s="99">
        <v>42372665</v>
      </c>
      <c r="W173" s="99">
        <v>2921053</v>
      </c>
      <c r="X173" s="99">
        <v>2004181</v>
      </c>
      <c r="Y173" s="99">
        <v>157268</v>
      </c>
      <c r="Z173" s="99">
        <v>121438</v>
      </c>
      <c r="AA173" s="99">
        <v>18330</v>
      </c>
      <c r="AB173" s="99">
        <v>5917090</v>
      </c>
      <c r="AC173" s="99">
        <v>14851377</v>
      </c>
      <c r="AD173" s="99">
        <f t="shared" si="39"/>
        <v>156282800</v>
      </c>
      <c r="AE173" s="99">
        <f t="shared" si="40"/>
        <v>2125619</v>
      </c>
      <c r="AF173" s="99">
        <f t="shared" si="41"/>
        <v>20768467</v>
      </c>
      <c r="AG173" s="99">
        <f t="shared" si="42"/>
        <v>179176886</v>
      </c>
      <c r="AH173" s="99">
        <f t="shared" si="43"/>
        <v>359072</v>
      </c>
      <c r="AI173" s="98">
        <f t="shared" si="46"/>
        <v>179535958</v>
      </c>
    </row>
    <row r="174" spans="1:35" s="148" customFormat="1">
      <c r="A174" s="150">
        <v>2032</v>
      </c>
      <c r="B174" s="150">
        <f t="shared" si="44"/>
        <v>1</v>
      </c>
      <c r="C174" s="149">
        <f t="shared" si="33"/>
        <v>48214</v>
      </c>
      <c r="E174" s="100">
        <v>104642843</v>
      </c>
      <c r="F174" s="99">
        <v>45697780</v>
      </c>
      <c r="G174" s="99">
        <v>2476498</v>
      </c>
      <c r="H174" s="99">
        <v>1906851</v>
      </c>
      <c r="I174" s="99">
        <v>154603</v>
      </c>
      <c r="J174" s="99">
        <v>81188</v>
      </c>
      <c r="K174" s="99">
        <v>18283</v>
      </c>
      <c r="L174" s="99">
        <v>6187469</v>
      </c>
      <c r="M174" s="99">
        <v>14783092</v>
      </c>
      <c r="N174" s="99">
        <f t="shared" si="34"/>
        <v>152990007</v>
      </c>
      <c r="O174" s="99">
        <f t="shared" si="35"/>
        <v>1988039</v>
      </c>
      <c r="P174" s="99">
        <f t="shared" si="36"/>
        <v>20970561</v>
      </c>
      <c r="Q174" s="99">
        <f t="shared" si="37"/>
        <v>175948607</v>
      </c>
      <c r="R174" s="99">
        <f t="shared" si="38"/>
        <v>352602</v>
      </c>
      <c r="S174" s="98">
        <f t="shared" si="45"/>
        <v>176301209</v>
      </c>
      <c r="U174" s="100">
        <v>109732068</v>
      </c>
      <c r="V174" s="99">
        <v>42913135</v>
      </c>
      <c r="W174" s="99">
        <v>2826997</v>
      </c>
      <c r="X174" s="99">
        <v>2101897</v>
      </c>
      <c r="Y174" s="99">
        <v>154603</v>
      </c>
      <c r="Z174" s="99">
        <v>120049</v>
      </c>
      <c r="AA174" s="99">
        <v>18283</v>
      </c>
      <c r="AB174" s="99">
        <v>6187469</v>
      </c>
      <c r="AC174" s="99">
        <v>14783092</v>
      </c>
      <c r="AD174" s="99">
        <f t="shared" si="39"/>
        <v>155645086</v>
      </c>
      <c r="AE174" s="99">
        <f t="shared" si="40"/>
        <v>2221946</v>
      </c>
      <c r="AF174" s="99">
        <f t="shared" si="41"/>
        <v>20970561</v>
      </c>
      <c r="AG174" s="99">
        <f t="shared" si="42"/>
        <v>178837593</v>
      </c>
      <c r="AH174" s="99">
        <f t="shared" si="43"/>
        <v>358392</v>
      </c>
      <c r="AI174" s="98">
        <f t="shared" si="46"/>
        <v>179195985</v>
      </c>
    </row>
    <row r="175" spans="1:35" s="148" customFormat="1">
      <c r="A175" s="150">
        <v>2032</v>
      </c>
      <c r="B175" s="150">
        <f t="shared" si="44"/>
        <v>2</v>
      </c>
      <c r="C175" s="149">
        <f t="shared" si="33"/>
        <v>48245</v>
      </c>
      <c r="E175" s="100">
        <v>89938445</v>
      </c>
      <c r="F175" s="99">
        <v>39647395</v>
      </c>
      <c r="G175" s="99">
        <v>2177504</v>
      </c>
      <c r="H175" s="99">
        <v>1738583</v>
      </c>
      <c r="I175" s="99">
        <v>139249</v>
      </c>
      <c r="J175" s="99">
        <v>79062</v>
      </c>
      <c r="K175" s="99">
        <v>16990</v>
      </c>
      <c r="L175" s="99">
        <v>5633616</v>
      </c>
      <c r="M175" s="99">
        <v>13664810</v>
      </c>
      <c r="N175" s="99">
        <f t="shared" si="34"/>
        <v>131919583</v>
      </c>
      <c r="O175" s="99">
        <f t="shared" si="35"/>
        <v>1817645</v>
      </c>
      <c r="P175" s="99">
        <f t="shared" si="36"/>
        <v>19298426</v>
      </c>
      <c r="Q175" s="99">
        <f t="shared" si="37"/>
        <v>153035654</v>
      </c>
      <c r="R175" s="99">
        <f t="shared" si="38"/>
        <v>306685</v>
      </c>
      <c r="S175" s="98">
        <f t="shared" si="45"/>
        <v>153342339</v>
      </c>
      <c r="U175" s="100">
        <v>93632354</v>
      </c>
      <c r="V175" s="99">
        <v>37734287</v>
      </c>
      <c r="W175" s="99">
        <v>2449109</v>
      </c>
      <c r="X175" s="99">
        <v>1874703</v>
      </c>
      <c r="Y175" s="99">
        <v>139249</v>
      </c>
      <c r="Z175" s="99">
        <v>108934</v>
      </c>
      <c r="AA175" s="99">
        <v>16990</v>
      </c>
      <c r="AB175" s="99">
        <v>5633616</v>
      </c>
      <c r="AC175" s="99">
        <v>13664810</v>
      </c>
      <c r="AD175" s="99">
        <f t="shared" si="39"/>
        <v>133971989</v>
      </c>
      <c r="AE175" s="99">
        <f t="shared" si="40"/>
        <v>1983637</v>
      </c>
      <c r="AF175" s="99">
        <f t="shared" si="41"/>
        <v>19298426</v>
      </c>
      <c r="AG175" s="99">
        <f t="shared" si="42"/>
        <v>155254052</v>
      </c>
      <c r="AH175" s="99">
        <f t="shared" si="43"/>
        <v>311130</v>
      </c>
      <c r="AI175" s="98">
        <f t="shared" si="46"/>
        <v>155565182</v>
      </c>
    </row>
    <row r="176" spans="1:35" s="148" customFormat="1">
      <c r="A176" s="150">
        <v>2032</v>
      </c>
      <c r="B176" s="150">
        <f t="shared" si="44"/>
        <v>3</v>
      </c>
      <c r="C176" s="149">
        <f t="shared" si="33"/>
        <v>48274</v>
      </c>
      <c r="E176" s="100">
        <v>82664701</v>
      </c>
      <c r="F176" s="99">
        <v>37189264</v>
      </c>
      <c r="G176" s="99">
        <v>2024571</v>
      </c>
      <c r="H176" s="99">
        <v>1721393</v>
      </c>
      <c r="I176" s="99">
        <v>142855</v>
      </c>
      <c r="J176" s="99">
        <v>77944</v>
      </c>
      <c r="K176" s="99">
        <v>18033</v>
      </c>
      <c r="L176" s="99">
        <v>5792604</v>
      </c>
      <c r="M176" s="99">
        <v>14421054</v>
      </c>
      <c r="N176" s="99">
        <f t="shared" si="34"/>
        <v>122039424</v>
      </c>
      <c r="O176" s="99">
        <f t="shared" si="35"/>
        <v>1799337</v>
      </c>
      <c r="P176" s="99">
        <f t="shared" si="36"/>
        <v>20213658</v>
      </c>
      <c r="Q176" s="99">
        <f t="shared" si="37"/>
        <v>144052419</v>
      </c>
      <c r="R176" s="99">
        <f t="shared" si="38"/>
        <v>288682</v>
      </c>
      <c r="S176" s="98">
        <f t="shared" si="45"/>
        <v>144341101</v>
      </c>
      <c r="U176" s="100">
        <v>86188414</v>
      </c>
      <c r="V176" s="99">
        <v>35367436</v>
      </c>
      <c r="W176" s="99">
        <v>2332673</v>
      </c>
      <c r="X176" s="99">
        <v>1861556</v>
      </c>
      <c r="Y176" s="99">
        <v>142855</v>
      </c>
      <c r="Z176" s="99">
        <v>112633</v>
      </c>
      <c r="AA176" s="99">
        <v>18033</v>
      </c>
      <c r="AB176" s="99">
        <v>5792604</v>
      </c>
      <c r="AC176" s="99">
        <v>14421054</v>
      </c>
      <c r="AD176" s="99">
        <f t="shared" si="39"/>
        <v>124049411</v>
      </c>
      <c r="AE176" s="99">
        <f t="shared" si="40"/>
        <v>1974189</v>
      </c>
      <c r="AF176" s="99">
        <f t="shared" si="41"/>
        <v>20213658</v>
      </c>
      <c r="AG176" s="99">
        <f t="shared" si="42"/>
        <v>146237258</v>
      </c>
      <c r="AH176" s="99">
        <f t="shared" si="43"/>
        <v>293061</v>
      </c>
      <c r="AI176" s="98">
        <f t="shared" si="46"/>
        <v>146530319</v>
      </c>
    </row>
    <row r="177" spans="1:35" s="148" customFormat="1">
      <c r="A177" s="150">
        <v>2032</v>
      </c>
      <c r="B177" s="150">
        <f t="shared" si="44"/>
        <v>4</v>
      </c>
      <c r="C177" s="149">
        <f t="shared" si="33"/>
        <v>48305</v>
      </c>
      <c r="E177" s="100">
        <v>57395063</v>
      </c>
      <c r="F177" s="99">
        <v>28800557</v>
      </c>
      <c r="G177" s="99">
        <v>1585590</v>
      </c>
      <c r="H177" s="99">
        <v>1487468</v>
      </c>
      <c r="I177" s="99">
        <v>127996</v>
      </c>
      <c r="J177" s="99">
        <v>71525</v>
      </c>
      <c r="K177" s="99">
        <v>17217</v>
      </c>
      <c r="L177" s="99">
        <v>5284051</v>
      </c>
      <c r="M177" s="99">
        <v>13796010</v>
      </c>
      <c r="N177" s="99">
        <f t="shared" si="34"/>
        <v>87926423</v>
      </c>
      <c r="O177" s="99">
        <f t="shared" si="35"/>
        <v>1558993</v>
      </c>
      <c r="P177" s="99">
        <f t="shared" si="36"/>
        <v>19080061</v>
      </c>
      <c r="Q177" s="99">
        <f t="shared" si="37"/>
        <v>108565477</v>
      </c>
      <c r="R177" s="99">
        <f t="shared" si="38"/>
        <v>217566</v>
      </c>
      <c r="S177" s="98">
        <f t="shared" si="45"/>
        <v>108783043</v>
      </c>
      <c r="U177" s="100">
        <v>60169799</v>
      </c>
      <c r="V177" s="99">
        <v>27407286</v>
      </c>
      <c r="W177" s="99">
        <v>1853403</v>
      </c>
      <c r="X177" s="99">
        <v>1599989</v>
      </c>
      <c r="Y177" s="99">
        <v>127996</v>
      </c>
      <c r="Z177" s="99">
        <v>102066</v>
      </c>
      <c r="AA177" s="99">
        <v>17217</v>
      </c>
      <c r="AB177" s="99">
        <v>5284051</v>
      </c>
      <c r="AC177" s="99">
        <v>13796010</v>
      </c>
      <c r="AD177" s="99">
        <f t="shared" si="39"/>
        <v>89575701</v>
      </c>
      <c r="AE177" s="99">
        <f t="shared" si="40"/>
        <v>1702055</v>
      </c>
      <c r="AF177" s="99">
        <f t="shared" si="41"/>
        <v>19080061</v>
      </c>
      <c r="AG177" s="99">
        <f t="shared" si="42"/>
        <v>110357817</v>
      </c>
      <c r="AH177" s="99">
        <f t="shared" si="43"/>
        <v>221158</v>
      </c>
      <c r="AI177" s="98">
        <f t="shared" si="46"/>
        <v>110578975</v>
      </c>
    </row>
    <row r="178" spans="1:35" s="148" customFormat="1">
      <c r="A178" s="150">
        <v>2032</v>
      </c>
      <c r="B178" s="150">
        <f t="shared" si="44"/>
        <v>5</v>
      </c>
      <c r="C178" s="149">
        <f t="shared" si="33"/>
        <v>48335</v>
      </c>
      <c r="E178" s="100">
        <v>36490301</v>
      </c>
      <c r="F178" s="99">
        <v>22472231</v>
      </c>
      <c r="G178" s="99">
        <v>1249542</v>
      </c>
      <c r="H178" s="99">
        <v>1281396</v>
      </c>
      <c r="I178" s="99">
        <v>118559</v>
      </c>
      <c r="J178" s="99">
        <v>65996</v>
      </c>
      <c r="K178" s="99">
        <v>17470</v>
      </c>
      <c r="L178" s="99">
        <v>4968637</v>
      </c>
      <c r="M178" s="99">
        <v>13609637</v>
      </c>
      <c r="N178" s="99">
        <f t="shared" si="34"/>
        <v>60348103</v>
      </c>
      <c r="O178" s="99">
        <f t="shared" si="35"/>
        <v>1347392</v>
      </c>
      <c r="P178" s="99">
        <f t="shared" si="36"/>
        <v>18578274</v>
      </c>
      <c r="Q178" s="99">
        <f t="shared" si="37"/>
        <v>80273769</v>
      </c>
      <c r="R178" s="99">
        <f t="shared" si="38"/>
        <v>160869</v>
      </c>
      <c r="S178" s="98">
        <f t="shared" si="45"/>
        <v>80434638</v>
      </c>
      <c r="U178" s="100">
        <v>37992551</v>
      </c>
      <c r="V178" s="99">
        <v>21321770</v>
      </c>
      <c r="W178" s="99">
        <v>1510644</v>
      </c>
      <c r="X178" s="99">
        <v>1383594</v>
      </c>
      <c r="Y178" s="99">
        <v>118559</v>
      </c>
      <c r="Z178" s="99">
        <v>95975</v>
      </c>
      <c r="AA178" s="99">
        <v>17470</v>
      </c>
      <c r="AB178" s="99">
        <v>4968637</v>
      </c>
      <c r="AC178" s="99">
        <v>13609637</v>
      </c>
      <c r="AD178" s="99">
        <f t="shared" si="39"/>
        <v>60960994</v>
      </c>
      <c r="AE178" s="99">
        <f t="shared" si="40"/>
        <v>1479569</v>
      </c>
      <c r="AF178" s="99">
        <f t="shared" si="41"/>
        <v>18578274</v>
      </c>
      <c r="AG178" s="99">
        <f t="shared" si="42"/>
        <v>81018837</v>
      </c>
      <c r="AH178" s="99">
        <f t="shared" si="43"/>
        <v>162362</v>
      </c>
      <c r="AI178" s="98">
        <f t="shared" si="46"/>
        <v>81181199</v>
      </c>
    </row>
    <row r="179" spans="1:35" s="148" customFormat="1">
      <c r="A179" s="150">
        <v>2032</v>
      </c>
      <c r="B179" s="150">
        <f t="shared" si="44"/>
        <v>6</v>
      </c>
      <c r="C179" s="149">
        <f t="shared" si="33"/>
        <v>48366</v>
      </c>
      <c r="E179" s="100">
        <v>21820476</v>
      </c>
      <c r="F179" s="99">
        <v>17769206</v>
      </c>
      <c r="G179" s="99">
        <v>864639</v>
      </c>
      <c r="H179" s="99">
        <v>880863</v>
      </c>
      <c r="I179" s="99">
        <v>104573</v>
      </c>
      <c r="J179" s="99">
        <v>57677</v>
      </c>
      <c r="K179" s="99">
        <v>16669</v>
      </c>
      <c r="L179" s="99">
        <v>4538537</v>
      </c>
      <c r="M179" s="99">
        <v>12828277</v>
      </c>
      <c r="N179" s="99">
        <f t="shared" si="34"/>
        <v>40575563</v>
      </c>
      <c r="O179" s="99">
        <f t="shared" si="35"/>
        <v>938540</v>
      </c>
      <c r="P179" s="99">
        <f t="shared" si="36"/>
        <v>17366814</v>
      </c>
      <c r="Q179" s="99">
        <f t="shared" si="37"/>
        <v>58880917</v>
      </c>
      <c r="R179" s="99">
        <f t="shared" si="38"/>
        <v>117998</v>
      </c>
      <c r="S179" s="98">
        <f t="shared" si="45"/>
        <v>58998915</v>
      </c>
      <c r="U179" s="100">
        <v>22797051</v>
      </c>
      <c r="V179" s="99">
        <v>16758220</v>
      </c>
      <c r="W179" s="99">
        <v>1122221</v>
      </c>
      <c r="X179" s="99">
        <v>966963</v>
      </c>
      <c r="Y179" s="99">
        <v>104573</v>
      </c>
      <c r="Z179" s="99">
        <v>85852</v>
      </c>
      <c r="AA179" s="99">
        <v>16669</v>
      </c>
      <c r="AB179" s="99">
        <v>4538537</v>
      </c>
      <c r="AC179" s="99">
        <v>12828277</v>
      </c>
      <c r="AD179" s="99">
        <f t="shared" si="39"/>
        <v>40798734</v>
      </c>
      <c r="AE179" s="99">
        <f t="shared" si="40"/>
        <v>1052815</v>
      </c>
      <c r="AF179" s="99">
        <f t="shared" si="41"/>
        <v>17366814</v>
      </c>
      <c r="AG179" s="99">
        <f t="shared" si="42"/>
        <v>59218363</v>
      </c>
      <c r="AH179" s="99">
        <f t="shared" si="43"/>
        <v>118674</v>
      </c>
      <c r="AI179" s="98">
        <f t="shared" si="46"/>
        <v>59337037</v>
      </c>
    </row>
    <row r="180" spans="1:35" s="148" customFormat="1">
      <c r="A180" s="150">
        <v>2032</v>
      </c>
      <c r="B180" s="150">
        <f t="shared" si="44"/>
        <v>7</v>
      </c>
      <c r="C180" s="149">
        <f t="shared" si="33"/>
        <v>48396</v>
      </c>
      <c r="E180" s="100">
        <v>14911750</v>
      </c>
      <c r="F180" s="99">
        <v>15065909</v>
      </c>
      <c r="G180" s="99">
        <v>767174</v>
      </c>
      <c r="H180" s="99">
        <v>782493</v>
      </c>
      <c r="I180" s="99">
        <v>99034</v>
      </c>
      <c r="J180" s="99">
        <v>52943</v>
      </c>
      <c r="K180" s="99">
        <v>17013</v>
      </c>
      <c r="L180" s="99">
        <v>4317040</v>
      </c>
      <c r="M180" s="99">
        <v>12950885</v>
      </c>
      <c r="N180" s="99">
        <f t="shared" si="34"/>
        <v>30860880</v>
      </c>
      <c r="O180" s="99">
        <f t="shared" si="35"/>
        <v>835436</v>
      </c>
      <c r="P180" s="99">
        <f t="shared" si="36"/>
        <v>17267925</v>
      </c>
      <c r="Q180" s="99">
        <f t="shared" si="37"/>
        <v>48964241</v>
      </c>
      <c r="R180" s="99">
        <f t="shared" si="38"/>
        <v>98125</v>
      </c>
      <c r="S180" s="98">
        <f t="shared" si="45"/>
        <v>49062366</v>
      </c>
      <c r="U180" s="100">
        <v>15915736</v>
      </c>
      <c r="V180" s="99">
        <v>13981929</v>
      </c>
      <c r="W180" s="99">
        <v>1044284</v>
      </c>
      <c r="X180" s="99">
        <v>878612</v>
      </c>
      <c r="Y180" s="99">
        <v>99034</v>
      </c>
      <c r="Z180" s="99">
        <v>82456</v>
      </c>
      <c r="AA180" s="99">
        <v>17013</v>
      </c>
      <c r="AB180" s="99">
        <v>4317040</v>
      </c>
      <c r="AC180" s="99">
        <v>12950885</v>
      </c>
      <c r="AD180" s="99">
        <f t="shared" si="39"/>
        <v>31057996</v>
      </c>
      <c r="AE180" s="99">
        <f t="shared" si="40"/>
        <v>961068</v>
      </c>
      <c r="AF180" s="99">
        <f t="shared" si="41"/>
        <v>17267925</v>
      </c>
      <c r="AG180" s="99">
        <f t="shared" si="42"/>
        <v>49286989</v>
      </c>
      <c r="AH180" s="99">
        <f t="shared" si="43"/>
        <v>98772</v>
      </c>
      <c r="AI180" s="98">
        <f t="shared" si="46"/>
        <v>49385761</v>
      </c>
    </row>
    <row r="181" spans="1:35" s="148" customFormat="1">
      <c r="A181" s="150">
        <v>2032</v>
      </c>
      <c r="B181" s="150">
        <f t="shared" si="44"/>
        <v>8</v>
      </c>
      <c r="C181" s="149">
        <f t="shared" si="33"/>
        <v>48427</v>
      </c>
      <c r="E181" s="100">
        <v>13428673</v>
      </c>
      <c r="F181" s="99">
        <v>15031564</v>
      </c>
      <c r="G181" s="99">
        <v>737257</v>
      </c>
      <c r="H181" s="99">
        <v>739603</v>
      </c>
      <c r="I181" s="99">
        <v>97855</v>
      </c>
      <c r="J181" s="99">
        <v>50960</v>
      </c>
      <c r="K181" s="99">
        <v>16995</v>
      </c>
      <c r="L181" s="99">
        <v>4095711</v>
      </c>
      <c r="M181" s="99">
        <v>12923758</v>
      </c>
      <c r="N181" s="99">
        <f t="shared" si="34"/>
        <v>29312344</v>
      </c>
      <c r="O181" s="99">
        <f t="shared" si="35"/>
        <v>790563</v>
      </c>
      <c r="P181" s="99">
        <f t="shared" si="36"/>
        <v>17019469</v>
      </c>
      <c r="Q181" s="99">
        <f t="shared" si="37"/>
        <v>47122376</v>
      </c>
      <c r="R181" s="99">
        <f t="shared" si="38"/>
        <v>94434</v>
      </c>
      <c r="S181" s="98">
        <f t="shared" si="45"/>
        <v>47216810</v>
      </c>
      <c r="U181" s="100">
        <v>14540698</v>
      </c>
      <c r="V181" s="99">
        <v>13888851</v>
      </c>
      <c r="W181" s="99">
        <v>1035894</v>
      </c>
      <c r="X181" s="99">
        <v>840337</v>
      </c>
      <c r="Y181" s="99">
        <v>97855</v>
      </c>
      <c r="Z181" s="99">
        <v>81908</v>
      </c>
      <c r="AA181" s="99">
        <v>16995</v>
      </c>
      <c r="AB181" s="99">
        <v>4095711</v>
      </c>
      <c r="AC181" s="99">
        <v>12923758</v>
      </c>
      <c r="AD181" s="99">
        <f t="shared" si="39"/>
        <v>29580293</v>
      </c>
      <c r="AE181" s="99">
        <f t="shared" si="40"/>
        <v>922245</v>
      </c>
      <c r="AF181" s="99">
        <f t="shared" si="41"/>
        <v>17019469</v>
      </c>
      <c r="AG181" s="99">
        <f t="shared" si="42"/>
        <v>47522007</v>
      </c>
      <c r="AH181" s="99">
        <f t="shared" si="43"/>
        <v>95234</v>
      </c>
      <c r="AI181" s="98">
        <f t="shared" si="46"/>
        <v>47617241</v>
      </c>
    </row>
    <row r="182" spans="1:35" s="148" customFormat="1">
      <c r="A182" s="150">
        <v>2032</v>
      </c>
      <c r="B182" s="150">
        <f t="shared" si="44"/>
        <v>9</v>
      </c>
      <c r="C182" s="149">
        <f t="shared" si="33"/>
        <v>48458</v>
      </c>
      <c r="E182" s="100">
        <v>17087389</v>
      </c>
      <c r="F182" s="99">
        <v>15705824</v>
      </c>
      <c r="G182" s="99">
        <v>806042</v>
      </c>
      <c r="H182" s="99">
        <v>740969</v>
      </c>
      <c r="I182" s="99">
        <v>101169</v>
      </c>
      <c r="J182" s="99">
        <v>55358</v>
      </c>
      <c r="K182" s="99">
        <v>16620</v>
      </c>
      <c r="L182" s="99">
        <v>4055650</v>
      </c>
      <c r="M182" s="99">
        <v>12754738</v>
      </c>
      <c r="N182" s="99">
        <f t="shared" si="34"/>
        <v>33717044</v>
      </c>
      <c r="O182" s="99">
        <f t="shared" si="35"/>
        <v>796327</v>
      </c>
      <c r="P182" s="99">
        <f t="shared" si="36"/>
        <v>16810388</v>
      </c>
      <c r="Q182" s="99">
        <f t="shared" si="37"/>
        <v>51323759</v>
      </c>
      <c r="R182" s="99">
        <f t="shared" si="38"/>
        <v>102853</v>
      </c>
      <c r="S182" s="98">
        <f t="shared" si="45"/>
        <v>51426612</v>
      </c>
      <c r="U182" s="100">
        <v>18638613</v>
      </c>
      <c r="V182" s="99">
        <v>14568563</v>
      </c>
      <c r="W182" s="99">
        <v>1092020</v>
      </c>
      <c r="X182" s="99">
        <v>838381</v>
      </c>
      <c r="Y182" s="99">
        <v>101169</v>
      </c>
      <c r="Z182" s="99">
        <v>84369</v>
      </c>
      <c r="AA182" s="99">
        <v>16620</v>
      </c>
      <c r="AB182" s="99">
        <v>4055650</v>
      </c>
      <c r="AC182" s="99">
        <v>12754738</v>
      </c>
      <c r="AD182" s="99">
        <f t="shared" si="39"/>
        <v>34416985</v>
      </c>
      <c r="AE182" s="99">
        <f t="shared" si="40"/>
        <v>922750</v>
      </c>
      <c r="AF182" s="99">
        <f t="shared" si="41"/>
        <v>16810388</v>
      </c>
      <c r="AG182" s="99">
        <f t="shared" si="42"/>
        <v>52150123</v>
      </c>
      <c r="AH182" s="99">
        <f t="shared" si="43"/>
        <v>104509</v>
      </c>
      <c r="AI182" s="98">
        <f t="shared" si="46"/>
        <v>52254632</v>
      </c>
    </row>
    <row r="183" spans="1:35" s="148" customFormat="1">
      <c r="A183" s="150">
        <v>2032</v>
      </c>
      <c r="B183" s="150">
        <f t="shared" si="44"/>
        <v>10</v>
      </c>
      <c r="C183" s="149">
        <f t="shared" si="33"/>
        <v>48488</v>
      </c>
      <c r="E183" s="100">
        <v>39071595</v>
      </c>
      <c r="F183" s="99">
        <v>23922390</v>
      </c>
      <c r="G183" s="99">
        <v>1313828</v>
      </c>
      <c r="H183" s="99">
        <v>931405</v>
      </c>
      <c r="I183" s="99">
        <v>122566</v>
      </c>
      <c r="J183" s="99">
        <v>66505</v>
      </c>
      <c r="K183" s="99">
        <v>17641</v>
      </c>
      <c r="L183" s="99">
        <v>4712476</v>
      </c>
      <c r="M183" s="99">
        <v>13849842</v>
      </c>
      <c r="N183" s="99">
        <f t="shared" si="34"/>
        <v>64448020</v>
      </c>
      <c r="O183" s="99">
        <f t="shared" si="35"/>
        <v>997910</v>
      </c>
      <c r="P183" s="99">
        <f t="shared" si="36"/>
        <v>18562318</v>
      </c>
      <c r="Q183" s="99">
        <f t="shared" si="37"/>
        <v>84008248</v>
      </c>
      <c r="R183" s="99">
        <f t="shared" si="38"/>
        <v>168353</v>
      </c>
      <c r="S183" s="98">
        <f t="shared" si="45"/>
        <v>84176601</v>
      </c>
      <c r="U183" s="100">
        <v>42227876</v>
      </c>
      <c r="V183" s="99">
        <v>22165597</v>
      </c>
      <c r="W183" s="99">
        <v>1674218</v>
      </c>
      <c r="X183" s="99">
        <v>1064141</v>
      </c>
      <c r="Y183" s="99">
        <v>122566</v>
      </c>
      <c r="Z183" s="99">
        <v>100956</v>
      </c>
      <c r="AA183" s="99">
        <v>17641</v>
      </c>
      <c r="AB183" s="99">
        <v>4712476</v>
      </c>
      <c r="AC183" s="99">
        <v>13849842</v>
      </c>
      <c r="AD183" s="99">
        <f t="shared" si="39"/>
        <v>66207898</v>
      </c>
      <c r="AE183" s="99">
        <f t="shared" si="40"/>
        <v>1165097</v>
      </c>
      <c r="AF183" s="99">
        <f t="shared" si="41"/>
        <v>18562318</v>
      </c>
      <c r="AG183" s="99">
        <f t="shared" si="42"/>
        <v>85935313</v>
      </c>
      <c r="AH183" s="99">
        <f t="shared" si="43"/>
        <v>172215</v>
      </c>
      <c r="AI183" s="98">
        <f t="shared" si="46"/>
        <v>86107528</v>
      </c>
    </row>
    <row r="184" spans="1:35" s="148" customFormat="1">
      <c r="A184" s="150">
        <v>2032</v>
      </c>
      <c r="B184" s="150">
        <f t="shared" si="44"/>
        <v>11</v>
      </c>
      <c r="C184" s="149">
        <f t="shared" si="33"/>
        <v>48519</v>
      </c>
      <c r="E184" s="100">
        <v>73850379</v>
      </c>
      <c r="F184" s="99">
        <v>35114466</v>
      </c>
      <c r="G184" s="99">
        <v>1889104</v>
      </c>
      <c r="H184" s="99">
        <v>1353389</v>
      </c>
      <c r="I184" s="99">
        <v>133840</v>
      </c>
      <c r="J184" s="99">
        <v>71332</v>
      </c>
      <c r="K184" s="99">
        <v>17472</v>
      </c>
      <c r="L184" s="99">
        <v>5149905</v>
      </c>
      <c r="M184" s="99">
        <v>13978032</v>
      </c>
      <c r="N184" s="99">
        <f t="shared" si="34"/>
        <v>111005261</v>
      </c>
      <c r="O184" s="99">
        <f t="shared" si="35"/>
        <v>1424721</v>
      </c>
      <c r="P184" s="99">
        <f t="shared" si="36"/>
        <v>19127937</v>
      </c>
      <c r="Q184" s="99">
        <f t="shared" si="37"/>
        <v>131557919</v>
      </c>
      <c r="R184" s="99">
        <f t="shared" si="38"/>
        <v>263643</v>
      </c>
      <c r="S184" s="98">
        <f t="shared" si="45"/>
        <v>131821562</v>
      </c>
      <c r="U184" s="100">
        <v>78851849</v>
      </c>
      <c r="V184" s="99">
        <v>32381609</v>
      </c>
      <c r="W184" s="99">
        <v>2279686</v>
      </c>
      <c r="X184" s="99">
        <v>1525049</v>
      </c>
      <c r="Y184" s="99">
        <v>133840</v>
      </c>
      <c r="Z184" s="99">
        <v>109520</v>
      </c>
      <c r="AA184" s="99">
        <v>17472</v>
      </c>
      <c r="AB184" s="99">
        <v>5149905</v>
      </c>
      <c r="AC184" s="99">
        <v>13978032</v>
      </c>
      <c r="AD184" s="99">
        <f t="shared" si="39"/>
        <v>113664456</v>
      </c>
      <c r="AE184" s="99">
        <f t="shared" si="40"/>
        <v>1634569</v>
      </c>
      <c r="AF184" s="99">
        <f t="shared" si="41"/>
        <v>19127937</v>
      </c>
      <c r="AG184" s="99">
        <f t="shared" si="42"/>
        <v>134426962</v>
      </c>
      <c r="AH184" s="99">
        <f t="shared" si="43"/>
        <v>269393</v>
      </c>
      <c r="AI184" s="98">
        <f t="shared" si="46"/>
        <v>134696355</v>
      </c>
    </row>
    <row r="185" spans="1:35" s="148" customFormat="1">
      <c r="A185" s="150">
        <v>2032</v>
      </c>
      <c r="B185" s="150">
        <f t="shared" si="44"/>
        <v>12</v>
      </c>
      <c r="C185" s="149">
        <f t="shared" si="33"/>
        <v>48549</v>
      </c>
      <c r="E185" s="100">
        <v>105311017</v>
      </c>
      <c r="F185" s="99">
        <v>46403930</v>
      </c>
      <c r="G185" s="99">
        <v>2509859</v>
      </c>
      <c r="H185" s="99">
        <v>1866729</v>
      </c>
      <c r="I185" s="99">
        <v>148436</v>
      </c>
      <c r="J185" s="99">
        <v>108018</v>
      </c>
      <c r="K185" s="99">
        <v>18330</v>
      </c>
      <c r="L185" s="99">
        <v>5943051</v>
      </c>
      <c r="M185" s="99">
        <v>14839628</v>
      </c>
      <c r="N185" s="99">
        <f t="shared" si="34"/>
        <v>154391572</v>
      </c>
      <c r="O185" s="99">
        <f t="shared" si="35"/>
        <v>1974747</v>
      </c>
      <c r="P185" s="99">
        <f t="shared" si="36"/>
        <v>20782679</v>
      </c>
      <c r="Q185" s="99">
        <f t="shared" si="37"/>
        <v>177148998</v>
      </c>
      <c r="R185" s="99">
        <f t="shared" si="38"/>
        <v>355008</v>
      </c>
      <c r="S185" s="98">
        <f t="shared" si="45"/>
        <v>177504006</v>
      </c>
      <c r="U185" s="100">
        <v>111885261</v>
      </c>
      <c r="V185" s="99">
        <v>42753333</v>
      </c>
      <c r="W185" s="99">
        <v>2896600</v>
      </c>
      <c r="X185" s="99">
        <v>1895147</v>
      </c>
      <c r="Y185" s="99">
        <v>148436</v>
      </c>
      <c r="Z185" s="99">
        <v>121306</v>
      </c>
      <c r="AA185" s="99">
        <v>18330</v>
      </c>
      <c r="AB185" s="99">
        <v>5943051</v>
      </c>
      <c r="AC185" s="99">
        <v>14839628</v>
      </c>
      <c r="AD185" s="99">
        <f t="shared" si="39"/>
        <v>157701960</v>
      </c>
      <c r="AE185" s="99">
        <f t="shared" si="40"/>
        <v>2016453</v>
      </c>
      <c r="AF185" s="99">
        <f t="shared" si="41"/>
        <v>20782679</v>
      </c>
      <c r="AG185" s="99">
        <f t="shared" si="42"/>
        <v>180501092</v>
      </c>
      <c r="AH185" s="99">
        <f t="shared" si="43"/>
        <v>361726</v>
      </c>
      <c r="AI185" s="98">
        <f t="shared" si="46"/>
        <v>180862818</v>
      </c>
    </row>
    <row r="186" spans="1:35" s="148" customFormat="1">
      <c r="A186" s="150">
        <v>2033</v>
      </c>
      <c r="B186" s="150">
        <f t="shared" si="44"/>
        <v>1</v>
      </c>
      <c r="C186" s="149">
        <f t="shared" si="33"/>
        <v>48580</v>
      </c>
      <c r="E186" s="100">
        <v>105273801</v>
      </c>
      <c r="F186" s="99">
        <v>46289358</v>
      </c>
      <c r="G186" s="99">
        <v>2452935</v>
      </c>
      <c r="H186" s="99">
        <v>1775275</v>
      </c>
      <c r="I186" s="99">
        <v>145882</v>
      </c>
      <c r="J186" s="99">
        <v>80981</v>
      </c>
      <c r="K186" s="99">
        <v>18283</v>
      </c>
      <c r="L186" s="99">
        <v>6210327</v>
      </c>
      <c r="M186" s="99">
        <v>14772390</v>
      </c>
      <c r="N186" s="99">
        <f t="shared" si="34"/>
        <v>154180259</v>
      </c>
      <c r="O186" s="99">
        <f t="shared" si="35"/>
        <v>1856256</v>
      </c>
      <c r="P186" s="99">
        <f t="shared" si="36"/>
        <v>20982717</v>
      </c>
      <c r="Q186" s="99">
        <f t="shared" si="37"/>
        <v>177019232</v>
      </c>
      <c r="R186" s="99">
        <f t="shared" si="38"/>
        <v>354748</v>
      </c>
      <c r="S186" s="98">
        <f t="shared" si="45"/>
        <v>177373980</v>
      </c>
      <c r="U186" s="100">
        <v>110782076</v>
      </c>
      <c r="V186" s="99">
        <v>43295823</v>
      </c>
      <c r="W186" s="99">
        <v>2803350</v>
      </c>
      <c r="X186" s="99">
        <v>1985698</v>
      </c>
      <c r="Y186" s="99">
        <v>145882</v>
      </c>
      <c r="Z186" s="99">
        <v>119928</v>
      </c>
      <c r="AA186" s="99">
        <v>18283</v>
      </c>
      <c r="AB186" s="99">
        <v>6210327</v>
      </c>
      <c r="AC186" s="99">
        <v>14772390</v>
      </c>
      <c r="AD186" s="99">
        <f t="shared" si="39"/>
        <v>157045414</v>
      </c>
      <c r="AE186" s="99">
        <f t="shared" si="40"/>
        <v>2105626</v>
      </c>
      <c r="AF186" s="99">
        <f t="shared" si="41"/>
        <v>20982717</v>
      </c>
      <c r="AG186" s="99">
        <f t="shared" si="42"/>
        <v>180133757</v>
      </c>
      <c r="AH186" s="99">
        <f t="shared" si="43"/>
        <v>360989</v>
      </c>
      <c r="AI186" s="98">
        <f t="shared" si="46"/>
        <v>180494746</v>
      </c>
    </row>
    <row r="187" spans="1:35" s="148" customFormat="1">
      <c r="A187" s="150">
        <v>2033</v>
      </c>
      <c r="B187" s="150">
        <f t="shared" si="44"/>
        <v>2</v>
      </c>
      <c r="C187" s="149">
        <f t="shared" si="33"/>
        <v>48611</v>
      </c>
      <c r="E187" s="100">
        <v>89218088</v>
      </c>
      <c r="F187" s="99">
        <v>39372964</v>
      </c>
      <c r="G187" s="99">
        <v>2124760</v>
      </c>
      <c r="H187" s="99">
        <v>1582523</v>
      </c>
      <c r="I187" s="99">
        <v>128422</v>
      </c>
      <c r="J187" s="99">
        <v>77052</v>
      </c>
      <c r="K187" s="99">
        <v>16445</v>
      </c>
      <c r="L187" s="99">
        <v>5491317</v>
      </c>
      <c r="M187" s="99">
        <v>13242894</v>
      </c>
      <c r="N187" s="99">
        <f t="shared" si="34"/>
        <v>130860679</v>
      </c>
      <c r="O187" s="99">
        <f t="shared" si="35"/>
        <v>1659575</v>
      </c>
      <c r="P187" s="99">
        <f t="shared" si="36"/>
        <v>18734211</v>
      </c>
      <c r="Q187" s="99">
        <f t="shared" si="37"/>
        <v>151254465</v>
      </c>
      <c r="R187" s="99">
        <f t="shared" si="38"/>
        <v>303115</v>
      </c>
      <c r="S187" s="98">
        <f t="shared" si="45"/>
        <v>151557580</v>
      </c>
      <c r="U187" s="100">
        <v>93147614</v>
      </c>
      <c r="V187" s="99">
        <v>37348529</v>
      </c>
      <c r="W187" s="99">
        <v>2391893</v>
      </c>
      <c r="X187" s="99">
        <v>1725665</v>
      </c>
      <c r="Y187" s="99">
        <v>128422</v>
      </c>
      <c r="Z187" s="99">
        <v>106275</v>
      </c>
      <c r="AA187" s="99">
        <v>16445</v>
      </c>
      <c r="AB187" s="99">
        <v>5491317</v>
      </c>
      <c r="AC187" s="99">
        <v>13242894</v>
      </c>
      <c r="AD187" s="99">
        <f t="shared" si="39"/>
        <v>133032903</v>
      </c>
      <c r="AE187" s="99">
        <f t="shared" si="40"/>
        <v>1831940</v>
      </c>
      <c r="AF187" s="99">
        <f t="shared" si="41"/>
        <v>18734211</v>
      </c>
      <c r="AG187" s="99">
        <f t="shared" si="42"/>
        <v>153599054</v>
      </c>
      <c r="AH187" s="99">
        <f t="shared" si="43"/>
        <v>307814</v>
      </c>
      <c r="AI187" s="98">
        <f t="shared" si="46"/>
        <v>153906868</v>
      </c>
    </row>
    <row r="188" spans="1:35" s="148" customFormat="1">
      <c r="A188" s="150">
        <v>2033</v>
      </c>
      <c r="B188" s="150">
        <f t="shared" si="44"/>
        <v>3</v>
      </c>
      <c r="C188" s="149">
        <f t="shared" si="33"/>
        <v>48639</v>
      </c>
      <c r="E188" s="100">
        <v>83201836</v>
      </c>
      <c r="F188" s="99">
        <v>37667512</v>
      </c>
      <c r="G188" s="99">
        <v>2007034</v>
      </c>
      <c r="H188" s="99">
        <v>1621196</v>
      </c>
      <c r="I188" s="99">
        <v>134765</v>
      </c>
      <c r="J188" s="99">
        <v>77807</v>
      </c>
      <c r="K188" s="99">
        <v>18033</v>
      </c>
      <c r="L188" s="99">
        <v>5861818</v>
      </c>
      <c r="M188" s="99">
        <v>14411469</v>
      </c>
      <c r="N188" s="99">
        <f t="shared" si="34"/>
        <v>123029180</v>
      </c>
      <c r="O188" s="99">
        <f t="shared" si="35"/>
        <v>1699003</v>
      </c>
      <c r="P188" s="99">
        <f t="shared" si="36"/>
        <v>20273287</v>
      </c>
      <c r="Q188" s="99">
        <f t="shared" si="37"/>
        <v>145001470</v>
      </c>
      <c r="R188" s="99">
        <f t="shared" si="38"/>
        <v>290584</v>
      </c>
      <c r="S188" s="98">
        <f t="shared" si="45"/>
        <v>145292054</v>
      </c>
      <c r="U188" s="100">
        <v>86975858</v>
      </c>
      <c r="V188" s="99">
        <v>35706377</v>
      </c>
      <c r="W188" s="99">
        <v>2313063</v>
      </c>
      <c r="X188" s="99">
        <v>1773329</v>
      </c>
      <c r="Y188" s="99">
        <v>134765</v>
      </c>
      <c r="Z188" s="99">
        <v>112525</v>
      </c>
      <c r="AA188" s="99">
        <v>18033</v>
      </c>
      <c r="AB188" s="99">
        <v>5861818</v>
      </c>
      <c r="AC188" s="99">
        <v>14411469</v>
      </c>
      <c r="AD188" s="99">
        <f t="shared" si="39"/>
        <v>125148096</v>
      </c>
      <c r="AE188" s="99">
        <f t="shared" si="40"/>
        <v>1885854</v>
      </c>
      <c r="AF188" s="99">
        <f t="shared" si="41"/>
        <v>20273287</v>
      </c>
      <c r="AG188" s="99">
        <f t="shared" si="42"/>
        <v>147307237</v>
      </c>
      <c r="AH188" s="99">
        <f t="shared" si="43"/>
        <v>295205</v>
      </c>
      <c r="AI188" s="98">
        <f t="shared" si="46"/>
        <v>147602442</v>
      </c>
    </row>
    <row r="189" spans="1:35" s="148" customFormat="1">
      <c r="A189" s="150">
        <v>2033</v>
      </c>
      <c r="B189" s="150">
        <f t="shared" si="44"/>
        <v>4</v>
      </c>
      <c r="C189" s="149">
        <f t="shared" si="33"/>
        <v>48670</v>
      </c>
      <c r="E189" s="100">
        <v>57683882</v>
      </c>
      <c r="F189" s="99">
        <v>29208035</v>
      </c>
      <c r="G189" s="99">
        <v>1570138</v>
      </c>
      <c r="H189" s="99">
        <v>1391263</v>
      </c>
      <c r="I189" s="99">
        <v>120767</v>
      </c>
      <c r="J189" s="99">
        <v>71340</v>
      </c>
      <c r="K189" s="99">
        <v>17217</v>
      </c>
      <c r="L189" s="99">
        <v>5303688</v>
      </c>
      <c r="M189" s="99">
        <v>13786792</v>
      </c>
      <c r="N189" s="99">
        <f t="shared" si="34"/>
        <v>88600039</v>
      </c>
      <c r="O189" s="99">
        <f t="shared" si="35"/>
        <v>1462603</v>
      </c>
      <c r="P189" s="99">
        <f t="shared" si="36"/>
        <v>19090480</v>
      </c>
      <c r="Q189" s="99">
        <f t="shared" si="37"/>
        <v>109153122</v>
      </c>
      <c r="R189" s="99">
        <f t="shared" si="38"/>
        <v>218744</v>
      </c>
      <c r="S189" s="98">
        <f t="shared" si="45"/>
        <v>109371866</v>
      </c>
      <c r="U189" s="100">
        <v>60682980</v>
      </c>
      <c r="V189" s="99">
        <v>27696225</v>
      </c>
      <c r="W189" s="99">
        <v>1837876</v>
      </c>
      <c r="X189" s="99">
        <v>1512476</v>
      </c>
      <c r="Y189" s="99">
        <v>120767</v>
      </c>
      <c r="Z189" s="99">
        <v>101963</v>
      </c>
      <c r="AA189" s="99">
        <v>17217</v>
      </c>
      <c r="AB189" s="99">
        <v>5303688</v>
      </c>
      <c r="AC189" s="99">
        <v>13786792</v>
      </c>
      <c r="AD189" s="99">
        <f t="shared" si="39"/>
        <v>90355065</v>
      </c>
      <c r="AE189" s="99">
        <f t="shared" si="40"/>
        <v>1614439</v>
      </c>
      <c r="AF189" s="99">
        <f t="shared" si="41"/>
        <v>19090480</v>
      </c>
      <c r="AG189" s="99">
        <f t="shared" si="42"/>
        <v>111059984</v>
      </c>
      <c r="AH189" s="99">
        <f t="shared" si="43"/>
        <v>222565</v>
      </c>
      <c r="AI189" s="98">
        <f t="shared" si="46"/>
        <v>111282549</v>
      </c>
    </row>
    <row r="190" spans="1:35" s="148" customFormat="1">
      <c r="A190" s="150">
        <v>2033</v>
      </c>
      <c r="B190" s="150">
        <f t="shared" si="44"/>
        <v>5</v>
      </c>
      <c r="C190" s="149">
        <f t="shared" si="33"/>
        <v>48700</v>
      </c>
      <c r="E190" s="100">
        <v>36672913</v>
      </c>
      <c r="F190" s="99">
        <v>22834418</v>
      </c>
      <c r="G190" s="99">
        <v>1236967</v>
      </c>
      <c r="H190" s="99">
        <v>1199531</v>
      </c>
      <c r="I190" s="99">
        <v>111912</v>
      </c>
      <c r="J190" s="99">
        <v>65806</v>
      </c>
      <c r="K190" s="99">
        <v>17470</v>
      </c>
      <c r="L190" s="99">
        <v>4988137</v>
      </c>
      <c r="M190" s="99">
        <v>13600056</v>
      </c>
      <c r="N190" s="99">
        <f t="shared" si="34"/>
        <v>60873680</v>
      </c>
      <c r="O190" s="99">
        <f t="shared" si="35"/>
        <v>1265337</v>
      </c>
      <c r="P190" s="99">
        <f t="shared" si="36"/>
        <v>18588193</v>
      </c>
      <c r="Q190" s="99">
        <f t="shared" si="37"/>
        <v>80727210</v>
      </c>
      <c r="R190" s="99">
        <f t="shared" si="38"/>
        <v>161778</v>
      </c>
      <c r="S190" s="98">
        <f t="shared" si="45"/>
        <v>80888988</v>
      </c>
      <c r="U190" s="100">
        <v>38262592</v>
      </c>
      <c r="V190" s="99">
        <v>21580050</v>
      </c>
      <c r="W190" s="99">
        <v>1497992</v>
      </c>
      <c r="X190" s="99">
        <v>1309673</v>
      </c>
      <c r="Y190" s="99">
        <v>111912</v>
      </c>
      <c r="Z190" s="99">
        <v>95867</v>
      </c>
      <c r="AA190" s="99">
        <v>17470</v>
      </c>
      <c r="AB190" s="99">
        <v>4988137</v>
      </c>
      <c r="AC190" s="99">
        <v>13600056</v>
      </c>
      <c r="AD190" s="99">
        <f t="shared" si="39"/>
        <v>61470016</v>
      </c>
      <c r="AE190" s="99">
        <f t="shared" si="40"/>
        <v>1405540</v>
      </c>
      <c r="AF190" s="99">
        <f t="shared" si="41"/>
        <v>18588193</v>
      </c>
      <c r="AG190" s="99">
        <f t="shared" si="42"/>
        <v>81463749</v>
      </c>
      <c r="AH190" s="99">
        <f t="shared" si="43"/>
        <v>163254</v>
      </c>
      <c r="AI190" s="98">
        <f t="shared" si="46"/>
        <v>81627003</v>
      </c>
    </row>
    <row r="191" spans="1:35" s="148" customFormat="1">
      <c r="A191" s="150">
        <v>2033</v>
      </c>
      <c r="B191" s="150">
        <f t="shared" si="44"/>
        <v>6</v>
      </c>
      <c r="C191" s="149">
        <f t="shared" si="33"/>
        <v>48731</v>
      </c>
      <c r="E191" s="100">
        <v>21888837</v>
      </c>
      <c r="F191" s="99">
        <v>18086632</v>
      </c>
      <c r="G191" s="99">
        <v>855299</v>
      </c>
      <c r="H191" s="99">
        <v>825956</v>
      </c>
      <c r="I191" s="99">
        <v>98747</v>
      </c>
      <c r="J191" s="99">
        <v>57494</v>
      </c>
      <c r="K191" s="99">
        <v>16669</v>
      </c>
      <c r="L191" s="99">
        <v>4555902</v>
      </c>
      <c r="M191" s="99">
        <v>12819085</v>
      </c>
      <c r="N191" s="99">
        <f t="shared" si="34"/>
        <v>40946184</v>
      </c>
      <c r="O191" s="99">
        <f t="shared" si="35"/>
        <v>883450</v>
      </c>
      <c r="P191" s="99">
        <f t="shared" si="36"/>
        <v>17374987</v>
      </c>
      <c r="Q191" s="99">
        <f t="shared" si="37"/>
        <v>59204621</v>
      </c>
      <c r="R191" s="99">
        <f t="shared" si="38"/>
        <v>118647</v>
      </c>
      <c r="S191" s="98">
        <f t="shared" si="45"/>
        <v>59323268</v>
      </c>
      <c r="U191" s="100">
        <v>22902227</v>
      </c>
      <c r="V191" s="99">
        <v>16985031</v>
      </c>
      <c r="W191" s="99">
        <v>1112806</v>
      </c>
      <c r="X191" s="99">
        <v>918621</v>
      </c>
      <c r="Y191" s="99">
        <v>98747</v>
      </c>
      <c r="Z191" s="99">
        <v>85749</v>
      </c>
      <c r="AA191" s="99">
        <v>16669</v>
      </c>
      <c r="AB191" s="99">
        <v>4555902</v>
      </c>
      <c r="AC191" s="99">
        <v>12819085</v>
      </c>
      <c r="AD191" s="99">
        <f t="shared" si="39"/>
        <v>41115480</v>
      </c>
      <c r="AE191" s="99">
        <f t="shared" si="40"/>
        <v>1004370</v>
      </c>
      <c r="AF191" s="99">
        <f t="shared" si="41"/>
        <v>17374987</v>
      </c>
      <c r="AG191" s="99">
        <f t="shared" si="42"/>
        <v>59494837</v>
      </c>
      <c r="AH191" s="99">
        <f t="shared" si="43"/>
        <v>119228</v>
      </c>
      <c r="AI191" s="98">
        <f t="shared" si="46"/>
        <v>59614065</v>
      </c>
    </row>
    <row r="192" spans="1:35" s="148" customFormat="1">
      <c r="A192" s="150">
        <v>2033</v>
      </c>
      <c r="B192" s="150">
        <f t="shared" si="44"/>
        <v>7</v>
      </c>
      <c r="C192" s="149">
        <f t="shared" si="33"/>
        <v>48761</v>
      </c>
      <c r="E192" s="100">
        <v>14893338</v>
      </c>
      <c r="F192" s="99">
        <v>15376719</v>
      </c>
      <c r="G192" s="99">
        <v>758512</v>
      </c>
      <c r="H192" s="99">
        <v>733058</v>
      </c>
      <c r="I192" s="99">
        <v>93552</v>
      </c>
      <c r="J192" s="99">
        <v>52756</v>
      </c>
      <c r="K192" s="99">
        <v>17013</v>
      </c>
      <c r="L192" s="99">
        <v>4334358</v>
      </c>
      <c r="M192" s="99">
        <v>12941767</v>
      </c>
      <c r="N192" s="99">
        <f t="shared" si="34"/>
        <v>31139134</v>
      </c>
      <c r="O192" s="99">
        <f t="shared" si="35"/>
        <v>785814</v>
      </c>
      <c r="P192" s="99">
        <f t="shared" si="36"/>
        <v>17276125</v>
      </c>
      <c r="Q192" s="99">
        <f t="shared" si="37"/>
        <v>49201073</v>
      </c>
      <c r="R192" s="99">
        <f t="shared" si="38"/>
        <v>98599</v>
      </c>
      <c r="S192" s="98">
        <f t="shared" si="45"/>
        <v>49299672</v>
      </c>
      <c r="U192" s="100">
        <v>15929813</v>
      </c>
      <c r="V192" s="99">
        <v>14195992</v>
      </c>
      <c r="W192" s="99">
        <v>1035539</v>
      </c>
      <c r="X192" s="99">
        <v>836366</v>
      </c>
      <c r="Y192" s="99">
        <v>93552</v>
      </c>
      <c r="Z192" s="99">
        <v>82353</v>
      </c>
      <c r="AA192" s="99">
        <v>17013</v>
      </c>
      <c r="AB192" s="99">
        <v>4334358</v>
      </c>
      <c r="AC192" s="99">
        <v>12941767</v>
      </c>
      <c r="AD192" s="99">
        <f t="shared" si="39"/>
        <v>31271909</v>
      </c>
      <c r="AE192" s="99">
        <f t="shared" si="40"/>
        <v>918719</v>
      </c>
      <c r="AF192" s="99">
        <f t="shared" si="41"/>
        <v>17276125</v>
      </c>
      <c r="AG192" s="99">
        <f t="shared" si="42"/>
        <v>49466753</v>
      </c>
      <c r="AH192" s="99">
        <f t="shared" si="43"/>
        <v>99132</v>
      </c>
      <c r="AI192" s="98">
        <f t="shared" si="46"/>
        <v>49565885</v>
      </c>
    </row>
    <row r="193" spans="1:35" s="148" customFormat="1">
      <c r="A193" s="150">
        <v>2033</v>
      </c>
      <c r="B193" s="150">
        <f t="shared" si="44"/>
        <v>8</v>
      </c>
      <c r="C193" s="149">
        <f t="shared" si="33"/>
        <v>48792</v>
      </c>
      <c r="E193" s="100">
        <v>13377532</v>
      </c>
      <c r="F193" s="99">
        <v>15343784</v>
      </c>
      <c r="G193" s="99">
        <v>728681</v>
      </c>
      <c r="H193" s="99">
        <v>692355</v>
      </c>
      <c r="I193" s="99">
        <v>92409</v>
      </c>
      <c r="J193" s="99">
        <v>50771</v>
      </c>
      <c r="K193" s="99">
        <v>16995</v>
      </c>
      <c r="L193" s="99">
        <v>4112311</v>
      </c>
      <c r="M193" s="99">
        <v>12915082</v>
      </c>
      <c r="N193" s="99">
        <f t="shared" si="34"/>
        <v>29559401</v>
      </c>
      <c r="O193" s="99">
        <f t="shared" si="35"/>
        <v>743126</v>
      </c>
      <c r="P193" s="99">
        <f t="shared" si="36"/>
        <v>17027393</v>
      </c>
      <c r="Q193" s="99">
        <f t="shared" si="37"/>
        <v>47329920</v>
      </c>
      <c r="R193" s="99">
        <f t="shared" si="38"/>
        <v>94850</v>
      </c>
      <c r="S193" s="98">
        <f t="shared" si="45"/>
        <v>47424770</v>
      </c>
      <c r="U193" s="100">
        <v>14524773</v>
      </c>
      <c r="V193" s="99">
        <v>14100340</v>
      </c>
      <c r="W193" s="99">
        <v>1027228</v>
      </c>
      <c r="X193" s="99">
        <v>800512</v>
      </c>
      <c r="Y193" s="99">
        <v>92409</v>
      </c>
      <c r="Z193" s="99">
        <v>81811</v>
      </c>
      <c r="AA193" s="99">
        <v>16995</v>
      </c>
      <c r="AB193" s="99">
        <v>4112311</v>
      </c>
      <c r="AC193" s="99">
        <v>12915082</v>
      </c>
      <c r="AD193" s="99">
        <f t="shared" si="39"/>
        <v>29761745</v>
      </c>
      <c r="AE193" s="99">
        <f t="shared" si="40"/>
        <v>882323</v>
      </c>
      <c r="AF193" s="99">
        <f t="shared" si="41"/>
        <v>17027393</v>
      </c>
      <c r="AG193" s="99">
        <f t="shared" si="42"/>
        <v>47671461</v>
      </c>
      <c r="AH193" s="99">
        <f t="shared" si="43"/>
        <v>95534</v>
      </c>
      <c r="AI193" s="98">
        <f t="shared" si="46"/>
        <v>47766995</v>
      </c>
    </row>
    <row r="194" spans="1:35" s="148" customFormat="1">
      <c r="A194" s="150">
        <v>2033</v>
      </c>
      <c r="B194" s="150">
        <f t="shared" si="44"/>
        <v>9</v>
      </c>
      <c r="C194" s="149">
        <f t="shared" si="33"/>
        <v>48823</v>
      </c>
      <c r="E194" s="100">
        <v>17033031</v>
      </c>
      <c r="F194" s="99">
        <v>16012508</v>
      </c>
      <c r="G194" s="99">
        <v>796979</v>
      </c>
      <c r="H194" s="99">
        <v>693562</v>
      </c>
      <c r="I194" s="99">
        <v>95437</v>
      </c>
      <c r="J194" s="99">
        <v>55177</v>
      </c>
      <c r="K194" s="99">
        <v>16620</v>
      </c>
      <c r="L194" s="99">
        <v>4071219</v>
      </c>
      <c r="M194" s="99">
        <v>12746504</v>
      </c>
      <c r="N194" s="99">
        <f t="shared" si="34"/>
        <v>33954575</v>
      </c>
      <c r="O194" s="99">
        <f t="shared" si="35"/>
        <v>748739</v>
      </c>
      <c r="P194" s="99">
        <f t="shared" si="36"/>
        <v>16817723</v>
      </c>
      <c r="Q194" s="99">
        <f t="shared" si="37"/>
        <v>51521037</v>
      </c>
      <c r="R194" s="99">
        <f t="shared" si="38"/>
        <v>103249</v>
      </c>
      <c r="S194" s="98">
        <f t="shared" si="45"/>
        <v>51624286</v>
      </c>
      <c r="U194" s="100">
        <v>18656881</v>
      </c>
      <c r="V194" s="99">
        <v>14777371</v>
      </c>
      <c r="W194" s="99">
        <v>1082871</v>
      </c>
      <c r="X194" s="99">
        <v>798048</v>
      </c>
      <c r="Y194" s="99">
        <v>95437</v>
      </c>
      <c r="Z194" s="99">
        <v>84276</v>
      </c>
      <c r="AA194" s="99">
        <v>16620</v>
      </c>
      <c r="AB194" s="99">
        <v>4071219</v>
      </c>
      <c r="AC194" s="99">
        <v>12746504</v>
      </c>
      <c r="AD194" s="99">
        <f t="shared" si="39"/>
        <v>34629180</v>
      </c>
      <c r="AE194" s="99">
        <f t="shared" si="40"/>
        <v>882324</v>
      </c>
      <c r="AF194" s="99">
        <f t="shared" si="41"/>
        <v>16817723</v>
      </c>
      <c r="AG194" s="99">
        <f t="shared" si="42"/>
        <v>52329227</v>
      </c>
      <c r="AH194" s="99">
        <f t="shared" si="43"/>
        <v>104868</v>
      </c>
      <c r="AI194" s="98">
        <f t="shared" si="46"/>
        <v>52434095</v>
      </c>
    </row>
    <row r="195" spans="1:35" s="148" customFormat="1">
      <c r="A195" s="150">
        <v>2033</v>
      </c>
      <c r="B195" s="150">
        <f t="shared" si="44"/>
        <v>10</v>
      </c>
      <c r="C195" s="149">
        <f t="shared" si="33"/>
        <v>48853</v>
      </c>
      <c r="E195" s="100">
        <v>39111902</v>
      </c>
      <c r="F195" s="99">
        <v>24311291</v>
      </c>
      <c r="G195" s="99">
        <v>1299858</v>
      </c>
      <c r="H195" s="99">
        <v>867590</v>
      </c>
      <c r="I195" s="99">
        <v>115417</v>
      </c>
      <c r="J195" s="99">
        <v>66302</v>
      </c>
      <c r="K195" s="99">
        <v>17641</v>
      </c>
      <c r="L195" s="99">
        <v>4728873</v>
      </c>
      <c r="M195" s="99">
        <v>13841009</v>
      </c>
      <c r="N195" s="99">
        <f t="shared" si="34"/>
        <v>64856109</v>
      </c>
      <c r="O195" s="99">
        <f t="shared" si="35"/>
        <v>933892</v>
      </c>
      <c r="P195" s="99">
        <f t="shared" si="36"/>
        <v>18569882</v>
      </c>
      <c r="Q195" s="99">
        <f t="shared" si="37"/>
        <v>84359883</v>
      </c>
      <c r="R195" s="99">
        <f t="shared" si="38"/>
        <v>169058</v>
      </c>
      <c r="S195" s="98">
        <f t="shared" si="45"/>
        <v>84528941</v>
      </c>
      <c r="U195" s="100">
        <v>42471595</v>
      </c>
      <c r="V195" s="99">
        <v>22417995</v>
      </c>
      <c r="W195" s="99">
        <v>1660143</v>
      </c>
      <c r="X195" s="99">
        <v>1009790</v>
      </c>
      <c r="Y195" s="99">
        <v>115417</v>
      </c>
      <c r="Z195" s="99">
        <v>100856</v>
      </c>
      <c r="AA195" s="99">
        <v>17641</v>
      </c>
      <c r="AB195" s="99">
        <v>4728873</v>
      </c>
      <c r="AC195" s="99">
        <v>13841009</v>
      </c>
      <c r="AD195" s="99">
        <f t="shared" si="39"/>
        <v>66682791</v>
      </c>
      <c r="AE195" s="99">
        <f t="shared" si="40"/>
        <v>1110646</v>
      </c>
      <c r="AF195" s="99">
        <f t="shared" si="41"/>
        <v>18569882</v>
      </c>
      <c r="AG195" s="99">
        <f t="shared" si="42"/>
        <v>86363319</v>
      </c>
      <c r="AH195" s="99">
        <f t="shared" si="43"/>
        <v>173073</v>
      </c>
      <c r="AI195" s="98">
        <f t="shared" si="46"/>
        <v>86536392</v>
      </c>
    </row>
    <row r="196" spans="1:35" s="148" customFormat="1">
      <c r="A196" s="150">
        <v>2033</v>
      </c>
      <c r="B196" s="150">
        <f t="shared" si="44"/>
        <v>11</v>
      </c>
      <c r="C196" s="149">
        <f t="shared" si="33"/>
        <v>48884</v>
      </c>
      <c r="E196" s="100">
        <v>74125579</v>
      </c>
      <c r="F196" s="99">
        <v>35584005</v>
      </c>
      <c r="G196" s="99">
        <v>1869963</v>
      </c>
      <c r="H196" s="99">
        <v>1256445</v>
      </c>
      <c r="I196" s="99">
        <v>125867</v>
      </c>
      <c r="J196" s="99">
        <v>71135</v>
      </c>
      <c r="K196" s="99">
        <v>17472</v>
      </c>
      <c r="L196" s="99">
        <v>5166401</v>
      </c>
      <c r="M196" s="99">
        <v>13968936</v>
      </c>
      <c r="N196" s="99">
        <f t="shared" si="34"/>
        <v>111722886</v>
      </c>
      <c r="O196" s="99">
        <f t="shared" si="35"/>
        <v>1327580</v>
      </c>
      <c r="P196" s="99">
        <f t="shared" si="36"/>
        <v>19135337</v>
      </c>
      <c r="Q196" s="99">
        <f t="shared" si="37"/>
        <v>132185803</v>
      </c>
      <c r="R196" s="99">
        <f t="shared" si="38"/>
        <v>264901</v>
      </c>
      <c r="S196" s="98">
        <f t="shared" si="45"/>
        <v>132450704</v>
      </c>
      <c r="U196" s="100">
        <v>79466102</v>
      </c>
      <c r="V196" s="99">
        <v>32682870</v>
      </c>
      <c r="W196" s="99">
        <v>2260446</v>
      </c>
      <c r="X196" s="99">
        <v>1439773</v>
      </c>
      <c r="Y196" s="99">
        <v>125867</v>
      </c>
      <c r="Z196" s="99">
        <v>109417</v>
      </c>
      <c r="AA196" s="99">
        <v>17472</v>
      </c>
      <c r="AB196" s="99">
        <v>5166401</v>
      </c>
      <c r="AC196" s="99">
        <v>13968936</v>
      </c>
      <c r="AD196" s="99">
        <f t="shared" si="39"/>
        <v>114552757</v>
      </c>
      <c r="AE196" s="99">
        <f t="shared" si="40"/>
        <v>1549190</v>
      </c>
      <c r="AF196" s="99">
        <f t="shared" si="41"/>
        <v>19135337</v>
      </c>
      <c r="AG196" s="99">
        <f t="shared" si="42"/>
        <v>135237284</v>
      </c>
      <c r="AH196" s="99">
        <f t="shared" si="43"/>
        <v>271017</v>
      </c>
      <c r="AI196" s="98">
        <f t="shared" si="46"/>
        <v>135508301</v>
      </c>
    </row>
    <row r="197" spans="1:35" s="148" customFormat="1">
      <c r="A197" s="150">
        <v>2033</v>
      </c>
      <c r="B197" s="150">
        <f t="shared" si="44"/>
        <v>12</v>
      </c>
      <c r="C197" s="149">
        <f t="shared" si="33"/>
        <v>48914</v>
      </c>
      <c r="E197" s="100">
        <v>105740735</v>
      </c>
      <c r="F197" s="99">
        <v>46991329</v>
      </c>
      <c r="G197" s="99">
        <v>2485511</v>
      </c>
      <c r="H197" s="99">
        <v>1756260</v>
      </c>
      <c r="I197" s="99">
        <v>139467</v>
      </c>
      <c r="J197" s="99">
        <v>107903</v>
      </c>
      <c r="K197" s="99">
        <v>18330</v>
      </c>
      <c r="L197" s="99">
        <v>5957698</v>
      </c>
      <c r="M197" s="99">
        <v>14829788</v>
      </c>
      <c r="N197" s="99">
        <f t="shared" si="34"/>
        <v>155375372</v>
      </c>
      <c r="O197" s="99">
        <f t="shared" si="35"/>
        <v>1864163</v>
      </c>
      <c r="P197" s="99">
        <f t="shared" si="36"/>
        <v>20787486</v>
      </c>
      <c r="Q197" s="99">
        <f t="shared" si="37"/>
        <v>178027021</v>
      </c>
      <c r="R197" s="99">
        <f t="shared" si="38"/>
        <v>356768</v>
      </c>
      <c r="S197" s="98">
        <f t="shared" si="45"/>
        <v>178383789</v>
      </c>
      <c r="U197" s="100">
        <v>112820118</v>
      </c>
      <c r="V197" s="99">
        <v>43112123</v>
      </c>
      <c r="W197" s="99">
        <v>2872158</v>
      </c>
      <c r="X197" s="99">
        <v>1784641</v>
      </c>
      <c r="Y197" s="99">
        <v>139467</v>
      </c>
      <c r="Z197" s="99">
        <v>121195</v>
      </c>
      <c r="AA197" s="99">
        <v>18330</v>
      </c>
      <c r="AB197" s="99">
        <v>5957698</v>
      </c>
      <c r="AC197" s="99">
        <v>14829788</v>
      </c>
      <c r="AD197" s="99">
        <f t="shared" si="39"/>
        <v>158962196</v>
      </c>
      <c r="AE197" s="99">
        <f t="shared" si="40"/>
        <v>1905836</v>
      </c>
      <c r="AF197" s="99">
        <f t="shared" si="41"/>
        <v>20787486</v>
      </c>
      <c r="AG197" s="99">
        <f t="shared" si="42"/>
        <v>181655518</v>
      </c>
      <c r="AH197" s="99">
        <f t="shared" si="43"/>
        <v>364039</v>
      </c>
      <c r="AI197" s="98">
        <f t="shared" si="46"/>
        <v>182019557</v>
      </c>
    </row>
    <row r="198" spans="1:35" s="148" customFormat="1">
      <c r="A198" s="150">
        <v>2034</v>
      </c>
      <c r="B198" s="150">
        <f t="shared" si="44"/>
        <v>1</v>
      </c>
      <c r="C198" s="149">
        <f t="shared" si="33"/>
        <v>48945</v>
      </c>
      <c r="E198" s="100">
        <v>105788358</v>
      </c>
      <c r="F198" s="99">
        <v>46861644</v>
      </c>
      <c r="G198" s="99">
        <v>2429372</v>
      </c>
      <c r="H198" s="99">
        <v>1644925</v>
      </c>
      <c r="I198" s="99">
        <v>137020</v>
      </c>
      <c r="J198" s="99">
        <v>80786</v>
      </c>
      <c r="K198" s="99">
        <v>18283</v>
      </c>
      <c r="L198" s="99">
        <v>6239602</v>
      </c>
      <c r="M198" s="99">
        <v>14762489</v>
      </c>
      <c r="N198" s="99">
        <f t="shared" si="34"/>
        <v>155234677</v>
      </c>
      <c r="O198" s="99">
        <f t="shared" si="35"/>
        <v>1725711</v>
      </c>
      <c r="P198" s="99">
        <f t="shared" si="36"/>
        <v>21002091</v>
      </c>
      <c r="Q198" s="99">
        <f t="shared" si="37"/>
        <v>177962479</v>
      </c>
      <c r="R198" s="99">
        <f t="shared" si="38"/>
        <v>356638</v>
      </c>
      <c r="S198" s="98">
        <f t="shared" si="45"/>
        <v>178319117</v>
      </c>
      <c r="U198" s="100">
        <v>111720836</v>
      </c>
      <c r="V198" s="99">
        <v>43658640</v>
      </c>
      <c r="W198" s="99">
        <v>2779708</v>
      </c>
      <c r="X198" s="99">
        <v>1869978</v>
      </c>
      <c r="Y198" s="99">
        <v>137020</v>
      </c>
      <c r="Z198" s="99">
        <v>119817</v>
      </c>
      <c r="AA198" s="99">
        <v>18283</v>
      </c>
      <c r="AB198" s="99">
        <v>6239602</v>
      </c>
      <c r="AC198" s="99">
        <v>14762489</v>
      </c>
      <c r="AD198" s="99">
        <f t="shared" si="39"/>
        <v>158314487</v>
      </c>
      <c r="AE198" s="99">
        <f t="shared" si="40"/>
        <v>1989795</v>
      </c>
      <c r="AF198" s="99">
        <f t="shared" si="41"/>
        <v>21002091</v>
      </c>
      <c r="AG198" s="99">
        <f t="shared" si="42"/>
        <v>181306373</v>
      </c>
      <c r="AH198" s="99">
        <f t="shared" si="43"/>
        <v>363339</v>
      </c>
      <c r="AI198" s="98">
        <f t="shared" si="46"/>
        <v>181669712</v>
      </c>
    </row>
    <row r="199" spans="1:35" s="148" customFormat="1">
      <c r="A199" s="150">
        <v>2034</v>
      </c>
      <c r="B199" s="150">
        <f t="shared" si="44"/>
        <v>2</v>
      </c>
      <c r="C199" s="149">
        <f t="shared" si="33"/>
        <v>48976</v>
      </c>
      <c r="E199" s="100">
        <v>89714345</v>
      </c>
      <c r="F199" s="99">
        <v>39842051</v>
      </c>
      <c r="G199" s="99">
        <v>2104652</v>
      </c>
      <c r="H199" s="99">
        <v>1471437</v>
      </c>
      <c r="I199" s="99">
        <v>120585</v>
      </c>
      <c r="J199" s="99">
        <v>76886</v>
      </c>
      <c r="K199" s="99">
        <v>16445</v>
      </c>
      <c r="L199" s="99">
        <v>5517794</v>
      </c>
      <c r="M199" s="99">
        <v>13234056</v>
      </c>
      <c r="N199" s="99">
        <f t="shared" si="34"/>
        <v>131798078</v>
      </c>
      <c r="O199" s="99">
        <f t="shared" si="35"/>
        <v>1548323</v>
      </c>
      <c r="P199" s="99">
        <f t="shared" si="36"/>
        <v>18751850</v>
      </c>
      <c r="Q199" s="99">
        <f t="shared" si="37"/>
        <v>152098251</v>
      </c>
      <c r="R199" s="99">
        <f t="shared" si="38"/>
        <v>304806</v>
      </c>
      <c r="S199" s="98">
        <f t="shared" si="45"/>
        <v>152403057</v>
      </c>
      <c r="U199" s="100">
        <v>93939676</v>
      </c>
      <c r="V199" s="99">
        <v>37667904</v>
      </c>
      <c r="W199" s="99">
        <v>2371723</v>
      </c>
      <c r="X199" s="99">
        <v>1624640</v>
      </c>
      <c r="Y199" s="99">
        <v>120585</v>
      </c>
      <c r="Z199" s="99">
        <v>106175</v>
      </c>
      <c r="AA199" s="99">
        <v>16445</v>
      </c>
      <c r="AB199" s="99">
        <v>5517794</v>
      </c>
      <c r="AC199" s="99">
        <v>13234056</v>
      </c>
      <c r="AD199" s="99">
        <f t="shared" si="39"/>
        <v>134116333</v>
      </c>
      <c r="AE199" s="99">
        <f t="shared" si="40"/>
        <v>1730815</v>
      </c>
      <c r="AF199" s="99">
        <f t="shared" si="41"/>
        <v>18751850</v>
      </c>
      <c r="AG199" s="99">
        <f t="shared" si="42"/>
        <v>154598998</v>
      </c>
      <c r="AH199" s="99">
        <f t="shared" si="43"/>
        <v>309818</v>
      </c>
      <c r="AI199" s="98">
        <f t="shared" si="46"/>
        <v>154908816</v>
      </c>
    </row>
    <row r="200" spans="1:35" s="148" customFormat="1">
      <c r="A200" s="150">
        <v>2034</v>
      </c>
      <c r="B200" s="150">
        <f t="shared" si="44"/>
        <v>3</v>
      </c>
      <c r="C200" s="149">
        <f t="shared" si="33"/>
        <v>49004</v>
      </c>
      <c r="E200" s="100">
        <v>83654720</v>
      </c>
      <c r="F200" s="99">
        <v>38140674</v>
      </c>
      <c r="G200" s="99">
        <v>1987623</v>
      </c>
      <c r="H200" s="99">
        <v>1507409</v>
      </c>
      <c r="I200" s="99">
        <v>126527</v>
      </c>
      <c r="J200" s="99">
        <v>77613</v>
      </c>
      <c r="K200" s="99">
        <v>18033</v>
      </c>
      <c r="L200" s="99">
        <v>5893272</v>
      </c>
      <c r="M200" s="99">
        <v>14401664</v>
      </c>
      <c r="N200" s="99">
        <f t="shared" si="34"/>
        <v>123927577</v>
      </c>
      <c r="O200" s="99">
        <f t="shared" si="35"/>
        <v>1585022</v>
      </c>
      <c r="P200" s="99">
        <f t="shared" si="36"/>
        <v>20294936</v>
      </c>
      <c r="Q200" s="99">
        <f t="shared" si="37"/>
        <v>145807535</v>
      </c>
      <c r="R200" s="99">
        <f t="shared" si="38"/>
        <v>292199</v>
      </c>
      <c r="S200" s="98">
        <f t="shared" si="45"/>
        <v>146099734</v>
      </c>
      <c r="U200" s="100">
        <v>87705152</v>
      </c>
      <c r="V200" s="99">
        <v>36031426</v>
      </c>
      <c r="W200" s="99">
        <v>2293576</v>
      </c>
      <c r="X200" s="99">
        <v>1669929</v>
      </c>
      <c r="Y200" s="99">
        <v>126527</v>
      </c>
      <c r="Z200" s="99">
        <v>112415</v>
      </c>
      <c r="AA200" s="99">
        <v>18033</v>
      </c>
      <c r="AB200" s="99">
        <v>5893272</v>
      </c>
      <c r="AC200" s="99">
        <v>14401664</v>
      </c>
      <c r="AD200" s="99">
        <f t="shared" si="39"/>
        <v>126174714</v>
      </c>
      <c r="AE200" s="99">
        <f t="shared" si="40"/>
        <v>1782344</v>
      </c>
      <c r="AF200" s="99">
        <f t="shared" si="41"/>
        <v>20294936</v>
      </c>
      <c r="AG200" s="99">
        <f t="shared" si="42"/>
        <v>148251994</v>
      </c>
      <c r="AH200" s="99">
        <f t="shared" si="43"/>
        <v>297098</v>
      </c>
      <c r="AI200" s="98">
        <f t="shared" si="46"/>
        <v>148549092</v>
      </c>
    </row>
    <row r="201" spans="1:35" s="148" customFormat="1">
      <c r="A201" s="150">
        <v>2034</v>
      </c>
      <c r="B201" s="150">
        <f t="shared" si="44"/>
        <v>4</v>
      </c>
      <c r="C201" s="149">
        <f t="shared" si="33"/>
        <v>49035</v>
      </c>
      <c r="E201" s="100">
        <v>57941777</v>
      </c>
      <c r="F201" s="99">
        <v>29606002</v>
      </c>
      <c r="G201" s="99">
        <v>1554678</v>
      </c>
      <c r="H201" s="99">
        <v>1295901</v>
      </c>
      <c r="I201" s="99">
        <v>113392</v>
      </c>
      <c r="J201" s="99">
        <v>71151</v>
      </c>
      <c r="K201" s="99">
        <v>17217</v>
      </c>
      <c r="L201" s="99">
        <v>5335116</v>
      </c>
      <c r="M201" s="99">
        <v>13776927</v>
      </c>
      <c r="N201" s="99">
        <f t="shared" si="34"/>
        <v>89233066</v>
      </c>
      <c r="O201" s="99">
        <f t="shared" si="35"/>
        <v>1367052</v>
      </c>
      <c r="P201" s="99">
        <f t="shared" si="36"/>
        <v>19112043</v>
      </c>
      <c r="Q201" s="99">
        <f t="shared" si="37"/>
        <v>109712161</v>
      </c>
      <c r="R201" s="99">
        <f t="shared" si="38"/>
        <v>219864</v>
      </c>
      <c r="S201" s="98">
        <f t="shared" si="45"/>
        <v>109932025</v>
      </c>
      <c r="U201" s="100">
        <v>61167470</v>
      </c>
      <c r="V201" s="99">
        <v>27976397</v>
      </c>
      <c r="W201" s="99">
        <v>1822346</v>
      </c>
      <c r="X201" s="99">
        <v>1425306</v>
      </c>
      <c r="Y201" s="99">
        <v>113392</v>
      </c>
      <c r="Z201" s="99">
        <v>101852</v>
      </c>
      <c r="AA201" s="99">
        <v>17217</v>
      </c>
      <c r="AB201" s="99">
        <v>5335116</v>
      </c>
      <c r="AC201" s="99">
        <v>13776927</v>
      </c>
      <c r="AD201" s="99">
        <f t="shared" si="39"/>
        <v>91096822</v>
      </c>
      <c r="AE201" s="99">
        <f t="shared" si="40"/>
        <v>1527158</v>
      </c>
      <c r="AF201" s="99">
        <f t="shared" si="41"/>
        <v>19112043</v>
      </c>
      <c r="AG201" s="99">
        <f t="shared" si="42"/>
        <v>111736023</v>
      </c>
      <c r="AH201" s="99">
        <f t="shared" si="43"/>
        <v>223920</v>
      </c>
      <c r="AI201" s="98">
        <f t="shared" si="46"/>
        <v>111959943</v>
      </c>
    </row>
    <row r="202" spans="1:35" s="148" customFormat="1">
      <c r="A202" s="150">
        <v>2034</v>
      </c>
      <c r="B202" s="150">
        <f t="shared" si="44"/>
        <v>5</v>
      </c>
      <c r="C202" s="149">
        <f t="shared" si="33"/>
        <v>49065</v>
      </c>
      <c r="E202" s="100">
        <v>36857162</v>
      </c>
      <c r="F202" s="99">
        <v>23192218</v>
      </c>
      <c r="G202" s="99">
        <v>1224380</v>
      </c>
      <c r="H202" s="99">
        <v>1118574</v>
      </c>
      <c r="I202" s="99">
        <v>105116</v>
      </c>
      <c r="J202" s="99">
        <v>65605</v>
      </c>
      <c r="K202" s="99">
        <v>17470</v>
      </c>
      <c r="L202" s="99">
        <v>5021992</v>
      </c>
      <c r="M202" s="99">
        <v>13589210</v>
      </c>
      <c r="N202" s="99">
        <f t="shared" si="34"/>
        <v>61396346</v>
      </c>
      <c r="O202" s="99">
        <f t="shared" si="35"/>
        <v>1184179</v>
      </c>
      <c r="P202" s="99">
        <f t="shared" si="36"/>
        <v>18611202</v>
      </c>
      <c r="Q202" s="99">
        <f t="shared" si="37"/>
        <v>81191727</v>
      </c>
      <c r="R202" s="99">
        <f t="shared" si="38"/>
        <v>162709</v>
      </c>
      <c r="S202" s="98">
        <f t="shared" si="45"/>
        <v>81354436</v>
      </c>
      <c r="U202" s="100">
        <v>38535185</v>
      </c>
      <c r="V202" s="99">
        <v>21834836</v>
      </c>
      <c r="W202" s="99">
        <v>1485335</v>
      </c>
      <c r="X202" s="99">
        <v>1236013</v>
      </c>
      <c r="Y202" s="99">
        <v>105116</v>
      </c>
      <c r="Z202" s="99">
        <v>95745</v>
      </c>
      <c r="AA202" s="99">
        <v>17470</v>
      </c>
      <c r="AB202" s="99">
        <v>5021992</v>
      </c>
      <c r="AC202" s="99">
        <v>13589210</v>
      </c>
      <c r="AD202" s="99">
        <f t="shared" si="39"/>
        <v>61977942</v>
      </c>
      <c r="AE202" s="99">
        <f t="shared" si="40"/>
        <v>1331758</v>
      </c>
      <c r="AF202" s="99">
        <f t="shared" si="41"/>
        <v>18611202</v>
      </c>
      <c r="AG202" s="99">
        <f t="shared" si="42"/>
        <v>81920902</v>
      </c>
      <c r="AH202" s="99">
        <f t="shared" si="43"/>
        <v>164170</v>
      </c>
      <c r="AI202" s="98">
        <f t="shared" si="46"/>
        <v>82085072</v>
      </c>
    </row>
    <row r="203" spans="1:35" s="148" customFormat="1">
      <c r="A203" s="150">
        <v>2034</v>
      </c>
      <c r="B203" s="150">
        <f t="shared" si="44"/>
        <v>6</v>
      </c>
      <c r="C203" s="149">
        <f t="shared" si="33"/>
        <v>49096</v>
      </c>
      <c r="E203" s="100">
        <v>21994925</v>
      </c>
      <c r="F203" s="99">
        <v>18404765</v>
      </c>
      <c r="G203" s="99">
        <v>845946</v>
      </c>
      <c r="H203" s="99">
        <v>771861</v>
      </c>
      <c r="I203" s="99">
        <v>92777</v>
      </c>
      <c r="J203" s="99">
        <v>57292</v>
      </c>
      <c r="K203" s="99">
        <v>16669</v>
      </c>
      <c r="L203" s="99">
        <v>4588924</v>
      </c>
      <c r="M203" s="99">
        <v>12807887</v>
      </c>
      <c r="N203" s="99">
        <f t="shared" si="34"/>
        <v>41355082</v>
      </c>
      <c r="O203" s="99">
        <f t="shared" si="35"/>
        <v>829153</v>
      </c>
      <c r="P203" s="99">
        <f t="shared" si="36"/>
        <v>17396811</v>
      </c>
      <c r="Q203" s="99">
        <f t="shared" si="37"/>
        <v>59581046</v>
      </c>
      <c r="R203" s="99">
        <f t="shared" si="38"/>
        <v>119401</v>
      </c>
      <c r="S203" s="98">
        <f t="shared" si="45"/>
        <v>59700447</v>
      </c>
      <c r="U203" s="100">
        <v>23045755</v>
      </c>
      <c r="V203" s="99">
        <v>17213763</v>
      </c>
      <c r="W203" s="99">
        <v>1103381</v>
      </c>
      <c r="X203" s="99">
        <v>870499</v>
      </c>
      <c r="Y203" s="99">
        <v>92777</v>
      </c>
      <c r="Z203" s="99">
        <v>85623</v>
      </c>
      <c r="AA203" s="99">
        <v>16669</v>
      </c>
      <c r="AB203" s="99">
        <v>4588924</v>
      </c>
      <c r="AC203" s="99">
        <v>12807887</v>
      </c>
      <c r="AD203" s="99">
        <f t="shared" si="39"/>
        <v>41472345</v>
      </c>
      <c r="AE203" s="99">
        <f t="shared" si="40"/>
        <v>956122</v>
      </c>
      <c r="AF203" s="99">
        <f t="shared" si="41"/>
        <v>17396811</v>
      </c>
      <c r="AG203" s="99">
        <f t="shared" si="42"/>
        <v>59825278</v>
      </c>
      <c r="AH203" s="99">
        <f t="shared" si="43"/>
        <v>119890</v>
      </c>
      <c r="AI203" s="98">
        <f t="shared" si="46"/>
        <v>59945168</v>
      </c>
    </row>
    <row r="204" spans="1:35" s="148" customFormat="1">
      <c r="A204" s="150">
        <v>2034</v>
      </c>
      <c r="B204" s="150">
        <f t="shared" si="44"/>
        <v>7</v>
      </c>
      <c r="C204" s="149">
        <f t="shared" si="33"/>
        <v>49126</v>
      </c>
      <c r="E204" s="100">
        <v>14959311</v>
      </c>
      <c r="F204" s="99">
        <v>15693676</v>
      </c>
      <c r="G204" s="99">
        <v>749829</v>
      </c>
      <c r="H204" s="99">
        <v>684622</v>
      </c>
      <c r="I204" s="99">
        <v>87923</v>
      </c>
      <c r="J204" s="99">
        <v>52539</v>
      </c>
      <c r="K204" s="99">
        <v>17013</v>
      </c>
      <c r="L204" s="99">
        <v>4370337</v>
      </c>
      <c r="M204" s="99">
        <v>12929532</v>
      </c>
      <c r="N204" s="99">
        <f t="shared" si="34"/>
        <v>31507752</v>
      </c>
      <c r="O204" s="99">
        <f t="shared" si="35"/>
        <v>737161</v>
      </c>
      <c r="P204" s="99">
        <f t="shared" si="36"/>
        <v>17299869</v>
      </c>
      <c r="Q204" s="99">
        <f t="shared" si="37"/>
        <v>49544782</v>
      </c>
      <c r="R204" s="99">
        <f t="shared" si="38"/>
        <v>99288</v>
      </c>
      <c r="S204" s="98">
        <f t="shared" si="45"/>
        <v>49644070</v>
      </c>
      <c r="U204" s="100">
        <v>16029278</v>
      </c>
      <c r="V204" s="99">
        <v>14417766</v>
      </c>
      <c r="W204" s="99">
        <v>1026780</v>
      </c>
      <c r="X204" s="99">
        <v>794420</v>
      </c>
      <c r="Y204" s="99">
        <v>87923</v>
      </c>
      <c r="Z204" s="99">
        <v>82215</v>
      </c>
      <c r="AA204" s="99">
        <v>17013</v>
      </c>
      <c r="AB204" s="99">
        <v>4370337</v>
      </c>
      <c r="AC204" s="99">
        <v>12929532</v>
      </c>
      <c r="AD204" s="99">
        <f t="shared" si="39"/>
        <v>31578760</v>
      </c>
      <c r="AE204" s="99">
        <f t="shared" si="40"/>
        <v>876635</v>
      </c>
      <c r="AF204" s="99">
        <f t="shared" si="41"/>
        <v>17299869</v>
      </c>
      <c r="AG204" s="99">
        <f t="shared" si="42"/>
        <v>49755264</v>
      </c>
      <c r="AH204" s="99">
        <f t="shared" si="43"/>
        <v>99710</v>
      </c>
      <c r="AI204" s="98">
        <f t="shared" si="46"/>
        <v>49854974</v>
      </c>
    </row>
    <row r="205" spans="1:35" s="148" customFormat="1">
      <c r="A205" s="150">
        <v>2034</v>
      </c>
      <c r="B205" s="150">
        <f t="shared" si="44"/>
        <v>8</v>
      </c>
      <c r="C205" s="149">
        <f t="shared" si="33"/>
        <v>49157</v>
      </c>
      <c r="E205" s="100">
        <v>13456802</v>
      </c>
      <c r="F205" s="99">
        <v>15666581</v>
      </c>
      <c r="G205" s="99">
        <v>720077</v>
      </c>
      <c r="H205" s="99">
        <v>646262</v>
      </c>
      <c r="I205" s="99">
        <v>86815</v>
      </c>
      <c r="J205" s="99">
        <v>50539</v>
      </c>
      <c r="K205" s="99">
        <v>16995</v>
      </c>
      <c r="L205" s="99">
        <v>4149952</v>
      </c>
      <c r="M205" s="99">
        <v>12902158</v>
      </c>
      <c r="N205" s="99">
        <f t="shared" si="34"/>
        <v>29947270</v>
      </c>
      <c r="O205" s="99">
        <f t="shared" si="35"/>
        <v>696801</v>
      </c>
      <c r="P205" s="99">
        <f t="shared" si="36"/>
        <v>17052110</v>
      </c>
      <c r="Q205" s="99">
        <f t="shared" si="37"/>
        <v>47696181</v>
      </c>
      <c r="R205" s="99">
        <f t="shared" si="38"/>
        <v>95584</v>
      </c>
      <c r="S205" s="98">
        <f t="shared" si="45"/>
        <v>47791765</v>
      </c>
      <c r="U205" s="100">
        <v>14639591</v>
      </c>
      <c r="V205" s="99">
        <v>14324736</v>
      </c>
      <c r="W205" s="99">
        <v>1018542</v>
      </c>
      <c r="X205" s="99">
        <v>761057</v>
      </c>
      <c r="Y205" s="99">
        <v>86815</v>
      </c>
      <c r="Z205" s="99">
        <v>81665</v>
      </c>
      <c r="AA205" s="99">
        <v>16995</v>
      </c>
      <c r="AB205" s="99">
        <v>4149952</v>
      </c>
      <c r="AC205" s="99">
        <v>12902158</v>
      </c>
      <c r="AD205" s="99">
        <f t="shared" si="39"/>
        <v>30086679</v>
      </c>
      <c r="AE205" s="99">
        <f t="shared" si="40"/>
        <v>842722</v>
      </c>
      <c r="AF205" s="99">
        <f t="shared" si="41"/>
        <v>17052110</v>
      </c>
      <c r="AG205" s="99">
        <f t="shared" si="42"/>
        <v>47981511</v>
      </c>
      <c r="AH205" s="99">
        <f t="shared" si="43"/>
        <v>96155</v>
      </c>
      <c r="AI205" s="98">
        <f t="shared" si="46"/>
        <v>48077666</v>
      </c>
    </row>
    <row r="206" spans="1:35" s="148" customFormat="1">
      <c r="A206" s="150">
        <v>2034</v>
      </c>
      <c r="B206" s="150">
        <f t="shared" si="44"/>
        <v>9</v>
      </c>
      <c r="C206" s="149">
        <f t="shared" si="33"/>
        <v>49188</v>
      </c>
      <c r="E206" s="100">
        <v>17143562</v>
      </c>
      <c r="F206" s="99">
        <v>16333042</v>
      </c>
      <c r="G206" s="99">
        <v>787884</v>
      </c>
      <c r="H206" s="99">
        <v>647389</v>
      </c>
      <c r="I206" s="99">
        <v>89563</v>
      </c>
      <c r="J206" s="99">
        <v>54943</v>
      </c>
      <c r="K206" s="99">
        <v>16620</v>
      </c>
      <c r="L206" s="99">
        <v>4109415</v>
      </c>
      <c r="M206" s="99">
        <v>12733177</v>
      </c>
      <c r="N206" s="99">
        <f t="shared" si="34"/>
        <v>34370671</v>
      </c>
      <c r="O206" s="99">
        <f t="shared" si="35"/>
        <v>702332</v>
      </c>
      <c r="P206" s="99">
        <f t="shared" si="36"/>
        <v>16842592</v>
      </c>
      <c r="Q206" s="99">
        <f t="shared" si="37"/>
        <v>51915595</v>
      </c>
      <c r="R206" s="99">
        <f t="shared" si="38"/>
        <v>104039</v>
      </c>
      <c r="S206" s="98">
        <f t="shared" si="45"/>
        <v>52019634</v>
      </c>
      <c r="U206" s="100">
        <v>18838715</v>
      </c>
      <c r="V206" s="99">
        <v>15003320</v>
      </c>
      <c r="W206" s="99">
        <v>1073698</v>
      </c>
      <c r="X206" s="99">
        <v>758116</v>
      </c>
      <c r="Y206" s="99">
        <v>89563</v>
      </c>
      <c r="Z206" s="99">
        <v>84126</v>
      </c>
      <c r="AA206" s="99">
        <v>16620</v>
      </c>
      <c r="AB206" s="99">
        <v>4109415</v>
      </c>
      <c r="AC206" s="99">
        <v>12733177</v>
      </c>
      <c r="AD206" s="99">
        <f t="shared" si="39"/>
        <v>35021916</v>
      </c>
      <c r="AE206" s="99">
        <f t="shared" si="40"/>
        <v>842242</v>
      </c>
      <c r="AF206" s="99">
        <f t="shared" si="41"/>
        <v>16842592</v>
      </c>
      <c r="AG206" s="99">
        <f t="shared" si="42"/>
        <v>52706750</v>
      </c>
      <c r="AH206" s="99">
        <f t="shared" si="43"/>
        <v>105625</v>
      </c>
      <c r="AI206" s="98">
        <f t="shared" si="46"/>
        <v>52812375</v>
      </c>
    </row>
    <row r="207" spans="1:35" s="148" customFormat="1">
      <c r="A207" s="150">
        <v>2034</v>
      </c>
      <c r="B207" s="150">
        <f t="shared" si="44"/>
        <v>10</v>
      </c>
      <c r="C207" s="149">
        <f t="shared" si="33"/>
        <v>49218</v>
      </c>
      <c r="E207" s="100">
        <v>39350907</v>
      </c>
      <c r="F207" s="99">
        <v>24715614</v>
      </c>
      <c r="G207" s="99">
        <v>1285851</v>
      </c>
      <c r="H207" s="99">
        <v>805498</v>
      </c>
      <c r="I207" s="99">
        <v>108122</v>
      </c>
      <c r="J207" s="99">
        <v>66036</v>
      </c>
      <c r="K207" s="99">
        <v>17641</v>
      </c>
      <c r="L207" s="99">
        <v>4771200</v>
      </c>
      <c r="M207" s="99">
        <v>13826107</v>
      </c>
      <c r="N207" s="99">
        <f t="shared" si="34"/>
        <v>65478135</v>
      </c>
      <c r="O207" s="99">
        <f t="shared" si="35"/>
        <v>871534</v>
      </c>
      <c r="P207" s="99">
        <f t="shared" si="36"/>
        <v>18597307</v>
      </c>
      <c r="Q207" s="99">
        <f t="shared" si="37"/>
        <v>84946976</v>
      </c>
      <c r="R207" s="99">
        <f t="shared" si="38"/>
        <v>170234</v>
      </c>
      <c r="S207" s="98">
        <f t="shared" si="45"/>
        <v>85117210</v>
      </c>
      <c r="U207" s="100">
        <v>42911517</v>
      </c>
      <c r="V207" s="99">
        <v>22691566</v>
      </c>
      <c r="W207" s="99">
        <v>1646041</v>
      </c>
      <c r="X207" s="99">
        <v>956005</v>
      </c>
      <c r="Y207" s="99">
        <v>108122</v>
      </c>
      <c r="Z207" s="99">
        <v>100689</v>
      </c>
      <c r="AA207" s="99">
        <v>17641</v>
      </c>
      <c r="AB207" s="99">
        <v>4771200</v>
      </c>
      <c r="AC207" s="99">
        <v>13826107</v>
      </c>
      <c r="AD207" s="99">
        <f t="shared" si="39"/>
        <v>67374887</v>
      </c>
      <c r="AE207" s="99">
        <f t="shared" si="40"/>
        <v>1056694</v>
      </c>
      <c r="AF207" s="99">
        <f t="shared" si="41"/>
        <v>18597307</v>
      </c>
      <c r="AG207" s="99">
        <f t="shared" si="42"/>
        <v>87028888</v>
      </c>
      <c r="AH207" s="99">
        <f t="shared" si="43"/>
        <v>174407</v>
      </c>
      <c r="AI207" s="98">
        <f t="shared" si="46"/>
        <v>87203295</v>
      </c>
    </row>
    <row r="208" spans="1:35" s="148" customFormat="1">
      <c r="A208" s="150">
        <v>2034</v>
      </c>
      <c r="B208" s="150">
        <f t="shared" si="44"/>
        <v>11</v>
      </c>
      <c r="C208" s="149">
        <f t="shared" si="33"/>
        <v>49249</v>
      </c>
      <c r="E208" s="100">
        <v>74614336</v>
      </c>
      <c r="F208" s="99">
        <v>36070230</v>
      </c>
      <c r="G208" s="99">
        <v>1850781</v>
      </c>
      <c r="H208" s="99">
        <v>1161503</v>
      </c>
      <c r="I208" s="99">
        <v>117755</v>
      </c>
      <c r="J208" s="99">
        <v>70867</v>
      </c>
      <c r="K208" s="99">
        <v>17472</v>
      </c>
      <c r="L208" s="99">
        <v>5210506</v>
      </c>
      <c r="M208" s="99">
        <v>13953086</v>
      </c>
      <c r="N208" s="99">
        <f t="shared" si="34"/>
        <v>112670574</v>
      </c>
      <c r="O208" s="99">
        <f t="shared" si="35"/>
        <v>1232370</v>
      </c>
      <c r="P208" s="99">
        <f t="shared" si="36"/>
        <v>19163592</v>
      </c>
      <c r="Q208" s="99">
        <f t="shared" si="37"/>
        <v>133066536</v>
      </c>
      <c r="R208" s="99">
        <f t="shared" si="38"/>
        <v>266666</v>
      </c>
      <c r="S208" s="98">
        <f t="shared" si="45"/>
        <v>133333202</v>
      </c>
      <c r="U208" s="100">
        <v>80293286</v>
      </c>
      <c r="V208" s="99">
        <v>33007468</v>
      </c>
      <c r="W208" s="99">
        <v>2241175</v>
      </c>
      <c r="X208" s="99">
        <v>1355133</v>
      </c>
      <c r="Y208" s="99">
        <v>117755</v>
      </c>
      <c r="Z208" s="99">
        <v>109239</v>
      </c>
      <c r="AA208" s="99">
        <v>17472</v>
      </c>
      <c r="AB208" s="99">
        <v>5210506</v>
      </c>
      <c r="AC208" s="99">
        <v>13953086</v>
      </c>
      <c r="AD208" s="99">
        <f t="shared" si="39"/>
        <v>115677156</v>
      </c>
      <c r="AE208" s="99">
        <f t="shared" si="40"/>
        <v>1464372</v>
      </c>
      <c r="AF208" s="99">
        <f t="shared" si="41"/>
        <v>19163592</v>
      </c>
      <c r="AG208" s="99">
        <f t="shared" si="42"/>
        <v>136305120</v>
      </c>
      <c r="AH208" s="99">
        <f t="shared" si="43"/>
        <v>273157</v>
      </c>
      <c r="AI208" s="98">
        <f t="shared" si="46"/>
        <v>136578277</v>
      </c>
    </row>
    <row r="209" spans="1:35" s="148" customFormat="1">
      <c r="A209" s="150">
        <v>2034</v>
      </c>
      <c r="B209" s="150">
        <f t="shared" si="44"/>
        <v>12</v>
      </c>
      <c r="C209" s="149">
        <f t="shared" si="33"/>
        <v>49279</v>
      </c>
      <c r="E209" s="100">
        <v>106412448</v>
      </c>
      <c r="F209" s="99">
        <v>47597151</v>
      </c>
      <c r="G209" s="99">
        <v>2461115</v>
      </c>
      <c r="H209" s="99">
        <v>1646346</v>
      </c>
      <c r="I209" s="99">
        <v>130356</v>
      </c>
      <c r="J209" s="99">
        <v>107697</v>
      </c>
      <c r="K209" s="99">
        <v>18330</v>
      </c>
      <c r="L209" s="99">
        <v>6001860</v>
      </c>
      <c r="M209" s="99">
        <v>14811540</v>
      </c>
      <c r="N209" s="99">
        <f t="shared" si="34"/>
        <v>156619400</v>
      </c>
      <c r="O209" s="99">
        <f t="shared" si="35"/>
        <v>1754043</v>
      </c>
      <c r="P209" s="99">
        <f t="shared" si="36"/>
        <v>20813400</v>
      </c>
      <c r="Q209" s="99">
        <f t="shared" si="37"/>
        <v>179186843</v>
      </c>
      <c r="R209" s="99">
        <f t="shared" si="38"/>
        <v>359092</v>
      </c>
      <c r="S209" s="98">
        <f t="shared" si="45"/>
        <v>179545935</v>
      </c>
      <c r="U209" s="100">
        <v>113998250</v>
      </c>
      <c r="V209" s="99">
        <v>43498523</v>
      </c>
      <c r="W209" s="99">
        <v>2847676</v>
      </c>
      <c r="X209" s="99">
        <v>1674680</v>
      </c>
      <c r="Y209" s="99">
        <v>130356</v>
      </c>
      <c r="Z209" s="99">
        <v>120990</v>
      </c>
      <c r="AA209" s="99">
        <v>18330</v>
      </c>
      <c r="AB209" s="99">
        <v>6001860</v>
      </c>
      <c r="AC209" s="99">
        <v>14811540</v>
      </c>
      <c r="AD209" s="99">
        <f t="shared" si="39"/>
        <v>160493135</v>
      </c>
      <c r="AE209" s="99">
        <f t="shared" si="40"/>
        <v>1795670</v>
      </c>
      <c r="AF209" s="99">
        <f t="shared" si="41"/>
        <v>20813400</v>
      </c>
      <c r="AG209" s="99">
        <f t="shared" si="42"/>
        <v>183102205</v>
      </c>
      <c r="AH209" s="99">
        <f t="shared" si="43"/>
        <v>366938</v>
      </c>
      <c r="AI209" s="98">
        <f t="shared" si="46"/>
        <v>183469143</v>
      </c>
    </row>
    <row r="210" spans="1:35" s="148" customFormat="1">
      <c r="A210" s="150">
        <v>2035</v>
      </c>
      <c r="B210" s="150">
        <f t="shared" si="44"/>
        <v>1</v>
      </c>
      <c r="C210" s="149">
        <f t="shared" si="33"/>
        <v>49310</v>
      </c>
      <c r="E210" s="100">
        <v>106521937</v>
      </c>
      <c r="F210" s="99">
        <v>47451390</v>
      </c>
      <c r="G210" s="99">
        <v>2405839</v>
      </c>
      <c r="H210" s="99">
        <v>1521339</v>
      </c>
      <c r="I210" s="99">
        <v>128019</v>
      </c>
      <c r="J210" s="99">
        <v>80390</v>
      </c>
      <c r="K210" s="99">
        <v>18283</v>
      </c>
      <c r="L210" s="99">
        <v>6338757</v>
      </c>
      <c r="M210" s="99">
        <v>14742009</v>
      </c>
      <c r="N210" s="99">
        <f t="shared" si="34"/>
        <v>156525468</v>
      </c>
      <c r="O210" s="99">
        <f t="shared" si="35"/>
        <v>1601729</v>
      </c>
      <c r="P210" s="99">
        <f t="shared" si="36"/>
        <v>21080766</v>
      </c>
      <c r="Q210" s="99">
        <f t="shared" si="37"/>
        <v>179207963</v>
      </c>
      <c r="R210" s="99">
        <f t="shared" si="38"/>
        <v>359134</v>
      </c>
      <c r="S210" s="98">
        <f t="shared" si="45"/>
        <v>179567097</v>
      </c>
      <c r="U210" s="100">
        <v>112881007</v>
      </c>
      <c r="V210" s="99">
        <v>44046344</v>
      </c>
      <c r="W210" s="99">
        <v>2756015</v>
      </c>
      <c r="X210" s="99">
        <v>1759966</v>
      </c>
      <c r="Y210" s="99">
        <v>128019</v>
      </c>
      <c r="Z210" s="99">
        <v>119587</v>
      </c>
      <c r="AA210" s="99">
        <v>18283</v>
      </c>
      <c r="AB210" s="99">
        <v>6338757</v>
      </c>
      <c r="AC210" s="99">
        <v>14742009</v>
      </c>
      <c r="AD210" s="99">
        <f t="shared" si="39"/>
        <v>159829668</v>
      </c>
      <c r="AE210" s="99">
        <f t="shared" si="40"/>
        <v>1879553</v>
      </c>
      <c r="AF210" s="99">
        <f t="shared" si="41"/>
        <v>21080766</v>
      </c>
      <c r="AG210" s="99">
        <f t="shared" si="42"/>
        <v>182789987</v>
      </c>
      <c r="AH210" s="99">
        <f t="shared" si="43"/>
        <v>366313</v>
      </c>
      <c r="AI210" s="98">
        <f t="shared" si="46"/>
        <v>183156300</v>
      </c>
    </row>
    <row r="211" spans="1:35" s="148" customFormat="1">
      <c r="A211" s="150">
        <v>2035</v>
      </c>
      <c r="B211" s="150">
        <f t="shared" si="44"/>
        <v>2</v>
      </c>
      <c r="C211" s="149">
        <f t="shared" si="33"/>
        <v>49341</v>
      </c>
      <c r="E211" s="100">
        <v>90389153</v>
      </c>
      <c r="F211" s="99">
        <v>40326670</v>
      </c>
      <c r="G211" s="99">
        <v>2084554</v>
      </c>
      <c r="H211" s="99">
        <v>1365955</v>
      </c>
      <c r="I211" s="99">
        <v>112624</v>
      </c>
      <c r="J211" s="99">
        <v>76521</v>
      </c>
      <c r="K211" s="99">
        <v>16445</v>
      </c>
      <c r="L211" s="99">
        <v>5604401</v>
      </c>
      <c r="M211" s="99">
        <v>13213522</v>
      </c>
      <c r="N211" s="99">
        <f t="shared" si="34"/>
        <v>132929446</v>
      </c>
      <c r="O211" s="99">
        <f t="shared" si="35"/>
        <v>1442476</v>
      </c>
      <c r="P211" s="99">
        <f t="shared" si="36"/>
        <v>18817923</v>
      </c>
      <c r="Q211" s="99">
        <f t="shared" si="37"/>
        <v>153189845</v>
      </c>
      <c r="R211" s="99">
        <f t="shared" si="38"/>
        <v>306994</v>
      </c>
      <c r="S211" s="98">
        <f t="shared" si="45"/>
        <v>153496839</v>
      </c>
      <c r="U211" s="100">
        <v>94911878</v>
      </c>
      <c r="V211" s="99">
        <v>38007464</v>
      </c>
      <c r="W211" s="99">
        <v>2351496</v>
      </c>
      <c r="X211" s="99">
        <v>1528538</v>
      </c>
      <c r="Y211" s="99">
        <v>112624</v>
      </c>
      <c r="Z211" s="99">
        <v>105944</v>
      </c>
      <c r="AA211" s="99">
        <v>16445</v>
      </c>
      <c r="AB211" s="99">
        <v>5604401</v>
      </c>
      <c r="AC211" s="99">
        <v>13213522</v>
      </c>
      <c r="AD211" s="99">
        <f t="shared" si="39"/>
        <v>135399907</v>
      </c>
      <c r="AE211" s="99">
        <f t="shared" si="40"/>
        <v>1634482</v>
      </c>
      <c r="AF211" s="99">
        <f t="shared" si="41"/>
        <v>18817923</v>
      </c>
      <c r="AG211" s="99">
        <f t="shared" si="42"/>
        <v>155852312</v>
      </c>
      <c r="AH211" s="99">
        <f t="shared" si="43"/>
        <v>312329</v>
      </c>
      <c r="AI211" s="98">
        <f t="shared" si="46"/>
        <v>156164641</v>
      </c>
    </row>
    <row r="212" spans="1:35" s="148" customFormat="1">
      <c r="A212" s="150">
        <v>2035</v>
      </c>
      <c r="B212" s="150">
        <f t="shared" si="44"/>
        <v>3</v>
      </c>
      <c r="C212" s="149">
        <f t="shared" si="33"/>
        <v>49369</v>
      </c>
      <c r="E212" s="100">
        <v>84283389</v>
      </c>
      <c r="F212" s="99">
        <v>38628522</v>
      </c>
      <c r="G212" s="99">
        <v>1968221</v>
      </c>
      <c r="H212" s="99">
        <v>1399826</v>
      </c>
      <c r="I212" s="99">
        <v>118153</v>
      </c>
      <c r="J212" s="99">
        <v>77169</v>
      </c>
      <c r="K212" s="99">
        <v>18033</v>
      </c>
      <c r="L212" s="99">
        <v>5990636</v>
      </c>
      <c r="M212" s="99">
        <v>14377073</v>
      </c>
      <c r="N212" s="99">
        <f t="shared" si="34"/>
        <v>125016318</v>
      </c>
      <c r="O212" s="99">
        <f t="shared" si="35"/>
        <v>1476995</v>
      </c>
      <c r="P212" s="99">
        <f t="shared" si="36"/>
        <v>20367709</v>
      </c>
      <c r="Q212" s="99">
        <f t="shared" si="37"/>
        <v>146861022</v>
      </c>
      <c r="R212" s="99">
        <f t="shared" si="38"/>
        <v>294311</v>
      </c>
      <c r="S212" s="98">
        <f t="shared" si="45"/>
        <v>147155333</v>
      </c>
      <c r="U212" s="100">
        <v>88612268</v>
      </c>
      <c r="V212" s="99">
        <v>36376310</v>
      </c>
      <c r="W212" s="99">
        <v>2274017</v>
      </c>
      <c r="X212" s="99">
        <v>1571961</v>
      </c>
      <c r="Y212" s="99">
        <v>118153</v>
      </c>
      <c r="Z212" s="99">
        <v>112138</v>
      </c>
      <c r="AA212" s="99">
        <v>18033</v>
      </c>
      <c r="AB212" s="99">
        <v>5990636</v>
      </c>
      <c r="AC212" s="99">
        <v>14377073</v>
      </c>
      <c r="AD212" s="99">
        <f t="shared" si="39"/>
        <v>127398781</v>
      </c>
      <c r="AE212" s="99">
        <f t="shared" si="40"/>
        <v>1684099</v>
      </c>
      <c r="AF212" s="99">
        <f t="shared" si="41"/>
        <v>20367709</v>
      </c>
      <c r="AG212" s="99">
        <f t="shared" si="42"/>
        <v>149450589</v>
      </c>
      <c r="AH212" s="99">
        <f t="shared" si="43"/>
        <v>299500</v>
      </c>
      <c r="AI212" s="98">
        <f t="shared" si="46"/>
        <v>149750089</v>
      </c>
    </row>
    <row r="213" spans="1:35" s="148" customFormat="1">
      <c r="A213" s="150">
        <v>2035</v>
      </c>
      <c r="B213" s="150">
        <f t="shared" si="44"/>
        <v>4</v>
      </c>
      <c r="C213" s="149">
        <f t="shared" si="33"/>
        <v>49400</v>
      </c>
      <c r="E213" s="100">
        <v>58348261</v>
      </c>
      <c r="F213" s="99">
        <v>30016278</v>
      </c>
      <c r="G213" s="99">
        <v>1539219</v>
      </c>
      <c r="H213" s="99">
        <v>1206232</v>
      </c>
      <c r="I213" s="99">
        <v>105887</v>
      </c>
      <c r="J213" s="99">
        <v>70715</v>
      </c>
      <c r="K213" s="99">
        <v>17217</v>
      </c>
      <c r="L213" s="99">
        <v>5428218</v>
      </c>
      <c r="M213" s="99">
        <v>13751994</v>
      </c>
      <c r="N213" s="99">
        <f t="shared" si="34"/>
        <v>90026862</v>
      </c>
      <c r="O213" s="99">
        <f t="shared" si="35"/>
        <v>1276947</v>
      </c>
      <c r="P213" s="99">
        <f t="shared" si="36"/>
        <v>19180212</v>
      </c>
      <c r="Q213" s="99">
        <f t="shared" si="37"/>
        <v>110484021</v>
      </c>
      <c r="R213" s="99">
        <f t="shared" si="38"/>
        <v>221411</v>
      </c>
      <c r="S213" s="98">
        <f t="shared" si="45"/>
        <v>110705432</v>
      </c>
      <c r="U213" s="100">
        <v>61802528</v>
      </c>
      <c r="V213" s="99">
        <v>28272939</v>
      </c>
      <c r="W213" s="99">
        <v>1806743</v>
      </c>
      <c r="X213" s="99">
        <v>1343234</v>
      </c>
      <c r="Y213" s="99">
        <v>105887</v>
      </c>
      <c r="Z213" s="99">
        <v>101571</v>
      </c>
      <c r="AA213" s="99">
        <v>17217</v>
      </c>
      <c r="AB213" s="99">
        <v>5428218</v>
      </c>
      <c r="AC213" s="99">
        <v>13751994</v>
      </c>
      <c r="AD213" s="99">
        <f t="shared" si="39"/>
        <v>92005314</v>
      </c>
      <c r="AE213" s="99">
        <f t="shared" si="40"/>
        <v>1444805</v>
      </c>
      <c r="AF213" s="99">
        <f t="shared" si="41"/>
        <v>19180212</v>
      </c>
      <c r="AG213" s="99">
        <f t="shared" si="42"/>
        <v>112630331</v>
      </c>
      <c r="AH213" s="99">
        <f t="shared" si="43"/>
        <v>225712</v>
      </c>
      <c r="AI213" s="98">
        <f t="shared" si="46"/>
        <v>112856043</v>
      </c>
    </row>
    <row r="214" spans="1:35" s="148" customFormat="1">
      <c r="A214" s="150">
        <v>2035</v>
      </c>
      <c r="B214" s="150">
        <f t="shared" si="44"/>
        <v>5</v>
      </c>
      <c r="C214" s="149">
        <f t="shared" si="33"/>
        <v>49430</v>
      </c>
      <c r="E214" s="100">
        <v>37170136</v>
      </c>
      <c r="F214" s="99">
        <v>23560280</v>
      </c>
      <c r="G214" s="99">
        <v>1211793</v>
      </c>
      <c r="H214" s="99">
        <v>1043260</v>
      </c>
      <c r="I214" s="99">
        <v>98184</v>
      </c>
      <c r="J214" s="99">
        <v>65151</v>
      </c>
      <c r="K214" s="99">
        <v>17470</v>
      </c>
      <c r="L214" s="99">
        <v>5117622</v>
      </c>
      <c r="M214" s="99">
        <v>13562717</v>
      </c>
      <c r="N214" s="99">
        <f t="shared" si="34"/>
        <v>62057863</v>
      </c>
      <c r="O214" s="99">
        <f t="shared" si="35"/>
        <v>1108411</v>
      </c>
      <c r="P214" s="99">
        <f t="shared" si="36"/>
        <v>18680339</v>
      </c>
      <c r="Q214" s="99">
        <f t="shared" si="37"/>
        <v>81846613</v>
      </c>
      <c r="R214" s="99">
        <f t="shared" si="38"/>
        <v>164021</v>
      </c>
      <c r="S214" s="98">
        <f t="shared" si="45"/>
        <v>82010634</v>
      </c>
      <c r="U214" s="100">
        <v>38938079</v>
      </c>
      <c r="V214" s="99">
        <v>22103210</v>
      </c>
      <c r="W214" s="99">
        <v>1472602</v>
      </c>
      <c r="X214" s="99">
        <v>1167462</v>
      </c>
      <c r="Y214" s="99">
        <v>98184</v>
      </c>
      <c r="Z214" s="99">
        <v>95447</v>
      </c>
      <c r="AA214" s="99">
        <v>17470</v>
      </c>
      <c r="AB214" s="99">
        <v>5117622</v>
      </c>
      <c r="AC214" s="99">
        <v>13562717</v>
      </c>
      <c r="AD214" s="99">
        <f t="shared" si="39"/>
        <v>62629545</v>
      </c>
      <c r="AE214" s="99">
        <f t="shared" si="40"/>
        <v>1262909</v>
      </c>
      <c r="AF214" s="99">
        <f t="shared" si="41"/>
        <v>18680339</v>
      </c>
      <c r="AG214" s="99">
        <f t="shared" si="42"/>
        <v>82572793</v>
      </c>
      <c r="AH214" s="99">
        <f t="shared" si="43"/>
        <v>165477</v>
      </c>
      <c r="AI214" s="98">
        <f t="shared" si="46"/>
        <v>82738270</v>
      </c>
    </row>
    <row r="215" spans="1:35" s="148" customFormat="1">
      <c r="A215" s="150">
        <v>2035</v>
      </c>
      <c r="B215" s="150">
        <f t="shared" si="44"/>
        <v>6</v>
      </c>
      <c r="C215" s="149">
        <f t="shared" si="33"/>
        <v>49461</v>
      </c>
      <c r="E215" s="100">
        <v>22196862</v>
      </c>
      <c r="F215" s="99">
        <v>18729666</v>
      </c>
      <c r="G215" s="99">
        <v>836594</v>
      </c>
      <c r="H215" s="99">
        <v>722942</v>
      </c>
      <c r="I215" s="99">
        <v>86676</v>
      </c>
      <c r="J215" s="99">
        <v>56846</v>
      </c>
      <c r="K215" s="99">
        <v>16669</v>
      </c>
      <c r="L215" s="99">
        <v>4678422</v>
      </c>
      <c r="M215" s="99">
        <v>12781614</v>
      </c>
      <c r="N215" s="99">
        <f t="shared" si="34"/>
        <v>41866467</v>
      </c>
      <c r="O215" s="99">
        <f t="shared" si="35"/>
        <v>779788</v>
      </c>
      <c r="P215" s="99">
        <f t="shared" si="36"/>
        <v>17460036</v>
      </c>
      <c r="Q215" s="99">
        <f t="shared" si="37"/>
        <v>60106291</v>
      </c>
      <c r="R215" s="99">
        <f t="shared" si="38"/>
        <v>120453</v>
      </c>
      <c r="S215" s="98">
        <f t="shared" si="45"/>
        <v>60226744</v>
      </c>
      <c r="U215" s="100">
        <v>23286037</v>
      </c>
      <c r="V215" s="99">
        <v>17451944</v>
      </c>
      <c r="W215" s="99">
        <v>1093885</v>
      </c>
      <c r="X215" s="99">
        <v>827145</v>
      </c>
      <c r="Y215" s="99">
        <v>86676</v>
      </c>
      <c r="Z215" s="99">
        <v>85327</v>
      </c>
      <c r="AA215" s="99">
        <v>16669</v>
      </c>
      <c r="AB215" s="99">
        <v>4678422</v>
      </c>
      <c r="AC215" s="99">
        <v>12781614</v>
      </c>
      <c r="AD215" s="99">
        <f t="shared" si="39"/>
        <v>41935211</v>
      </c>
      <c r="AE215" s="99">
        <f t="shared" si="40"/>
        <v>912472</v>
      </c>
      <c r="AF215" s="99">
        <f t="shared" si="41"/>
        <v>17460036</v>
      </c>
      <c r="AG215" s="99">
        <f t="shared" si="42"/>
        <v>60307719</v>
      </c>
      <c r="AH215" s="99">
        <f t="shared" si="43"/>
        <v>120857</v>
      </c>
      <c r="AI215" s="98">
        <f t="shared" si="46"/>
        <v>60428576</v>
      </c>
    </row>
    <row r="216" spans="1:35" s="148" customFormat="1">
      <c r="A216" s="150">
        <v>2035</v>
      </c>
      <c r="B216" s="150">
        <f t="shared" si="44"/>
        <v>7</v>
      </c>
      <c r="C216" s="149">
        <f t="shared" si="33"/>
        <v>49491</v>
      </c>
      <c r="E216" s="100">
        <v>15086438</v>
      </c>
      <c r="F216" s="99">
        <v>16014120</v>
      </c>
      <c r="G216" s="99">
        <v>741150</v>
      </c>
      <c r="H216" s="99">
        <v>641774</v>
      </c>
      <c r="I216" s="99">
        <v>82157</v>
      </c>
      <c r="J216" s="99">
        <v>52064</v>
      </c>
      <c r="K216" s="99">
        <v>17013</v>
      </c>
      <c r="L216" s="99">
        <v>4463057</v>
      </c>
      <c r="M216" s="99">
        <v>12901528</v>
      </c>
      <c r="N216" s="99">
        <f t="shared" si="34"/>
        <v>31940878</v>
      </c>
      <c r="O216" s="99">
        <f t="shared" si="35"/>
        <v>693838</v>
      </c>
      <c r="P216" s="99">
        <f t="shared" si="36"/>
        <v>17364585</v>
      </c>
      <c r="Q216" s="99">
        <f t="shared" si="37"/>
        <v>49999301</v>
      </c>
      <c r="R216" s="99">
        <f t="shared" si="38"/>
        <v>100199</v>
      </c>
      <c r="S216" s="98">
        <f t="shared" si="45"/>
        <v>50099500</v>
      </c>
      <c r="U216" s="100">
        <v>16190713</v>
      </c>
      <c r="V216" s="99">
        <v>14645204</v>
      </c>
      <c r="W216" s="99">
        <v>1017945</v>
      </c>
      <c r="X216" s="99">
        <v>757679</v>
      </c>
      <c r="Y216" s="99">
        <v>82157</v>
      </c>
      <c r="Z216" s="99">
        <v>81901</v>
      </c>
      <c r="AA216" s="99">
        <v>17013</v>
      </c>
      <c r="AB216" s="99">
        <v>4463057</v>
      </c>
      <c r="AC216" s="99">
        <v>12901528</v>
      </c>
      <c r="AD216" s="99">
        <f t="shared" si="39"/>
        <v>31953032</v>
      </c>
      <c r="AE216" s="99">
        <f t="shared" si="40"/>
        <v>839580</v>
      </c>
      <c r="AF216" s="99">
        <f t="shared" si="41"/>
        <v>17364585</v>
      </c>
      <c r="AG216" s="99">
        <f t="shared" si="42"/>
        <v>50157197</v>
      </c>
      <c r="AH216" s="99">
        <f t="shared" si="43"/>
        <v>100515</v>
      </c>
      <c r="AI216" s="98">
        <f t="shared" si="46"/>
        <v>50257712</v>
      </c>
    </row>
    <row r="217" spans="1:35" s="148" customFormat="1">
      <c r="A217" s="150">
        <v>2035</v>
      </c>
      <c r="B217" s="150">
        <f t="shared" si="44"/>
        <v>8</v>
      </c>
      <c r="C217" s="149">
        <f t="shared" si="33"/>
        <v>49522</v>
      </c>
      <c r="E217" s="100">
        <v>13559423</v>
      </c>
      <c r="F217" s="99">
        <v>15989131</v>
      </c>
      <c r="G217" s="99">
        <v>711482</v>
      </c>
      <c r="H217" s="99">
        <v>605958</v>
      </c>
      <c r="I217" s="99">
        <v>81086</v>
      </c>
      <c r="J217" s="99">
        <v>50039</v>
      </c>
      <c r="K217" s="99">
        <v>16995</v>
      </c>
      <c r="L217" s="99">
        <v>4242546</v>
      </c>
      <c r="M217" s="99">
        <v>12873230</v>
      </c>
      <c r="N217" s="99">
        <f t="shared" si="34"/>
        <v>30358117</v>
      </c>
      <c r="O217" s="99">
        <f t="shared" si="35"/>
        <v>655997</v>
      </c>
      <c r="P217" s="99">
        <f t="shared" si="36"/>
        <v>17115776</v>
      </c>
      <c r="Q217" s="99">
        <f t="shared" si="37"/>
        <v>48129890</v>
      </c>
      <c r="R217" s="99">
        <f t="shared" si="38"/>
        <v>96453</v>
      </c>
      <c r="S217" s="98">
        <f t="shared" si="45"/>
        <v>48226343</v>
      </c>
      <c r="U217" s="100">
        <v>14778114</v>
      </c>
      <c r="V217" s="99">
        <v>14550508</v>
      </c>
      <c r="W217" s="99">
        <v>1009780</v>
      </c>
      <c r="X217" s="99">
        <v>727065</v>
      </c>
      <c r="Y217" s="99">
        <v>81086</v>
      </c>
      <c r="Z217" s="99">
        <v>81340</v>
      </c>
      <c r="AA217" s="99">
        <v>16995</v>
      </c>
      <c r="AB217" s="99">
        <v>4242546</v>
      </c>
      <c r="AC217" s="99">
        <v>12873230</v>
      </c>
      <c r="AD217" s="99">
        <f t="shared" si="39"/>
        <v>30436483</v>
      </c>
      <c r="AE217" s="99">
        <f t="shared" si="40"/>
        <v>808405</v>
      </c>
      <c r="AF217" s="99">
        <f t="shared" si="41"/>
        <v>17115776</v>
      </c>
      <c r="AG217" s="99">
        <f t="shared" si="42"/>
        <v>48360664</v>
      </c>
      <c r="AH217" s="99">
        <f t="shared" si="43"/>
        <v>96915</v>
      </c>
      <c r="AI217" s="98">
        <f t="shared" si="46"/>
        <v>48457579</v>
      </c>
    </row>
    <row r="218" spans="1:35" s="148" customFormat="1">
      <c r="A218" s="150">
        <v>2035</v>
      </c>
      <c r="B218" s="150">
        <f t="shared" si="44"/>
        <v>9</v>
      </c>
      <c r="C218" s="149">
        <f t="shared" si="33"/>
        <v>49553</v>
      </c>
      <c r="E218" s="100">
        <v>17244741</v>
      </c>
      <c r="F218" s="99">
        <v>16649841</v>
      </c>
      <c r="G218" s="99">
        <v>778797</v>
      </c>
      <c r="H218" s="99">
        <v>606924</v>
      </c>
      <c r="I218" s="99">
        <v>83558</v>
      </c>
      <c r="J218" s="99">
        <v>54449</v>
      </c>
      <c r="K218" s="99">
        <v>16620</v>
      </c>
      <c r="L218" s="99">
        <v>4199466</v>
      </c>
      <c r="M218" s="99">
        <v>12704440</v>
      </c>
      <c r="N218" s="99">
        <f t="shared" si="34"/>
        <v>34773557</v>
      </c>
      <c r="O218" s="99">
        <f t="shared" si="35"/>
        <v>661373</v>
      </c>
      <c r="P218" s="99">
        <f t="shared" si="36"/>
        <v>16903906</v>
      </c>
      <c r="Q218" s="99">
        <f t="shared" si="37"/>
        <v>52338836</v>
      </c>
      <c r="R218" s="99">
        <f t="shared" si="38"/>
        <v>104887</v>
      </c>
      <c r="S218" s="98">
        <f t="shared" si="45"/>
        <v>52443723</v>
      </c>
      <c r="U218" s="100">
        <v>19011768</v>
      </c>
      <c r="V218" s="99">
        <v>15226677</v>
      </c>
      <c r="W218" s="99">
        <v>1064452</v>
      </c>
      <c r="X218" s="99">
        <v>723637</v>
      </c>
      <c r="Y218" s="99">
        <v>83558</v>
      </c>
      <c r="Z218" s="99">
        <v>83803</v>
      </c>
      <c r="AA218" s="99">
        <v>16620</v>
      </c>
      <c r="AB218" s="99">
        <v>4199466</v>
      </c>
      <c r="AC218" s="99">
        <v>12704440</v>
      </c>
      <c r="AD218" s="99">
        <f t="shared" si="39"/>
        <v>35403075</v>
      </c>
      <c r="AE218" s="99">
        <f t="shared" si="40"/>
        <v>807440</v>
      </c>
      <c r="AF218" s="99">
        <f t="shared" si="41"/>
        <v>16903906</v>
      </c>
      <c r="AG218" s="99">
        <f t="shared" si="42"/>
        <v>53114421</v>
      </c>
      <c r="AH218" s="99">
        <f t="shared" si="43"/>
        <v>106442</v>
      </c>
      <c r="AI218" s="98">
        <f t="shared" si="46"/>
        <v>53220863</v>
      </c>
    </row>
    <row r="219" spans="1:35" s="148" customFormat="1">
      <c r="A219" s="150">
        <v>2035</v>
      </c>
      <c r="B219" s="150">
        <f t="shared" si="44"/>
        <v>10</v>
      </c>
      <c r="C219" s="149">
        <f t="shared" si="33"/>
        <v>49583</v>
      </c>
      <c r="E219" s="100">
        <v>39553842</v>
      </c>
      <c r="F219" s="99">
        <v>25112683</v>
      </c>
      <c r="G219" s="99">
        <v>1271869</v>
      </c>
      <c r="H219" s="99">
        <v>749872</v>
      </c>
      <c r="I219" s="99">
        <v>100693</v>
      </c>
      <c r="J219" s="99">
        <v>65498</v>
      </c>
      <c r="K219" s="99">
        <v>17641</v>
      </c>
      <c r="L219" s="99">
        <v>4867276</v>
      </c>
      <c r="M219" s="99">
        <v>13795998</v>
      </c>
      <c r="N219" s="99">
        <f t="shared" si="34"/>
        <v>66056728</v>
      </c>
      <c r="O219" s="99">
        <f t="shared" si="35"/>
        <v>815370</v>
      </c>
      <c r="P219" s="99">
        <f t="shared" si="36"/>
        <v>18663274</v>
      </c>
      <c r="Q219" s="99">
        <f t="shared" si="37"/>
        <v>85535372</v>
      </c>
      <c r="R219" s="99">
        <f t="shared" si="38"/>
        <v>171414</v>
      </c>
      <c r="S219" s="98">
        <f t="shared" si="45"/>
        <v>85706786</v>
      </c>
      <c r="U219" s="100">
        <v>43316844</v>
      </c>
      <c r="V219" s="99">
        <v>22958519</v>
      </c>
      <c r="W219" s="99">
        <v>1631866</v>
      </c>
      <c r="X219" s="99">
        <v>908451</v>
      </c>
      <c r="Y219" s="99">
        <v>100693</v>
      </c>
      <c r="Z219" s="99">
        <v>100350</v>
      </c>
      <c r="AA219" s="99">
        <v>17641</v>
      </c>
      <c r="AB219" s="99">
        <v>4867276</v>
      </c>
      <c r="AC219" s="99">
        <v>13795998</v>
      </c>
      <c r="AD219" s="99">
        <f t="shared" si="39"/>
        <v>68025563</v>
      </c>
      <c r="AE219" s="99">
        <f t="shared" si="40"/>
        <v>1008801</v>
      </c>
      <c r="AF219" s="99">
        <f t="shared" si="41"/>
        <v>18663274</v>
      </c>
      <c r="AG219" s="99">
        <f t="shared" si="42"/>
        <v>87697638</v>
      </c>
      <c r="AH219" s="99">
        <f t="shared" si="43"/>
        <v>175747</v>
      </c>
      <c r="AI219" s="98">
        <f t="shared" si="46"/>
        <v>87873385</v>
      </c>
    </row>
    <row r="220" spans="1:35" s="148" customFormat="1">
      <c r="A220" s="150">
        <v>2035</v>
      </c>
      <c r="B220" s="150">
        <f t="shared" si="44"/>
        <v>11</v>
      </c>
      <c r="C220" s="149">
        <f t="shared" si="33"/>
        <v>49614</v>
      </c>
      <c r="E220" s="100">
        <v>75044173</v>
      </c>
      <c r="F220" s="99">
        <v>36547225</v>
      </c>
      <c r="G220" s="99">
        <v>1831630</v>
      </c>
      <c r="H220" s="99">
        <v>1073092</v>
      </c>
      <c r="I220" s="99">
        <v>109515</v>
      </c>
      <c r="J220" s="99">
        <v>70357</v>
      </c>
      <c r="K220" s="99">
        <v>17472</v>
      </c>
      <c r="L220" s="99">
        <v>5307424</v>
      </c>
      <c r="M220" s="99">
        <v>13923951</v>
      </c>
      <c r="N220" s="99">
        <f t="shared" si="34"/>
        <v>113550015</v>
      </c>
      <c r="O220" s="99">
        <f t="shared" si="35"/>
        <v>1143449</v>
      </c>
      <c r="P220" s="99">
        <f t="shared" si="36"/>
        <v>19231375</v>
      </c>
      <c r="Q220" s="99">
        <f t="shared" si="37"/>
        <v>133924839</v>
      </c>
      <c r="R220" s="99">
        <f t="shared" si="38"/>
        <v>268386</v>
      </c>
      <c r="S220" s="98">
        <f t="shared" si="45"/>
        <v>134193225</v>
      </c>
      <c r="U220" s="100">
        <v>81063210</v>
      </c>
      <c r="V220" s="99">
        <v>33322037</v>
      </c>
      <c r="W220" s="99">
        <v>2221841</v>
      </c>
      <c r="X220" s="99">
        <v>1276868</v>
      </c>
      <c r="Y220" s="99">
        <v>109515</v>
      </c>
      <c r="Z220" s="99">
        <v>108911</v>
      </c>
      <c r="AA220" s="99">
        <v>17472</v>
      </c>
      <c r="AB220" s="99">
        <v>5307424</v>
      </c>
      <c r="AC220" s="99">
        <v>13923951</v>
      </c>
      <c r="AD220" s="99">
        <f t="shared" si="39"/>
        <v>116734075</v>
      </c>
      <c r="AE220" s="99">
        <f t="shared" si="40"/>
        <v>1385779</v>
      </c>
      <c r="AF220" s="99">
        <f t="shared" si="41"/>
        <v>19231375</v>
      </c>
      <c r="AG220" s="99">
        <f t="shared" si="42"/>
        <v>137351229</v>
      </c>
      <c r="AH220" s="99">
        <f t="shared" si="43"/>
        <v>275253</v>
      </c>
      <c r="AI220" s="98">
        <f t="shared" si="46"/>
        <v>137626482</v>
      </c>
    </row>
    <row r="221" spans="1:35" s="148" customFormat="1">
      <c r="A221" s="150">
        <v>2035</v>
      </c>
      <c r="B221" s="150">
        <f t="shared" si="44"/>
        <v>12</v>
      </c>
      <c r="C221" s="149">
        <f t="shared" si="33"/>
        <v>49644</v>
      </c>
      <c r="E221" s="100">
        <v>107000180</v>
      </c>
      <c r="F221" s="99">
        <v>48192993</v>
      </c>
      <c r="G221" s="99">
        <v>2436755</v>
      </c>
      <c r="H221" s="99">
        <v>1542479</v>
      </c>
      <c r="I221" s="99">
        <v>121116</v>
      </c>
      <c r="J221" s="99">
        <v>107359</v>
      </c>
      <c r="K221" s="99">
        <v>18330</v>
      </c>
      <c r="L221" s="99">
        <v>6095581</v>
      </c>
      <c r="M221" s="99">
        <v>14781886</v>
      </c>
      <c r="N221" s="99">
        <f t="shared" si="34"/>
        <v>157769374</v>
      </c>
      <c r="O221" s="99">
        <f t="shared" si="35"/>
        <v>1649838</v>
      </c>
      <c r="P221" s="99">
        <f t="shared" si="36"/>
        <v>20877467</v>
      </c>
      <c r="Q221" s="99">
        <f t="shared" si="37"/>
        <v>180296679</v>
      </c>
      <c r="R221" s="99">
        <f t="shared" si="38"/>
        <v>361316</v>
      </c>
      <c r="S221" s="98">
        <f t="shared" si="45"/>
        <v>180657995</v>
      </c>
      <c r="U221" s="100">
        <v>115093780</v>
      </c>
      <c r="V221" s="99">
        <v>43871585</v>
      </c>
      <c r="W221" s="99">
        <v>2823141</v>
      </c>
      <c r="X221" s="99">
        <v>1570783</v>
      </c>
      <c r="Y221" s="99">
        <v>121116</v>
      </c>
      <c r="Z221" s="99">
        <v>120656</v>
      </c>
      <c r="AA221" s="99">
        <v>18330</v>
      </c>
      <c r="AB221" s="99">
        <v>6095581</v>
      </c>
      <c r="AC221" s="99">
        <v>14781886</v>
      </c>
      <c r="AD221" s="99">
        <f t="shared" si="39"/>
        <v>161927952</v>
      </c>
      <c r="AE221" s="99">
        <f t="shared" si="40"/>
        <v>1691439</v>
      </c>
      <c r="AF221" s="99">
        <f t="shared" si="41"/>
        <v>20877467</v>
      </c>
      <c r="AG221" s="99">
        <f t="shared" si="42"/>
        <v>184496858</v>
      </c>
      <c r="AH221" s="99">
        <f t="shared" si="43"/>
        <v>369733</v>
      </c>
      <c r="AI221" s="98">
        <f t="shared" si="46"/>
        <v>184866591</v>
      </c>
    </row>
    <row r="222" spans="1:35" s="148" customFormat="1">
      <c r="A222" s="150">
        <v>2036</v>
      </c>
      <c r="B222" s="150">
        <f t="shared" si="44"/>
        <v>1</v>
      </c>
      <c r="C222" s="149">
        <f t="shared" ref="C222:C285" si="47">DATE(A222,B222,1)</f>
        <v>49675</v>
      </c>
      <c r="E222" s="100">
        <v>107182248</v>
      </c>
      <c r="F222" s="99">
        <v>48034081</v>
      </c>
      <c r="G222" s="99">
        <v>2382344</v>
      </c>
      <c r="H222" s="99">
        <v>1393146</v>
      </c>
      <c r="I222" s="99">
        <v>118891</v>
      </c>
      <c r="J222" s="99">
        <v>79820</v>
      </c>
      <c r="K222" s="99">
        <v>18283</v>
      </c>
      <c r="L222" s="99">
        <v>6398197</v>
      </c>
      <c r="M222" s="99">
        <v>14713249</v>
      </c>
      <c r="N222" s="99">
        <f t="shared" ref="N222:N285" si="48">SUM(E222:G222,I222,K222)</f>
        <v>157735847</v>
      </c>
      <c r="O222" s="99">
        <f t="shared" ref="O222:O285" si="49">SUM(H222,J222)</f>
        <v>1472966</v>
      </c>
      <c r="P222" s="99">
        <f t="shared" ref="P222:P285" si="50">SUM(L222:M222)</f>
        <v>21111446</v>
      </c>
      <c r="Q222" s="99">
        <f t="shared" ref="Q222:Q257" si="51">SUM(N222:P222)</f>
        <v>180320259</v>
      </c>
      <c r="R222" s="99">
        <f t="shared" ref="R222:R285" si="52">S222-Q222</f>
        <v>361363</v>
      </c>
      <c r="S222" s="98">
        <f t="shared" si="45"/>
        <v>180681622</v>
      </c>
      <c r="U222" s="100">
        <v>113968492</v>
      </c>
      <c r="V222" s="99">
        <v>44423800</v>
      </c>
      <c r="W222" s="99">
        <v>2732283</v>
      </c>
      <c r="X222" s="99">
        <v>1644513</v>
      </c>
      <c r="Y222" s="99">
        <v>118891</v>
      </c>
      <c r="Z222" s="99">
        <v>119263</v>
      </c>
      <c r="AA222" s="99">
        <v>18283</v>
      </c>
      <c r="AB222" s="99">
        <v>6398197</v>
      </c>
      <c r="AC222" s="99">
        <v>14713249</v>
      </c>
      <c r="AD222" s="99">
        <f t="shared" ref="AD222:AD285" si="53">SUM(U222:W222,Y222,AA222)</f>
        <v>161261749</v>
      </c>
      <c r="AE222" s="99">
        <f t="shared" ref="AE222:AE285" si="54">SUM(X222,Z222)</f>
        <v>1763776</v>
      </c>
      <c r="AF222" s="99">
        <f t="shared" ref="AF222:AF285" si="55">SUM(AB222:AC222)</f>
        <v>21111446</v>
      </c>
      <c r="AG222" s="99">
        <f t="shared" ref="AG222:AG257" si="56">SUM(AD222:AF222)</f>
        <v>184136971</v>
      </c>
      <c r="AH222" s="99">
        <f t="shared" ref="AH222:AH285" si="57">AI222-AG222</f>
        <v>369012</v>
      </c>
      <c r="AI222" s="98">
        <f t="shared" si="46"/>
        <v>184505983</v>
      </c>
    </row>
    <row r="223" spans="1:35" s="148" customFormat="1">
      <c r="A223" s="150">
        <v>2036</v>
      </c>
      <c r="B223" s="150">
        <f t="shared" ref="B223:B286" si="58">IF(B222=12,1,B222+1)</f>
        <v>2</v>
      </c>
      <c r="C223" s="149">
        <f t="shared" si="47"/>
        <v>49706</v>
      </c>
      <c r="E223" s="100">
        <v>92333070</v>
      </c>
      <c r="F223" s="99">
        <v>41612912</v>
      </c>
      <c r="G223" s="99">
        <v>2095918</v>
      </c>
      <c r="H223" s="99">
        <v>1289206</v>
      </c>
      <c r="I223" s="99">
        <v>106983</v>
      </c>
      <c r="J223" s="99">
        <v>77847</v>
      </c>
      <c r="K223" s="99">
        <v>16990</v>
      </c>
      <c r="L223" s="99">
        <v>5823732</v>
      </c>
      <c r="M223" s="99">
        <v>13599255</v>
      </c>
      <c r="N223" s="99">
        <f t="shared" si="48"/>
        <v>136165873</v>
      </c>
      <c r="O223" s="99">
        <f t="shared" si="49"/>
        <v>1367053</v>
      </c>
      <c r="P223" s="99">
        <f t="shared" si="50"/>
        <v>19422987</v>
      </c>
      <c r="Q223" s="99">
        <f t="shared" si="51"/>
        <v>156955913</v>
      </c>
      <c r="R223" s="99">
        <f t="shared" si="52"/>
        <v>314541</v>
      </c>
      <c r="S223" s="98">
        <f t="shared" ref="S223:S286" si="59">ROUND(Q223/0.998, 0)</f>
        <v>157270454</v>
      </c>
      <c r="U223" s="100">
        <v>97228539</v>
      </c>
      <c r="V223" s="99">
        <v>39096266</v>
      </c>
      <c r="W223" s="99">
        <v>2367066</v>
      </c>
      <c r="X223" s="99">
        <v>1465224</v>
      </c>
      <c r="Y223" s="99">
        <v>106983</v>
      </c>
      <c r="Z223" s="99">
        <v>108197</v>
      </c>
      <c r="AA223" s="99">
        <v>16990</v>
      </c>
      <c r="AB223" s="99">
        <v>5823732</v>
      </c>
      <c r="AC223" s="99">
        <v>13599255</v>
      </c>
      <c r="AD223" s="99">
        <f t="shared" si="53"/>
        <v>138815844</v>
      </c>
      <c r="AE223" s="99">
        <f t="shared" si="54"/>
        <v>1573421</v>
      </c>
      <c r="AF223" s="99">
        <f t="shared" si="55"/>
        <v>19422987</v>
      </c>
      <c r="AG223" s="99">
        <f t="shared" si="56"/>
        <v>159812252</v>
      </c>
      <c r="AH223" s="99">
        <f t="shared" si="57"/>
        <v>320265</v>
      </c>
      <c r="AI223" s="98">
        <f t="shared" ref="AI223:AI286" si="60">ROUND(AG223/0.998, 0)</f>
        <v>160132517</v>
      </c>
    </row>
    <row r="224" spans="1:35" s="148" customFormat="1">
      <c r="A224" s="150">
        <v>2036</v>
      </c>
      <c r="B224" s="150">
        <f t="shared" si="58"/>
        <v>3</v>
      </c>
      <c r="C224" s="149">
        <f t="shared" si="47"/>
        <v>49735</v>
      </c>
      <c r="E224" s="100">
        <v>84830089</v>
      </c>
      <c r="F224" s="99">
        <v>39125780</v>
      </c>
      <c r="G224" s="99">
        <v>1947021</v>
      </c>
      <c r="H224" s="99">
        <v>1277066</v>
      </c>
      <c r="I224" s="99">
        <v>109660</v>
      </c>
      <c r="J224" s="99">
        <v>76563</v>
      </c>
      <c r="K224" s="99">
        <v>18033</v>
      </c>
      <c r="L224" s="99">
        <v>6000824</v>
      </c>
      <c r="M224" s="99">
        <v>14350736</v>
      </c>
      <c r="N224" s="99">
        <f t="shared" si="48"/>
        <v>126030583</v>
      </c>
      <c r="O224" s="99">
        <f t="shared" si="49"/>
        <v>1353629</v>
      </c>
      <c r="P224" s="99">
        <f t="shared" si="50"/>
        <v>20351560</v>
      </c>
      <c r="Q224" s="99">
        <f t="shared" si="51"/>
        <v>147735772</v>
      </c>
      <c r="R224" s="99">
        <f t="shared" si="52"/>
        <v>296064</v>
      </c>
      <c r="S224" s="98">
        <f t="shared" si="59"/>
        <v>148031836</v>
      </c>
      <c r="U224" s="100">
        <v>89468283</v>
      </c>
      <c r="V224" s="99">
        <v>36717637</v>
      </c>
      <c r="W224" s="99">
        <v>2254576</v>
      </c>
      <c r="X224" s="99">
        <v>1456961</v>
      </c>
      <c r="Y224" s="99">
        <v>109660</v>
      </c>
      <c r="Z224" s="99">
        <v>111842</v>
      </c>
      <c r="AA224" s="99">
        <v>18033</v>
      </c>
      <c r="AB224" s="99">
        <v>6000824</v>
      </c>
      <c r="AC224" s="99">
        <v>14350736</v>
      </c>
      <c r="AD224" s="99">
        <f t="shared" si="53"/>
        <v>128568189</v>
      </c>
      <c r="AE224" s="99">
        <f t="shared" si="54"/>
        <v>1568803</v>
      </c>
      <c r="AF224" s="99">
        <f t="shared" si="55"/>
        <v>20351560</v>
      </c>
      <c r="AG224" s="99">
        <f t="shared" si="56"/>
        <v>150488552</v>
      </c>
      <c r="AH224" s="99">
        <f t="shared" si="57"/>
        <v>301580</v>
      </c>
      <c r="AI224" s="98">
        <f t="shared" si="60"/>
        <v>150790132</v>
      </c>
    </row>
    <row r="225" spans="1:35" s="148" customFormat="1">
      <c r="A225" s="150">
        <v>2036</v>
      </c>
      <c r="B225" s="150">
        <f t="shared" si="58"/>
        <v>4</v>
      </c>
      <c r="C225" s="149">
        <f t="shared" si="47"/>
        <v>49766</v>
      </c>
      <c r="E225" s="100">
        <v>58716908</v>
      </c>
      <c r="F225" s="99">
        <v>30426442</v>
      </c>
      <c r="G225" s="99">
        <v>1523831</v>
      </c>
      <c r="H225" s="99">
        <v>1112273</v>
      </c>
      <c r="I225" s="99">
        <v>98270</v>
      </c>
      <c r="J225" s="99">
        <v>70209</v>
      </c>
      <c r="K225" s="99">
        <v>17217</v>
      </c>
      <c r="L225" s="99">
        <v>5485732</v>
      </c>
      <c r="M225" s="99">
        <v>13727624</v>
      </c>
      <c r="N225" s="99">
        <f t="shared" si="48"/>
        <v>90782668</v>
      </c>
      <c r="O225" s="99">
        <f t="shared" si="49"/>
        <v>1182482</v>
      </c>
      <c r="P225" s="99">
        <f t="shared" si="50"/>
        <v>19213356</v>
      </c>
      <c r="Q225" s="99">
        <f t="shared" si="51"/>
        <v>111178506</v>
      </c>
      <c r="R225" s="99">
        <f t="shared" si="52"/>
        <v>222803</v>
      </c>
      <c r="S225" s="98">
        <f t="shared" si="59"/>
        <v>111401309</v>
      </c>
      <c r="U225" s="100">
        <v>62399919</v>
      </c>
      <c r="V225" s="99">
        <v>28568944</v>
      </c>
      <c r="W225" s="99">
        <v>1791146</v>
      </c>
      <c r="X225" s="99">
        <v>1256364</v>
      </c>
      <c r="Y225" s="99">
        <v>98270</v>
      </c>
      <c r="Z225" s="99">
        <v>101297</v>
      </c>
      <c r="AA225" s="99">
        <v>17217</v>
      </c>
      <c r="AB225" s="99">
        <v>5485732</v>
      </c>
      <c r="AC225" s="99">
        <v>13727624</v>
      </c>
      <c r="AD225" s="99">
        <f t="shared" si="53"/>
        <v>92875496</v>
      </c>
      <c r="AE225" s="99">
        <f t="shared" si="54"/>
        <v>1357661</v>
      </c>
      <c r="AF225" s="99">
        <f t="shared" si="55"/>
        <v>19213356</v>
      </c>
      <c r="AG225" s="99">
        <f t="shared" si="56"/>
        <v>113446513</v>
      </c>
      <c r="AH225" s="99">
        <f t="shared" si="57"/>
        <v>227348</v>
      </c>
      <c r="AI225" s="98">
        <f t="shared" si="60"/>
        <v>113673861</v>
      </c>
    </row>
    <row r="226" spans="1:35" s="148" customFormat="1">
      <c r="A226" s="150">
        <v>2036</v>
      </c>
      <c r="B226" s="150">
        <f t="shared" si="58"/>
        <v>5</v>
      </c>
      <c r="C226" s="149">
        <f t="shared" si="47"/>
        <v>49796</v>
      </c>
      <c r="E226" s="100">
        <v>37457730</v>
      </c>
      <c r="F226" s="99">
        <v>23930186</v>
      </c>
      <c r="G226" s="99">
        <v>1199285</v>
      </c>
      <c r="H226" s="99">
        <v>963707</v>
      </c>
      <c r="I226" s="99">
        <v>91140</v>
      </c>
      <c r="J226" s="99">
        <v>64644</v>
      </c>
      <c r="K226" s="99">
        <v>17470</v>
      </c>
      <c r="L226" s="99">
        <v>5177366</v>
      </c>
      <c r="M226" s="99">
        <v>13538539</v>
      </c>
      <c r="N226" s="99">
        <f t="shared" si="48"/>
        <v>62695811</v>
      </c>
      <c r="O226" s="99">
        <f t="shared" si="49"/>
        <v>1028351</v>
      </c>
      <c r="P226" s="99">
        <f t="shared" si="50"/>
        <v>18715905</v>
      </c>
      <c r="Q226" s="99">
        <f t="shared" si="51"/>
        <v>82440067</v>
      </c>
      <c r="R226" s="99">
        <f t="shared" si="52"/>
        <v>165211</v>
      </c>
      <c r="S226" s="98">
        <f t="shared" si="59"/>
        <v>82605278</v>
      </c>
      <c r="U226" s="100">
        <v>39315728</v>
      </c>
      <c r="V226" s="99">
        <v>22373690</v>
      </c>
      <c r="W226" s="99">
        <v>1459883</v>
      </c>
      <c r="X226" s="99">
        <v>1094006</v>
      </c>
      <c r="Y226" s="99">
        <v>91140</v>
      </c>
      <c r="Z226" s="99">
        <v>95175</v>
      </c>
      <c r="AA226" s="99">
        <v>17470</v>
      </c>
      <c r="AB226" s="99">
        <v>5177366</v>
      </c>
      <c r="AC226" s="99">
        <v>13538539</v>
      </c>
      <c r="AD226" s="99">
        <f t="shared" si="53"/>
        <v>63257911</v>
      </c>
      <c r="AE226" s="99">
        <f t="shared" si="54"/>
        <v>1189181</v>
      </c>
      <c r="AF226" s="99">
        <f t="shared" si="55"/>
        <v>18715905</v>
      </c>
      <c r="AG226" s="99">
        <f t="shared" si="56"/>
        <v>83162997</v>
      </c>
      <c r="AH226" s="99">
        <f t="shared" si="57"/>
        <v>166659</v>
      </c>
      <c r="AI226" s="98">
        <f t="shared" si="60"/>
        <v>83329656</v>
      </c>
    </row>
    <row r="227" spans="1:35" s="148" customFormat="1">
      <c r="A227" s="150">
        <v>2036</v>
      </c>
      <c r="B227" s="150">
        <f t="shared" si="58"/>
        <v>6</v>
      </c>
      <c r="C227" s="149">
        <f t="shared" si="47"/>
        <v>49827</v>
      </c>
      <c r="E227" s="100">
        <v>22388713</v>
      </c>
      <c r="F227" s="99">
        <v>19058237</v>
      </c>
      <c r="G227" s="99">
        <v>827329</v>
      </c>
      <c r="H227" s="99">
        <v>670023</v>
      </c>
      <c r="I227" s="99">
        <v>80469</v>
      </c>
      <c r="J227" s="99">
        <v>56365</v>
      </c>
      <c r="K227" s="99">
        <v>16669</v>
      </c>
      <c r="L227" s="99">
        <v>4734967</v>
      </c>
      <c r="M227" s="99">
        <v>12759017</v>
      </c>
      <c r="N227" s="99">
        <f t="shared" si="48"/>
        <v>42371417</v>
      </c>
      <c r="O227" s="99">
        <f t="shared" si="49"/>
        <v>726388</v>
      </c>
      <c r="P227" s="99">
        <f t="shared" si="50"/>
        <v>17493984</v>
      </c>
      <c r="Q227" s="99">
        <f t="shared" si="51"/>
        <v>60591789</v>
      </c>
      <c r="R227" s="99">
        <f t="shared" si="52"/>
        <v>121426</v>
      </c>
      <c r="S227" s="98">
        <f t="shared" si="59"/>
        <v>60713215</v>
      </c>
      <c r="U227" s="100">
        <v>23516488</v>
      </c>
      <c r="V227" s="99">
        <v>17694638</v>
      </c>
      <c r="W227" s="99">
        <v>1084408</v>
      </c>
      <c r="X227" s="99">
        <v>779184</v>
      </c>
      <c r="Y227" s="99">
        <v>80469</v>
      </c>
      <c r="Z227" s="99">
        <v>85073</v>
      </c>
      <c r="AA227" s="99">
        <v>16669</v>
      </c>
      <c r="AB227" s="99">
        <v>4734967</v>
      </c>
      <c r="AC227" s="99">
        <v>12759017</v>
      </c>
      <c r="AD227" s="99">
        <f t="shared" si="53"/>
        <v>42392672</v>
      </c>
      <c r="AE227" s="99">
        <f t="shared" si="54"/>
        <v>864257</v>
      </c>
      <c r="AF227" s="99">
        <f t="shared" si="55"/>
        <v>17493984</v>
      </c>
      <c r="AG227" s="99">
        <f t="shared" si="56"/>
        <v>60750913</v>
      </c>
      <c r="AH227" s="99">
        <f t="shared" si="57"/>
        <v>121745</v>
      </c>
      <c r="AI227" s="98">
        <f t="shared" si="60"/>
        <v>60872658</v>
      </c>
    </row>
    <row r="228" spans="1:35" s="148" customFormat="1">
      <c r="A228" s="150">
        <v>2036</v>
      </c>
      <c r="B228" s="150">
        <f t="shared" si="58"/>
        <v>7</v>
      </c>
      <c r="C228" s="149">
        <f t="shared" si="47"/>
        <v>49857</v>
      </c>
      <c r="E228" s="100">
        <v>15221465</v>
      </c>
      <c r="F228" s="99">
        <v>16340314</v>
      </c>
      <c r="G228" s="99">
        <v>732572</v>
      </c>
      <c r="H228" s="99">
        <v>594730</v>
      </c>
      <c r="I228" s="99">
        <v>76284</v>
      </c>
      <c r="J228" s="99">
        <v>51569</v>
      </c>
      <c r="K228" s="99">
        <v>17013</v>
      </c>
      <c r="L228" s="99">
        <v>4522396</v>
      </c>
      <c r="M228" s="99">
        <v>12878820</v>
      </c>
      <c r="N228" s="99">
        <f t="shared" si="48"/>
        <v>32387648</v>
      </c>
      <c r="O228" s="99">
        <f t="shared" si="49"/>
        <v>646299</v>
      </c>
      <c r="P228" s="99">
        <f t="shared" si="50"/>
        <v>17401216</v>
      </c>
      <c r="Q228" s="99">
        <f t="shared" si="51"/>
        <v>50435163</v>
      </c>
      <c r="R228" s="99">
        <f t="shared" si="52"/>
        <v>101072</v>
      </c>
      <c r="S228" s="98">
        <f t="shared" si="59"/>
        <v>50536235</v>
      </c>
      <c r="U228" s="100">
        <v>16360475</v>
      </c>
      <c r="V228" s="99">
        <v>14879835</v>
      </c>
      <c r="W228" s="99">
        <v>1009139</v>
      </c>
      <c r="X228" s="99">
        <v>716011</v>
      </c>
      <c r="Y228" s="99">
        <v>76284</v>
      </c>
      <c r="Z228" s="99">
        <v>81645</v>
      </c>
      <c r="AA228" s="99">
        <v>17013</v>
      </c>
      <c r="AB228" s="99">
        <v>4522396</v>
      </c>
      <c r="AC228" s="99">
        <v>12878820</v>
      </c>
      <c r="AD228" s="99">
        <f t="shared" si="53"/>
        <v>32342746</v>
      </c>
      <c r="AE228" s="99">
        <f t="shared" si="54"/>
        <v>797656</v>
      </c>
      <c r="AF228" s="99">
        <f t="shared" si="55"/>
        <v>17401216</v>
      </c>
      <c r="AG228" s="99">
        <f t="shared" si="56"/>
        <v>50541618</v>
      </c>
      <c r="AH228" s="99">
        <f t="shared" si="57"/>
        <v>101286</v>
      </c>
      <c r="AI228" s="98">
        <f t="shared" si="60"/>
        <v>50642904</v>
      </c>
    </row>
    <row r="229" spans="1:35" s="148" customFormat="1">
      <c r="A229" s="150">
        <v>2036</v>
      </c>
      <c r="B229" s="150">
        <f t="shared" si="58"/>
        <v>8</v>
      </c>
      <c r="C229" s="149">
        <f t="shared" si="47"/>
        <v>49888</v>
      </c>
      <c r="E229" s="100">
        <v>13687963</v>
      </c>
      <c r="F229" s="99">
        <v>16319144</v>
      </c>
      <c r="G229" s="99">
        <v>703002</v>
      </c>
      <c r="H229" s="99">
        <v>561406</v>
      </c>
      <c r="I229" s="99">
        <v>75252</v>
      </c>
      <c r="J229" s="99">
        <v>49531</v>
      </c>
      <c r="K229" s="99">
        <v>16995</v>
      </c>
      <c r="L229" s="99">
        <v>4302546</v>
      </c>
      <c r="M229" s="99">
        <v>12851028</v>
      </c>
      <c r="N229" s="99">
        <f t="shared" si="48"/>
        <v>30802356</v>
      </c>
      <c r="O229" s="99">
        <f t="shared" si="49"/>
        <v>610937</v>
      </c>
      <c r="P229" s="99">
        <f t="shared" si="50"/>
        <v>17153574</v>
      </c>
      <c r="Q229" s="99">
        <f t="shared" si="51"/>
        <v>48566867</v>
      </c>
      <c r="R229" s="99">
        <f t="shared" si="52"/>
        <v>97328</v>
      </c>
      <c r="S229" s="98">
        <f t="shared" si="59"/>
        <v>48664195</v>
      </c>
      <c r="U229" s="100">
        <v>14942935</v>
      </c>
      <c r="V229" s="99">
        <v>14786096</v>
      </c>
      <c r="W229" s="99">
        <v>1001053</v>
      </c>
      <c r="X229" s="99">
        <v>687988</v>
      </c>
      <c r="Y229" s="99">
        <v>75252</v>
      </c>
      <c r="Z229" s="99">
        <v>81090</v>
      </c>
      <c r="AA229" s="99">
        <v>16995</v>
      </c>
      <c r="AB229" s="99">
        <v>4302546</v>
      </c>
      <c r="AC229" s="99">
        <v>12851028</v>
      </c>
      <c r="AD229" s="99">
        <f t="shared" si="53"/>
        <v>30822331</v>
      </c>
      <c r="AE229" s="99">
        <f t="shared" si="54"/>
        <v>769078</v>
      </c>
      <c r="AF229" s="99">
        <f t="shared" si="55"/>
        <v>17153574</v>
      </c>
      <c r="AG229" s="99">
        <f t="shared" si="56"/>
        <v>48744983</v>
      </c>
      <c r="AH229" s="99">
        <f t="shared" si="57"/>
        <v>97685</v>
      </c>
      <c r="AI229" s="98">
        <f t="shared" si="60"/>
        <v>48842668</v>
      </c>
    </row>
    <row r="230" spans="1:35" s="148" customFormat="1">
      <c r="A230" s="150">
        <v>2036</v>
      </c>
      <c r="B230" s="150">
        <f t="shared" si="58"/>
        <v>9</v>
      </c>
      <c r="C230" s="149">
        <f t="shared" si="47"/>
        <v>49919</v>
      </c>
      <c r="E230" s="100">
        <v>17385825</v>
      </c>
      <c r="F230" s="99">
        <v>16975297</v>
      </c>
      <c r="G230" s="99">
        <v>769826</v>
      </c>
      <c r="H230" s="99">
        <v>562324</v>
      </c>
      <c r="I230" s="99">
        <v>77453</v>
      </c>
      <c r="J230" s="99">
        <v>53964</v>
      </c>
      <c r="K230" s="99">
        <v>16620</v>
      </c>
      <c r="L230" s="99">
        <v>4258492</v>
      </c>
      <c r="M230" s="99">
        <v>12683379</v>
      </c>
      <c r="N230" s="99">
        <f t="shared" si="48"/>
        <v>35225021</v>
      </c>
      <c r="O230" s="99">
        <f t="shared" si="49"/>
        <v>616288</v>
      </c>
      <c r="P230" s="99">
        <f t="shared" si="50"/>
        <v>16941871</v>
      </c>
      <c r="Q230" s="99">
        <f t="shared" si="51"/>
        <v>52783180</v>
      </c>
      <c r="R230" s="99">
        <f t="shared" si="52"/>
        <v>105778</v>
      </c>
      <c r="S230" s="98">
        <f t="shared" si="59"/>
        <v>52888958</v>
      </c>
      <c r="U230" s="100">
        <v>19224571</v>
      </c>
      <c r="V230" s="99">
        <v>15461966</v>
      </c>
      <c r="W230" s="99">
        <v>1055245</v>
      </c>
      <c r="X230" s="99">
        <v>684137</v>
      </c>
      <c r="Y230" s="99">
        <v>77453</v>
      </c>
      <c r="Z230" s="99">
        <v>83566</v>
      </c>
      <c r="AA230" s="99">
        <v>16620</v>
      </c>
      <c r="AB230" s="99">
        <v>4258492</v>
      </c>
      <c r="AC230" s="99">
        <v>12683379</v>
      </c>
      <c r="AD230" s="99">
        <f t="shared" si="53"/>
        <v>35835855</v>
      </c>
      <c r="AE230" s="99">
        <f t="shared" si="54"/>
        <v>767703</v>
      </c>
      <c r="AF230" s="99">
        <f t="shared" si="55"/>
        <v>16941871</v>
      </c>
      <c r="AG230" s="99">
        <f t="shared" si="56"/>
        <v>53545429</v>
      </c>
      <c r="AH230" s="99">
        <f t="shared" si="57"/>
        <v>107305</v>
      </c>
      <c r="AI230" s="98">
        <f t="shared" si="60"/>
        <v>53652734</v>
      </c>
    </row>
    <row r="231" spans="1:35" s="148" customFormat="1">
      <c r="A231" s="150">
        <v>2036</v>
      </c>
      <c r="B231" s="150">
        <f t="shared" si="58"/>
        <v>10</v>
      </c>
      <c r="C231" s="149">
        <f t="shared" si="47"/>
        <v>49949</v>
      </c>
      <c r="E231" s="100">
        <v>39807494</v>
      </c>
      <c r="F231" s="99">
        <v>25519357</v>
      </c>
      <c r="G231" s="99">
        <v>1258029</v>
      </c>
      <c r="H231" s="99">
        <v>689934</v>
      </c>
      <c r="I231" s="99">
        <v>93162</v>
      </c>
      <c r="J231" s="99">
        <v>64971</v>
      </c>
      <c r="K231" s="99">
        <v>17641</v>
      </c>
      <c r="L231" s="99">
        <v>4930810</v>
      </c>
      <c r="M231" s="99">
        <v>13774663</v>
      </c>
      <c r="N231" s="99">
        <f t="shared" si="48"/>
        <v>66695683</v>
      </c>
      <c r="O231" s="99">
        <f t="shared" si="49"/>
        <v>754905</v>
      </c>
      <c r="P231" s="99">
        <f t="shared" si="50"/>
        <v>18705473</v>
      </c>
      <c r="Q231" s="99">
        <f t="shared" si="51"/>
        <v>86156061</v>
      </c>
      <c r="R231" s="99">
        <f t="shared" si="52"/>
        <v>172657</v>
      </c>
      <c r="S231" s="98">
        <f t="shared" si="59"/>
        <v>86328718</v>
      </c>
      <c r="U231" s="100">
        <v>43772092</v>
      </c>
      <c r="V231" s="99">
        <v>23240612</v>
      </c>
      <c r="W231" s="99">
        <v>1617736</v>
      </c>
      <c r="X231" s="99">
        <v>855322</v>
      </c>
      <c r="Y231" s="99">
        <v>93162</v>
      </c>
      <c r="Z231" s="99">
        <v>100110</v>
      </c>
      <c r="AA231" s="99">
        <v>17641</v>
      </c>
      <c r="AB231" s="99">
        <v>4930810</v>
      </c>
      <c r="AC231" s="99">
        <v>13774663</v>
      </c>
      <c r="AD231" s="99">
        <f t="shared" si="53"/>
        <v>68741243</v>
      </c>
      <c r="AE231" s="99">
        <f t="shared" si="54"/>
        <v>955432</v>
      </c>
      <c r="AF231" s="99">
        <f t="shared" si="55"/>
        <v>18705473</v>
      </c>
      <c r="AG231" s="99">
        <f t="shared" si="56"/>
        <v>88402148</v>
      </c>
      <c r="AH231" s="99">
        <f t="shared" si="57"/>
        <v>177159</v>
      </c>
      <c r="AI231" s="98">
        <f t="shared" si="60"/>
        <v>88579307</v>
      </c>
    </row>
    <row r="232" spans="1:35" s="148" customFormat="1">
      <c r="A232" s="150">
        <v>2036</v>
      </c>
      <c r="B232" s="150">
        <f t="shared" si="58"/>
        <v>11</v>
      </c>
      <c r="C232" s="149">
        <f t="shared" si="47"/>
        <v>49980</v>
      </c>
      <c r="E232" s="100">
        <v>75529158</v>
      </c>
      <c r="F232" s="99">
        <v>37035171</v>
      </c>
      <c r="G232" s="99">
        <v>1812615</v>
      </c>
      <c r="H232" s="99">
        <v>980626</v>
      </c>
      <c r="I232" s="99">
        <v>101176</v>
      </c>
      <c r="J232" s="99">
        <v>69866</v>
      </c>
      <c r="K232" s="99">
        <v>17472</v>
      </c>
      <c r="L232" s="99">
        <v>5371982</v>
      </c>
      <c r="M232" s="99">
        <v>13903728</v>
      </c>
      <c r="N232" s="99">
        <f t="shared" si="48"/>
        <v>114495592</v>
      </c>
      <c r="O232" s="99">
        <f t="shared" si="49"/>
        <v>1050492</v>
      </c>
      <c r="P232" s="99">
        <f t="shared" si="50"/>
        <v>19275710</v>
      </c>
      <c r="Q232" s="99">
        <f t="shared" si="51"/>
        <v>134821794</v>
      </c>
      <c r="R232" s="99">
        <f t="shared" si="52"/>
        <v>270184</v>
      </c>
      <c r="S232" s="98">
        <f t="shared" si="59"/>
        <v>135091978</v>
      </c>
      <c r="U232" s="100">
        <v>81887735</v>
      </c>
      <c r="V232" s="99">
        <v>33654252</v>
      </c>
      <c r="W232" s="99">
        <v>2202552</v>
      </c>
      <c r="X232" s="99">
        <v>1192997</v>
      </c>
      <c r="Y232" s="99">
        <v>101176</v>
      </c>
      <c r="Z232" s="99">
        <v>108684</v>
      </c>
      <c r="AA232" s="99">
        <v>17472</v>
      </c>
      <c r="AB232" s="99">
        <v>5371982</v>
      </c>
      <c r="AC232" s="99">
        <v>13903728</v>
      </c>
      <c r="AD232" s="99">
        <f t="shared" si="53"/>
        <v>117863187</v>
      </c>
      <c r="AE232" s="99">
        <f t="shared" si="54"/>
        <v>1301681</v>
      </c>
      <c r="AF232" s="99">
        <f t="shared" si="55"/>
        <v>19275710</v>
      </c>
      <c r="AG232" s="99">
        <f t="shared" si="56"/>
        <v>138440578</v>
      </c>
      <c r="AH232" s="99">
        <f t="shared" si="57"/>
        <v>277436</v>
      </c>
      <c r="AI232" s="98">
        <f t="shared" si="60"/>
        <v>138718014</v>
      </c>
    </row>
    <row r="233" spans="1:35" s="148" customFormat="1">
      <c r="A233" s="150">
        <v>2036</v>
      </c>
      <c r="B233" s="150">
        <f t="shared" si="58"/>
        <v>12</v>
      </c>
      <c r="C233" s="149">
        <f t="shared" si="47"/>
        <v>50010</v>
      </c>
      <c r="E233" s="100">
        <v>107651395</v>
      </c>
      <c r="F233" s="99">
        <v>48799945</v>
      </c>
      <c r="G233" s="99">
        <v>2412526</v>
      </c>
      <c r="H233" s="99">
        <v>1433186</v>
      </c>
      <c r="I233" s="99">
        <v>111772</v>
      </c>
      <c r="J233" s="99">
        <v>107125</v>
      </c>
      <c r="K233" s="99">
        <v>18330</v>
      </c>
      <c r="L233" s="99">
        <v>6158772</v>
      </c>
      <c r="M233" s="99">
        <v>14761444</v>
      </c>
      <c r="N233" s="99">
        <f t="shared" si="48"/>
        <v>158993968</v>
      </c>
      <c r="O233" s="99">
        <f t="shared" si="49"/>
        <v>1540311</v>
      </c>
      <c r="P233" s="99">
        <f t="shared" si="50"/>
        <v>20920216</v>
      </c>
      <c r="Q233" s="99">
        <f t="shared" si="51"/>
        <v>181454495</v>
      </c>
      <c r="R233" s="99">
        <f t="shared" si="52"/>
        <v>363636</v>
      </c>
      <c r="S233" s="98">
        <f t="shared" si="59"/>
        <v>181818131</v>
      </c>
      <c r="U233" s="100">
        <v>116252542</v>
      </c>
      <c r="V233" s="99">
        <v>44265346</v>
      </c>
      <c r="W233" s="99">
        <v>2798652</v>
      </c>
      <c r="X233" s="99">
        <v>1461445</v>
      </c>
      <c r="Y233" s="99">
        <v>111772</v>
      </c>
      <c r="Z233" s="99">
        <v>120426</v>
      </c>
      <c r="AA233" s="99">
        <v>18330</v>
      </c>
      <c r="AB233" s="99">
        <v>6158772</v>
      </c>
      <c r="AC233" s="99">
        <v>14761444</v>
      </c>
      <c r="AD233" s="99">
        <f t="shared" si="53"/>
        <v>163446642</v>
      </c>
      <c r="AE233" s="99">
        <f t="shared" si="54"/>
        <v>1581871</v>
      </c>
      <c r="AF233" s="99">
        <f t="shared" si="55"/>
        <v>20920216</v>
      </c>
      <c r="AG233" s="99">
        <f t="shared" si="56"/>
        <v>185948729</v>
      </c>
      <c r="AH233" s="99">
        <f t="shared" si="57"/>
        <v>372643</v>
      </c>
      <c r="AI233" s="98">
        <f t="shared" si="60"/>
        <v>186321372</v>
      </c>
    </row>
    <row r="234" spans="1:35" s="148" customFormat="1">
      <c r="A234" s="150">
        <v>2037</v>
      </c>
      <c r="B234" s="150">
        <f t="shared" si="58"/>
        <v>1</v>
      </c>
      <c r="C234" s="149">
        <f t="shared" si="47"/>
        <v>50041</v>
      </c>
      <c r="E234" s="100">
        <v>107879267</v>
      </c>
      <c r="F234" s="99">
        <v>48624352</v>
      </c>
      <c r="G234" s="99">
        <v>2358985</v>
      </c>
      <c r="H234" s="99">
        <v>1265092</v>
      </c>
      <c r="I234" s="99">
        <v>109659</v>
      </c>
      <c r="J234" s="99">
        <v>79251</v>
      </c>
      <c r="K234" s="99">
        <v>18283</v>
      </c>
      <c r="L234" s="99">
        <v>6458601</v>
      </c>
      <c r="M234" s="99">
        <v>14693262</v>
      </c>
      <c r="N234" s="99">
        <f t="shared" si="48"/>
        <v>158990546</v>
      </c>
      <c r="O234" s="99">
        <f t="shared" si="49"/>
        <v>1344343</v>
      </c>
      <c r="P234" s="99">
        <f t="shared" si="50"/>
        <v>21151863</v>
      </c>
      <c r="Q234" s="99">
        <f t="shared" si="51"/>
        <v>181486752</v>
      </c>
      <c r="R234" s="99">
        <f t="shared" si="52"/>
        <v>363701</v>
      </c>
      <c r="S234" s="98">
        <f t="shared" si="59"/>
        <v>181850453</v>
      </c>
      <c r="U234" s="100">
        <v>115092919</v>
      </c>
      <c r="V234" s="99">
        <v>44817155</v>
      </c>
      <c r="W234" s="99">
        <v>2708597</v>
      </c>
      <c r="X234" s="99">
        <v>1527989</v>
      </c>
      <c r="Y234" s="99">
        <v>109659</v>
      </c>
      <c r="Z234" s="99">
        <v>119039</v>
      </c>
      <c r="AA234" s="99">
        <v>18283</v>
      </c>
      <c r="AB234" s="99">
        <v>6458601</v>
      </c>
      <c r="AC234" s="99">
        <v>14693262</v>
      </c>
      <c r="AD234" s="99">
        <f t="shared" si="53"/>
        <v>162746613</v>
      </c>
      <c r="AE234" s="99">
        <f t="shared" si="54"/>
        <v>1647028</v>
      </c>
      <c r="AF234" s="99">
        <f t="shared" si="55"/>
        <v>21151863</v>
      </c>
      <c r="AG234" s="99">
        <f t="shared" si="56"/>
        <v>185545504</v>
      </c>
      <c r="AH234" s="99">
        <f t="shared" si="57"/>
        <v>371835</v>
      </c>
      <c r="AI234" s="98">
        <f t="shared" si="60"/>
        <v>185917339</v>
      </c>
    </row>
    <row r="235" spans="1:35" s="148" customFormat="1">
      <c r="A235" s="150">
        <v>2037</v>
      </c>
      <c r="B235" s="150">
        <f t="shared" si="58"/>
        <v>2</v>
      </c>
      <c r="C235" s="149">
        <f t="shared" si="47"/>
        <v>50072</v>
      </c>
      <c r="E235" s="100">
        <v>91634917</v>
      </c>
      <c r="F235" s="99">
        <v>41290951</v>
      </c>
      <c r="G235" s="99">
        <v>2044550</v>
      </c>
      <c r="H235" s="99">
        <v>1146625</v>
      </c>
      <c r="I235" s="99">
        <v>96383</v>
      </c>
      <c r="J235" s="99">
        <v>75566</v>
      </c>
      <c r="K235" s="99">
        <v>16445</v>
      </c>
      <c r="L235" s="99">
        <v>5708267</v>
      </c>
      <c r="M235" s="99">
        <v>13170849</v>
      </c>
      <c r="N235" s="99">
        <f t="shared" si="48"/>
        <v>135083246</v>
      </c>
      <c r="O235" s="99">
        <f t="shared" si="49"/>
        <v>1222191</v>
      </c>
      <c r="P235" s="99">
        <f t="shared" si="50"/>
        <v>18879116</v>
      </c>
      <c r="Q235" s="99">
        <f t="shared" si="51"/>
        <v>155184553</v>
      </c>
      <c r="R235" s="99">
        <f t="shared" si="52"/>
        <v>310991</v>
      </c>
      <c r="S235" s="98">
        <f t="shared" si="59"/>
        <v>155495544</v>
      </c>
      <c r="U235" s="100">
        <v>96753555</v>
      </c>
      <c r="V235" s="99">
        <v>38683535</v>
      </c>
      <c r="W235" s="99">
        <v>2311039</v>
      </c>
      <c r="X235" s="99">
        <v>1325909</v>
      </c>
      <c r="Y235" s="99">
        <v>96383</v>
      </c>
      <c r="Z235" s="99">
        <v>105464</v>
      </c>
      <c r="AA235" s="99">
        <v>16445</v>
      </c>
      <c r="AB235" s="99">
        <v>5708267</v>
      </c>
      <c r="AC235" s="99">
        <v>13170849</v>
      </c>
      <c r="AD235" s="99">
        <f t="shared" si="53"/>
        <v>137860957</v>
      </c>
      <c r="AE235" s="99">
        <f t="shared" si="54"/>
        <v>1431373</v>
      </c>
      <c r="AF235" s="99">
        <f t="shared" si="55"/>
        <v>18879116</v>
      </c>
      <c r="AG235" s="99">
        <f t="shared" si="56"/>
        <v>158171446</v>
      </c>
      <c r="AH235" s="99">
        <f t="shared" si="57"/>
        <v>316977</v>
      </c>
      <c r="AI235" s="98">
        <f t="shared" si="60"/>
        <v>158488423</v>
      </c>
    </row>
    <row r="236" spans="1:35" s="148" customFormat="1">
      <c r="A236" s="150">
        <v>2037</v>
      </c>
      <c r="B236" s="150">
        <f t="shared" si="58"/>
        <v>3</v>
      </c>
      <c r="C236" s="149">
        <f t="shared" si="47"/>
        <v>50100</v>
      </c>
      <c r="E236" s="100">
        <v>85422587</v>
      </c>
      <c r="F236" s="99">
        <v>39597814</v>
      </c>
      <c r="G236" s="99">
        <v>1929673</v>
      </c>
      <c r="H236" s="99">
        <v>1175523</v>
      </c>
      <c r="I236" s="99">
        <v>101057</v>
      </c>
      <c r="J236" s="99">
        <v>76053</v>
      </c>
      <c r="K236" s="99">
        <v>18033</v>
      </c>
      <c r="L236" s="99">
        <v>6106681</v>
      </c>
      <c r="M236" s="99">
        <v>14331122</v>
      </c>
      <c r="N236" s="99">
        <f t="shared" si="48"/>
        <v>127069164</v>
      </c>
      <c r="O236" s="99">
        <f t="shared" si="49"/>
        <v>1251576</v>
      </c>
      <c r="P236" s="99">
        <f t="shared" si="50"/>
        <v>20437803</v>
      </c>
      <c r="Q236" s="99">
        <f t="shared" si="51"/>
        <v>148758543</v>
      </c>
      <c r="R236" s="99">
        <f t="shared" si="52"/>
        <v>298113</v>
      </c>
      <c r="S236" s="98">
        <f t="shared" si="59"/>
        <v>149056656</v>
      </c>
      <c r="U236" s="100">
        <v>90309098</v>
      </c>
      <c r="V236" s="99">
        <v>37063222</v>
      </c>
      <c r="W236" s="99">
        <v>2234922</v>
      </c>
      <c r="X236" s="99">
        <v>1364568</v>
      </c>
      <c r="Y236" s="99">
        <v>101057</v>
      </c>
      <c r="Z236" s="99">
        <v>111621</v>
      </c>
      <c r="AA236" s="99">
        <v>18033</v>
      </c>
      <c r="AB236" s="99">
        <v>6106681</v>
      </c>
      <c r="AC236" s="99">
        <v>14331122</v>
      </c>
      <c r="AD236" s="99">
        <f t="shared" si="53"/>
        <v>129726332</v>
      </c>
      <c r="AE236" s="99">
        <f t="shared" si="54"/>
        <v>1476189</v>
      </c>
      <c r="AF236" s="99">
        <f t="shared" si="55"/>
        <v>20437803</v>
      </c>
      <c r="AG236" s="99">
        <f t="shared" si="56"/>
        <v>151640324</v>
      </c>
      <c r="AH236" s="99">
        <f t="shared" si="57"/>
        <v>303888</v>
      </c>
      <c r="AI236" s="98">
        <f t="shared" si="60"/>
        <v>151944212</v>
      </c>
    </row>
    <row r="237" spans="1:35" s="148" customFormat="1">
      <c r="A237" s="150">
        <v>2037</v>
      </c>
      <c r="B237" s="150">
        <f t="shared" si="58"/>
        <v>4</v>
      </c>
      <c r="C237" s="149">
        <f t="shared" si="47"/>
        <v>50131</v>
      </c>
      <c r="E237" s="100">
        <v>59044657</v>
      </c>
      <c r="F237" s="99">
        <v>30830019</v>
      </c>
      <c r="G237" s="99">
        <v>1508551</v>
      </c>
      <c r="H237" s="99">
        <v>1017978</v>
      </c>
      <c r="I237" s="99">
        <v>90543</v>
      </c>
      <c r="J237" s="99">
        <v>69667</v>
      </c>
      <c r="K237" s="99">
        <v>17217</v>
      </c>
      <c r="L237" s="99">
        <v>5538310</v>
      </c>
      <c r="M237" s="99">
        <v>13708324</v>
      </c>
      <c r="N237" s="99">
        <f t="shared" si="48"/>
        <v>91490987</v>
      </c>
      <c r="O237" s="99">
        <f t="shared" si="49"/>
        <v>1087645</v>
      </c>
      <c r="P237" s="99">
        <f t="shared" si="50"/>
        <v>19246634</v>
      </c>
      <c r="Q237" s="99">
        <f t="shared" si="51"/>
        <v>111825266</v>
      </c>
      <c r="R237" s="99">
        <f t="shared" si="52"/>
        <v>224099</v>
      </c>
      <c r="S237" s="98">
        <f t="shared" si="59"/>
        <v>112049365</v>
      </c>
      <c r="U237" s="100">
        <v>62956320</v>
      </c>
      <c r="V237" s="99">
        <v>28862859</v>
      </c>
      <c r="W237" s="99">
        <v>1775575</v>
      </c>
      <c r="X237" s="99">
        <v>1168254</v>
      </c>
      <c r="Y237" s="99">
        <v>90543</v>
      </c>
      <c r="Z237" s="99">
        <v>101080</v>
      </c>
      <c r="AA237" s="99">
        <v>17217</v>
      </c>
      <c r="AB237" s="99">
        <v>5538310</v>
      </c>
      <c r="AC237" s="99">
        <v>13708324</v>
      </c>
      <c r="AD237" s="99">
        <f t="shared" si="53"/>
        <v>93702514</v>
      </c>
      <c r="AE237" s="99">
        <f t="shared" si="54"/>
        <v>1269334</v>
      </c>
      <c r="AF237" s="99">
        <f t="shared" si="55"/>
        <v>19246634</v>
      </c>
      <c r="AG237" s="99">
        <f t="shared" si="56"/>
        <v>114218482</v>
      </c>
      <c r="AH237" s="99">
        <f t="shared" si="57"/>
        <v>228895</v>
      </c>
      <c r="AI237" s="98">
        <f t="shared" si="60"/>
        <v>114447377</v>
      </c>
    </row>
    <row r="238" spans="1:35" s="148" customFormat="1">
      <c r="A238" s="150">
        <v>2037</v>
      </c>
      <c r="B238" s="150">
        <f t="shared" si="58"/>
        <v>5</v>
      </c>
      <c r="C238" s="149">
        <f t="shared" si="47"/>
        <v>50161</v>
      </c>
      <c r="E238" s="100">
        <v>37672180</v>
      </c>
      <c r="F238" s="99">
        <v>24287724</v>
      </c>
      <c r="G238" s="99">
        <v>1186879</v>
      </c>
      <c r="H238" s="99">
        <v>883552</v>
      </c>
      <c r="I238" s="99">
        <v>83979</v>
      </c>
      <c r="J238" s="99">
        <v>64083</v>
      </c>
      <c r="K238" s="99">
        <v>17470</v>
      </c>
      <c r="L238" s="99">
        <v>5229779</v>
      </c>
      <c r="M238" s="99">
        <v>13518059</v>
      </c>
      <c r="N238" s="99">
        <f t="shared" si="48"/>
        <v>63248232</v>
      </c>
      <c r="O238" s="99">
        <f t="shared" si="49"/>
        <v>947635</v>
      </c>
      <c r="P238" s="99">
        <f t="shared" si="50"/>
        <v>18747838</v>
      </c>
      <c r="Q238" s="99">
        <f t="shared" si="51"/>
        <v>82943705</v>
      </c>
      <c r="R238" s="99">
        <f t="shared" si="52"/>
        <v>166220</v>
      </c>
      <c r="S238" s="98">
        <f t="shared" si="59"/>
        <v>83109925</v>
      </c>
      <c r="U238" s="100">
        <v>39619846</v>
      </c>
      <c r="V238" s="99">
        <v>22635633</v>
      </c>
      <c r="W238" s="99">
        <v>1447183</v>
      </c>
      <c r="X238" s="99">
        <v>1019408</v>
      </c>
      <c r="Y238" s="99">
        <v>83979</v>
      </c>
      <c r="Z238" s="99">
        <v>94945</v>
      </c>
      <c r="AA238" s="99">
        <v>17470</v>
      </c>
      <c r="AB238" s="99">
        <v>5229779</v>
      </c>
      <c r="AC238" s="99">
        <v>13518059</v>
      </c>
      <c r="AD238" s="99">
        <f t="shared" si="53"/>
        <v>63804111</v>
      </c>
      <c r="AE238" s="99">
        <f t="shared" si="54"/>
        <v>1114353</v>
      </c>
      <c r="AF238" s="99">
        <f t="shared" si="55"/>
        <v>18747838</v>
      </c>
      <c r="AG238" s="99">
        <f t="shared" si="56"/>
        <v>83666302</v>
      </c>
      <c r="AH238" s="99">
        <f t="shared" si="57"/>
        <v>167668</v>
      </c>
      <c r="AI238" s="98">
        <f t="shared" si="60"/>
        <v>83833970</v>
      </c>
    </row>
    <row r="239" spans="1:35" s="148" customFormat="1">
      <c r="A239" s="150">
        <v>2037</v>
      </c>
      <c r="B239" s="150">
        <f t="shared" si="58"/>
        <v>6</v>
      </c>
      <c r="C239" s="149">
        <f t="shared" si="47"/>
        <v>50192</v>
      </c>
      <c r="E239" s="100">
        <v>22473508</v>
      </c>
      <c r="F239" s="99">
        <v>19369520</v>
      </c>
      <c r="G239" s="99">
        <v>818157</v>
      </c>
      <c r="H239" s="99">
        <v>616384</v>
      </c>
      <c r="I239" s="99">
        <v>74145</v>
      </c>
      <c r="J239" s="99">
        <v>55820</v>
      </c>
      <c r="K239" s="99">
        <v>16669</v>
      </c>
      <c r="L239" s="99">
        <v>4782295</v>
      </c>
      <c r="M239" s="99">
        <v>12738702</v>
      </c>
      <c r="N239" s="99">
        <f t="shared" si="48"/>
        <v>42751999</v>
      </c>
      <c r="O239" s="99">
        <f t="shared" si="49"/>
        <v>672204</v>
      </c>
      <c r="P239" s="99">
        <f t="shared" si="50"/>
        <v>17520997</v>
      </c>
      <c r="Q239" s="99">
        <f t="shared" si="51"/>
        <v>60945200</v>
      </c>
      <c r="R239" s="99">
        <f t="shared" si="52"/>
        <v>122135</v>
      </c>
      <c r="S239" s="98">
        <f t="shared" si="59"/>
        <v>61067335</v>
      </c>
      <c r="U239" s="100">
        <v>23639499</v>
      </c>
      <c r="V239" s="99">
        <v>17923083</v>
      </c>
      <c r="W239" s="99">
        <v>1074944</v>
      </c>
      <c r="X239" s="99">
        <v>730099</v>
      </c>
      <c r="Y239" s="99">
        <v>74145</v>
      </c>
      <c r="Z239" s="99">
        <v>84845</v>
      </c>
      <c r="AA239" s="99">
        <v>16669</v>
      </c>
      <c r="AB239" s="99">
        <v>4782295</v>
      </c>
      <c r="AC239" s="99">
        <v>12738702</v>
      </c>
      <c r="AD239" s="99">
        <f t="shared" si="53"/>
        <v>42728340</v>
      </c>
      <c r="AE239" s="99">
        <f t="shared" si="54"/>
        <v>814944</v>
      </c>
      <c r="AF239" s="99">
        <f t="shared" si="55"/>
        <v>17520997</v>
      </c>
      <c r="AG239" s="99">
        <f t="shared" si="56"/>
        <v>61064281</v>
      </c>
      <c r="AH239" s="99">
        <f t="shared" si="57"/>
        <v>122373</v>
      </c>
      <c r="AI239" s="98">
        <f t="shared" si="60"/>
        <v>61186654</v>
      </c>
    </row>
    <row r="240" spans="1:35" s="148" customFormat="1">
      <c r="A240" s="150">
        <v>2037</v>
      </c>
      <c r="B240" s="150">
        <f t="shared" si="58"/>
        <v>7</v>
      </c>
      <c r="C240" s="149">
        <f t="shared" si="47"/>
        <v>50222</v>
      </c>
      <c r="E240" s="100">
        <v>15198289</v>
      </c>
      <c r="F240" s="99">
        <v>16642825</v>
      </c>
      <c r="G240" s="99">
        <v>724091</v>
      </c>
      <c r="H240" s="99">
        <v>546868</v>
      </c>
      <c r="I240" s="99">
        <v>70288</v>
      </c>
      <c r="J240" s="99">
        <v>50995</v>
      </c>
      <c r="K240" s="99">
        <v>17013</v>
      </c>
      <c r="L240" s="99">
        <v>4569724</v>
      </c>
      <c r="M240" s="99">
        <v>12857530</v>
      </c>
      <c r="N240" s="99">
        <f t="shared" si="48"/>
        <v>32652506</v>
      </c>
      <c r="O240" s="99">
        <f t="shared" si="49"/>
        <v>597863</v>
      </c>
      <c r="P240" s="99">
        <f t="shared" si="50"/>
        <v>17427254</v>
      </c>
      <c r="Q240" s="99">
        <f t="shared" si="51"/>
        <v>50677623</v>
      </c>
      <c r="R240" s="99">
        <f t="shared" si="52"/>
        <v>101558</v>
      </c>
      <c r="S240" s="98">
        <f t="shared" si="59"/>
        <v>50779181</v>
      </c>
      <c r="U240" s="100">
        <v>16371080</v>
      </c>
      <c r="V240" s="99">
        <v>15093380</v>
      </c>
      <c r="W240" s="99">
        <v>1000340</v>
      </c>
      <c r="X240" s="99">
        <v>673147</v>
      </c>
      <c r="Y240" s="99">
        <v>70288</v>
      </c>
      <c r="Z240" s="99">
        <v>81406</v>
      </c>
      <c r="AA240" s="99">
        <v>17013</v>
      </c>
      <c r="AB240" s="99">
        <v>4569724</v>
      </c>
      <c r="AC240" s="99">
        <v>12857530</v>
      </c>
      <c r="AD240" s="99">
        <f t="shared" si="53"/>
        <v>32552101</v>
      </c>
      <c r="AE240" s="99">
        <f t="shared" si="54"/>
        <v>754553</v>
      </c>
      <c r="AF240" s="99">
        <f t="shared" si="55"/>
        <v>17427254</v>
      </c>
      <c r="AG240" s="99">
        <f t="shared" si="56"/>
        <v>50733908</v>
      </c>
      <c r="AH240" s="99">
        <f t="shared" si="57"/>
        <v>101671</v>
      </c>
      <c r="AI240" s="98">
        <f t="shared" si="60"/>
        <v>50835579</v>
      </c>
    </row>
    <row r="241" spans="1:35" s="148" customFormat="1">
      <c r="A241" s="150">
        <v>2037</v>
      </c>
      <c r="B241" s="150">
        <f t="shared" si="58"/>
        <v>8</v>
      </c>
      <c r="C241" s="149">
        <f t="shared" si="47"/>
        <v>50253</v>
      </c>
      <c r="E241" s="100">
        <v>13608375</v>
      </c>
      <c r="F241" s="99">
        <v>16620026</v>
      </c>
      <c r="G241" s="99">
        <v>694624</v>
      </c>
      <c r="H241" s="99">
        <v>515938</v>
      </c>
      <c r="I241" s="99">
        <v>69291</v>
      </c>
      <c r="J241" s="99">
        <v>48931</v>
      </c>
      <c r="K241" s="99">
        <v>16995</v>
      </c>
      <c r="L241" s="99">
        <v>4348110</v>
      </c>
      <c r="M241" s="99">
        <v>12829702</v>
      </c>
      <c r="N241" s="99">
        <f t="shared" si="48"/>
        <v>31009311</v>
      </c>
      <c r="O241" s="99">
        <f t="shared" si="49"/>
        <v>564869</v>
      </c>
      <c r="P241" s="99">
        <f t="shared" si="50"/>
        <v>17177812</v>
      </c>
      <c r="Q241" s="99">
        <f t="shared" si="51"/>
        <v>48751992</v>
      </c>
      <c r="R241" s="99">
        <f t="shared" si="52"/>
        <v>97699</v>
      </c>
      <c r="S241" s="98">
        <f t="shared" si="59"/>
        <v>48849691</v>
      </c>
      <c r="U241" s="100">
        <v>14900187</v>
      </c>
      <c r="V241" s="99">
        <v>14994388</v>
      </c>
      <c r="W241" s="99">
        <v>992332</v>
      </c>
      <c r="X241" s="99">
        <v>647681</v>
      </c>
      <c r="Y241" s="99">
        <v>69291</v>
      </c>
      <c r="Z241" s="99">
        <v>80850</v>
      </c>
      <c r="AA241" s="99">
        <v>16995</v>
      </c>
      <c r="AB241" s="99">
        <v>4348110</v>
      </c>
      <c r="AC241" s="99">
        <v>12829702</v>
      </c>
      <c r="AD241" s="99">
        <f t="shared" si="53"/>
        <v>30973193</v>
      </c>
      <c r="AE241" s="99">
        <f t="shared" si="54"/>
        <v>728531</v>
      </c>
      <c r="AF241" s="99">
        <f t="shared" si="55"/>
        <v>17177812</v>
      </c>
      <c r="AG241" s="99">
        <f t="shared" si="56"/>
        <v>48879536</v>
      </c>
      <c r="AH241" s="99">
        <f t="shared" si="57"/>
        <v>97955</v>
      </c>
      <c r="AI241" s="98">
        <f t="shared" si="60"/>
        <v>48977491</v>
      </c>
    </row>
    <row r="242" spans="1:35" s="148" customFormat="1">
      <c r="A242" s="150">
        <v>2037</v>
      </c>
      <c r="B242" s="150">
        <f t="shared" si="58"/>
        <v>9</v>
      </c>
      <c r="C242" s="149">
        <f t="shared" si="47"/>
        <v>50284</v>
      </c>
      <c r="E242" s="100">
        <v>17281922</v>
      </c>
      <c r="F242" s="99">
        <v>17267615</v>
      </c>
      <c r="G242" s="99">
        <v>760954</v>
      </c>
      <c r="H242" s="99">
        <v>516736</v>
      </c>
      <c r="I242" s="99">
        <v>71224</v>
      </c>
      <c r="J242" s="99">
        <v>53390</v>
      </c>
      <c r="K242" s="99">
        <v>16620</v>
      </c>
      <c r="L242" s="99">
        <v>4301307</v>
      </c>
      <c r="M242" s="99">
        <v>12662964</v>
      </c>
      <c r="N242" s="99">
        <f t="shared" si="48"/>
        <v>35398335</v>
      </c>
      <c r="O242" s="99">
        <f t="shared" si="49"/>
        <v>570126</v>
      </c>
      <c r="P242" s="99">
        <f t="shared" si="50"/>
        <v>16964271</v>
      </c>
      <c r="Q242" s="99">
        <f t="shared" si="51"/>
        <v>52932732</v>
      </c>
      <c r="R242" s="99">
        <f t="shared" si="52"/>
        <v>106078</v>
      </c>
      <c r="S242" s="98">
        <f t="shared" si="59"/>
        <v>53038810</v>
      </c>
      <c r="U242" s="100">
        <v>19196258</v>
      </c>
      <c r="V242" s="99">
        <v>15665071</v>
      </c>
      <c r="W242" s="99">
        <v>1046043</v>
      </c>
      <c r="X242" s="99">
        <v>643417</v>
      </c>
      <c r="Y242" s="99">
        <v>71224</v>
      </c>
      <c r="Z242" s="99">
        <v>83336</v>
      </c>
      <c r="AA242" s="99">
        <v>16620</v>
      </c>
      <c r="AB242" s="99">
        <v>4301307</v>
      </c>
      <c r="AC242" s="99">
        <v>12662964</v>
      </c>
      <c r="AD242" s="99">
        <f t="shared" si="53"/>
        <v>35995216</v>
      </c>
      <c r="AE242" s="99">
        <f t="shared" si="54"/>
        <v>726753</v>
      </c>
      <c r="AF242" s="99">
        <f t="shared" si="55"/>
        <v>16964271</v>
      </c>
      <c r="AG242" s="99">
        <f t="shared" si="56"/>
        <v>53686240</v>
      </c>
      <c r="AH242" s="99">
        <f t="shared" si="57"/>
        <v>107588</v>
      </c>
      <c r="AI242" s="98">
        <f t="shared" si="60"/>
        <v>53793828</v>
      </c>
    </row>
    <row r="243" spans="1:35" s="148" customFormat="1">
      <c r="A243" s="150">
        <v>2037</v>
      </c>
      <c r="B243" s="150">
        <f t="shared" si="58"/>
        <v>10</v>
      </c>
      <c r="C243" s="149">
        <f t="shared" si="47"/>
        <v>50314</v>
      </c>
      <c r="E243" s="100">
        <v>39773360</v>
      </c>
      <c r="F243" s="99">
        <v>25887276</v>
      </c>
      <c r="G243" s="99">
        <v>1244309</v>
      </c>
      <c r="H243" s="99">
        <v>628901</v>
      </c>
      <c r="I243" s="99">
        <v>85500</v>
      </c>
      <c r="J243" s="99">
        <v>64342</v>
      </c>
      <c r="K243" s="99">
        <v>17641</v>
      </c>
      <c r="L243" s="99">
        <v>4975433</v>
      </c>
      <c r="M243" s="99">
        <v>13754034</v>
      </c>
      <c r="N243" s="99">
        <f t="shared" si="48"/>
        <v>67008086</v>
      </c>
      <c r="O243" s="99">
        <f t="shared" si="49"/>
        <v>693243</v>
      </c>
      <c r="P243" s="99">
        <f t="shared" si="50"/>
        <v>18729467</v>
      </c>
      <c r="Q243" s="99">
        <f t="shared" si="51"/>
        <v>86430796</v>
      </c>
      <c r="R243" s="99">
        <f t="shared" si="52"/>
        <v>173208</v>
      </c>
      <c r="S243" s="98">
        <f t="shared" si="59"/>
        <v>86604004</v>
      </c>
      <c r="U243" s="100">
        <v>43946969</v>
      </c>
      <c r="V243" s="99">
        <v>23483797</v>
      </c>
      <c r="W243" s="99">
        <v>1603611</v>
      </c>
      <c r="X243" s="99">
        <v>800890</v>
      </c>
      <c r="Y243" s="99">
        <v>85500</v>
      </c>
      <c r="Z243" s="99">
        <v>99878</v>
      </c>
      <c r="AA243" s="99">
        <v>17641</v>
      </c>
      <c r="AB243" s="99">
        <v>4975433</v>
      </c>
      <c r="AC243" s="99">
        <v>13754034</v>
      </c>
      <c r="AD243" s="99">
        <f t="shared" si="53"/>
        <v>69137518</v>
      </c>
      <c r="AE243" s="99">
        <f t="shared" si="54"/>
        <v>900768</v>
      </c>
      <c r="AF243" s="99">
        <f t="shared" si="55"/>
        <v>18729467</v>
      </c>
      <c r="AG243" s="99">
        <f t="shared" si="56"/>
        <v>88767753</v>
      </c>
      <c r="AH243" s="99">
        <f t="shared" si="57"/>
        <v>177891</v>
      </c>
      <c r="AI243" s="98">
        <f t="shared" si="60"/>
        <v>88945644</v>
      </c>
    </row>
    <row r="244" spans="1:35" s="148" customFormat="1">
      <c r="A244" s="150">
        <v>2037</v>
      </c>
      <c r="B244" s="150">
        <f t="shared" si="58"/>
        <v>11</v>
      </c>
      <c r="C244" s="149">
        <f t="shared" si="47"/>
        <v>50345</v>
      </c>
      <c r="E244" s="100">
        <v>75708941</v>
      </c>
      <c r="F244" s="99">
        <v>37481190</v>
      </c>
      <c r="G244" s="99">
        <v>1793714</v>
      </c>
      <c r="H244" s="99">
        <v>887030</v>
      </c>
      <c r="I244" s="99">
        <v>92709</v>
      </c>
      <c r="J244" s="99">
        <v>69283</v>
      </c>
      <c r="K244" s="99">
        <v>17472</v>
      </c>
      <c r="L244" s="99">
        <v>5416228</v>
      </c>
      <c r="M244" s="99">
        <v>13884249</v>
      </c>
      <c r="N244" s="99">
        <f t="shared" si="48"/>
        <v>115094026</v>
      </c>
      <c r="O244" s="99">
        <f t="shared" si="49"/>
        <v>956313</v>
      </c>
      <c r="P244" s="99">
        <f t="shared" si="50"/>
        <v>19300477</v>
      </c>
      <c r="Q244" s="99">
        <f t="shared" si="51"/>
        <v>135350816</v>
      </c>
      <c r="R244" s="99">
        <f t="shared" si="52"/>
        <v>271244</v>
      </c>
      <c r="S244" s="98">
        <f t="shared" si="59"/>
        <v>135622060</v>
      </c>
      <c r="U244" s="100">
        <v>82412141</v>
      </c>
      <c r="V244" s="99">
        <v>33942974</v>
      </c>
      <c r="W244" s="99">
        <v>2183268</v>
      </c>
      <c r="X244" s="99">
        <v>1107840</v>
      </c>
      <c r="Y244" s="99">
        <v>92709</v>
      </c>
      <c r="Z244" s="99">
        <v>108465</v>
      </c>
      <c r="AA244" s="99">
        <v>17472</v>
      </c>
      <c r="AB244" s="99">
        <v>5416228</v>
      </c>
      <c r="AC244" s="99">
        <v>13884249</v>
      </c>
      <c r="AD244" s="99">
        <f t="shared" si="53"/>
        <v>118648564</v>
      </c>
      <c r="AE244" s="99">
        <f t="shared" si="54"/>
        <v>1216305</v>
      </c>
      <c r="AF244" s="99">
        <f t="shared" si="55"/>
        <v>19300477</v>
      </c>
      <c r="AG244" s="99">
        <f t="shared" si="56"/>
        <v>139165346</v>
      </c>
      <c r="AH244" s="99">
        <f t="shared" si="57"/>
        <v>278888</v>
      </c>
      <c r="AI244" s="98">
        <f t="shared" si="60"/>
        <v>139444234</v>
      </c>
    </row>
    <row r="245" spans="1:35" s="148" customFormat="1">
      <c r="A245" s="150">
        <v>2037</v>
      </c>
      <c r="B245" s="150">
        <f t="shared" si="58"/>
        <v>12</v>
      </c>
      <c r="C245" s="149">
        <f t="shared" si="47"/>
        <v>50375</v>
      </c>
      <c r="E245" s="100">
        <v>107961922</v>
      </c>
      <c r="F245" s="99">
        <v>49359916</v>
      </c>
      <c r="G245" s="99">
        <v>2388404</v>
      </c>
      <c r="H245" s="99">
        <v>1322552</v>
      </c>
      <c r="I245" s="99">
        <v>102295</v>
      </c>
      <c r="J245" s="99">
        <v>106897</v>
      </c>
      <c r="K245" s="99">
        <v>18330</v>
      </c>
      <c r="L245" s="99">
        <v>6199269</v>
      </c>
      <c r="M245" s="99">
        <v>14741615</v>
      </c>
      <c r="N245" s="99">
        <f t="shared" si="48"/>
        <v>159830867</v>
      </c>
      <c r="O245" s="99">
        <f t="shared" si="49"/>
        <v>1429449</v>
      </c>
      <c r="P245" s="99">
        <f t="shared" si="50"/>
        <v>20940884</v>
      </c>
      <c r="Q245" s="99">
        <f t="shared" si="51"/>
        <v>182201200</v>
      </c>
      <c r="R245" s="99">
        <f t="shared" si="52"/>
        <v>365133</v>
      </c>
      <c r="S245" s="98">
        <f t="shared" si="59"/>
        <v>182566333</v>
      </c>
      <c r="U245" s="100">
        <v>117073054</v>
      </c>
      <c r="V245" s="99">
        <v>44608144</v>
      </c>
      <c r="W245" s="99">
        <v>2774167</v>
      </c>
      <c r="X245" s="99">
        <v>1350786</v>
      </c>
      <c r="Y245" s="99">
        <v>102295</v>
      </c>
      <c r="Z245" s="99">
        <v>120203</v>
      </c>
      <c r="AA245" s="99">
        <v>18330</v>
      </c>
      <c r="AB245" s="99">
        <v>6199269</v>
      </c>
      <c r="AC245" s="99">
        <v>14741615</v>
      </c>
      <c r="AD245" s="99">
        <f t="shared" si="53"/>
        <v>164575990</v>
      </c>
      <c r="AE245" s="99">
        <f t="shared" si="54"/>
        <v>1470989</v>
      </c>
      <c r="AF245" s="99">
        <f t="shared" si="55"/>
        <v>20940884</v>
      </c>
      <c r="AG245" s="99">
        <f t="shared" si="56"/>
        <v>186987863</v>
      </c>
      <c r="AH245" s="99">
        <f t="shared" si="57"/>
        <v>374725</v>
      </c>
      <c r="AI245" s="98">
        <f t="shared" si="60"/>
        <v>187362588</v>
      </c>
    </row>
    <row r="246" spans="1:35" s="148" customFormat="1">
      <c r="A246" s="150">
        <v>2038</v>
      </c>
      <c r="B246" s="150">
        <f t="shared" si="58"/>
        <v>1</v>
      </c>
      <c r="C246" s="149">
        <f t="shared" si="47"/>
        <v>50406</v>
      </c>
      <c r="E246" s="100">
        <v>108285554</v>
      </c>
      <c r="F246" s="99">
        <v>49173357</v>
      </c>
      <c r="G246" s="99">
        <v>2335585</v>
      </c>
      <c r="H246" s="99">
        <v>1137677</v>
      </c>
      <c r="I246" s="99">
        <v>100291</v>
      </c>
      <c r="J246" s="99">
        <v>78722</v>
      </c>
      <c r="K246" s="99">
        <v>18283</v>
      </c>
      <c r="L246" s="99">
        <v>6510930</v>
      </c>
      <c r="M246" s="99">
        <v>14673380</v>
      </c>
      <c r="N246" s="99">
        <f t="shared" si="48"/>
        <v>159913070</v>
      </c>
      <c r="O246" s="99">
        <f t="shared" si="49"/>
        <v>1216399</v>
      </c>
      <c r="P246" s="99">
        <f t="shared" si="50"/>
        <v>21184310</v>
      </c>
      <c r="Q246" s="99">
        <f t="shared" si="51"/>
        <v>182313779</v>
      </c>
      <c r="R246" s="99">
        <f t="shared" si="52"/>
        <v>365358</v>
      </c>
      <c r="S246" s="98">
        <f t="shared" si="59"/>
        <v>182679137</v>
      </c>
      <c r="U246" s="100">
        <v>115926148</v>
      </c>
      <c r="V246" s="99">
        <v>45166082</v>
      </c>
      <c r="W246" s="99">
        <v>2684912</v>
      </c>
      <c r="X246" s="99">
        <v>1411535</v>
      </c>
      <c r="Y246" s="99">
        <v>100291</v>
      </c>
      <c r="Z246" s="99">
        <v>118815</v>
      </c>
      <c r="AA246" s="99">
        <v>18283</v>
      </c>
      <c r="AB246" s="99">
        <v>6510930</v>
      </c>
      <c r="AC246" s="99">
        <v>14673380</v>
      </c>
      <c r="AD246" s="99">
        <f t="shared" si="53"/>
        <v>163895716</v>
      </c>
      <c r="AE246" s="99">
        <f t="shared" si="54"/>
        <v>1530350</v>
      </c>
      <c r="AF246" s="99">
        <f t="shared" si="55"/>
        <v>21184310</v>
      </c>
      <c r="AG246" s="99">
        <f t="shared" si="56"/>
        <v>186610376</v>
      </c>
      <c r="AH246" s="99">
        <f t="shared" si="57"/>
        <v>373969</v>
      </c>
      <c r="AI246" s="98">
        <f t="shared" si="60"/>
        <v>186984345</v>
      </c>
    </row>
    <row r="247" spans="1:35" s="148" customFormat="1">
      <c r="A247" s="150">
        <v>2038</v>
      </c>
      <c r="B247" s="150">
        <f t="shared" si="58"/>
        <v>2</v>
      </c>
      <c r="C247" s="149">
        <f t="shared" si="47"/>
        <v>50437</v>
      </c>
      <c r="E247" s="100">
        <v>92043596</v>
      </c>
      <c r="F247" s="99">
        <v>41743347</v>
      </c>
      <c r="G247" s="99">
        <v>2024569</v>
      </c>
      <c r="H247" s="99">
        <v>1037312</v>
      </c>
      <c r="I247" s="99">
        <v>88092</v>
      </c>
      <c r="J247" s="99">
        <v>75117</v>
      </c>
      <c r="K247" s="99">
        <v>16445</v>
      </c>
      <c r="L247" s="99">
        <v>5755378</v>
      </c>
      <c r="M247" s="99">
        <v>13152712</v>
      </c>
      <c r="N247" s="99">
        <f t="shared" si="48"/>
        <v>135916049</v>
      </c>
      <c r="O247" s="99">
        <f t="shared" si="49"/>
        <v>1112429</v>
      </c>
      <c r="P247" s="99">
        <f t="shared" si="50"/>
        <v>18908090</v>
      </c>
      <c r="Q247" s="99">
        <f t="shared" si="51"/>
        <v>155936568</v>
      </c>
      <c r="R247" s="99">
        <f t="shared" si="52"/>
        <v>312498</v>
      </c>
      <c r="S247" s="98">
        <f t="shared" si="59"/>
        <v>156249066</v>
      </c>
      <c r="U247" s="100">
        <v>97460149</v>
      </c>
      <c r="V247" s="99">
        <v>38992673</v>
      </c>
      <c r="W247" s="99">
        <v>2290829</v>
      </c>
      <c r="X247" s="99">
        <v>1224125</v>
      </c>
      <c r="Y247" s="99">
        <v>88092</v>
      </c>
      <c r="Z247" s="99">
        <v>105261</v>
      </c>
      <c r="AA247" s="99">
        <v>16445</v>
      </c>
      <c r="AB247" s="99">
        <v>5755378</v>
      </c>
      <c r="AC247" s="99">
        <v>13152712</v>
      </c>
      <c r="AD247" s="99">
        <f t="shared" si="53"/>
        <v>138848188</v>
      </c>
      <c r="AE247" s="99">
        <f t="shared" si="54"/>
        <v>1329386</v>
      </c>
      <c r="AF247" s="99">
        <f t="shared" si="55"/>
        <v>18908090</v>
      </c>
      <c r="AG247" s="99">
        <f t="shared" si="56"/>
        <v>159085664</v>
      </c>
      <c r="AH247" s="99">
        <f t="shared" si="57"/>
        <v>318809</v>
      </c>
      <c r="AI247" s="98">
        <f t="shared" si="60"/>
        <v>159404473</v>
      </c>
    </row>
    <row r="248" spans="1:35" s="148" customFormat="1">
      <c r="A248" s="150">
        <v>2038</v>
      </c>
      <c r="B248" s="150">
        <f t="shared" si="58"/>
        <v>3</v>
      </c>
      <c r="C248" s="149">
        <f t="shared" si="47"/>
        <v>50465</v>
      </c>
      <c r="E248" s="100">
        <v>85792688</v>
      </c>
      <c r="F248" s="99">
        <v>40054354</v>
      </c>
      <c r="G248" s="99">
        <v>1910418</v>
      </c>
      <c r="H248" s="99">
        <v>1063710</v>
      </c>
      <c r="I248" s="99">
        <v>92318</v>
      </c>
      <c r="J248" s="99">
        <v>75519</v>
      </c>
      <c r="K248" s="99">
        <v>18033</v>
      </c>
      <c r="L248" s="99">
        <v>6162141</v>
      </c>
      <c r="M248" s="99">
        <v>14310996</v>
      </c>
      <c r="N248" s="99">
        <f t="shared" si="48"/>
        <v>127867811</v>
      </c>
      <c r="O248" s="99">
        <f t="shared" si="49"/>
        <v>1139229</v>
      </c>
      <c r="P248" s="99">
        <f t="shared" si="50"/>
        <v>20473137</v>
      </c>
      <c r="Q248" s="99">
        <f t="shared" si="51"/>
        <v>149480177</v>
      </c>
      <c r="R248" s="99">
        <f t="shared" si="52"/>
        <v>299559</v>
      </c>
      <c r="S248" s="98">
        <f t="shared" si="59"/>
        <v>149779736</v>
      </c>
      <c r="U248" s="100">
        <v>90957239</v>
      </c>
      <c r="V248" s="99">
        <v>37379782</v>
      </c>
      <c r="W248" s="99">
        <v>2215391</v>
      </c>
      <c r="X248" s="99">
        <v>1260336</v>
      </c>
      <c r="Y248" s="99">
        <v>92318</v>
      </c>
      <c r="Z248" s="99">
        <v>111395</v>
      </c>
      <c r="AA248" s="99">
        <v>18033</v>
      </c>
      <c r="AB248" s="99">
        <v>6162141</v>
      </c>
      <c r="AC248" s="99">
        <v>14310996</v>
      </c>
      <c r="AD248" s="99">
        <f t="shared" si="53"/>
        <v>130662763</v>
      </c>
      <c r="AE248" s="99">
        <f t="shared" si="54"/>
        <v>1371731</v>
      </c>
      <c r="AF248" s="99">
        <f t="shared" si="55"/>
        <v>20473137</v>
      </c>
      <c r="AG248" s="99">
        <f t="shared" si="56"/>
        <v>152507631</v>
      </c>
      <c r="AH248" s="99">
        <f t="shared" si="57"/>
        <v>305627</v>
      </c>
      <c r="AI248" s="98">
        <f t="shared" si="60"/>
        <v>152813258</v>
      </c>
    </row>
    <row r="249" spans="1:35" s="148" customFormat="1">
      <c r="A249" s="150">
        <v>2038</v>
      </c>
      <c r="B249" s="150">
        <f t="shared" si="58"/>
        <v>4</v>
      </c>
      <c r="C249" s="149">
        <f t="shared" si="47"/>
        <v>50496</v>
      </c>
      <c r="E249" s="100">
        <v>59239248</v>
      </c>
      <c r="F249" s="99">
        <v>31215542</v>
      </c>
      <c r="G249" s="99">
        <v>1493235</v>
      </c>
      <c r="H249" s="99">
        <v>923998</v>
      </c>
      <c r="I249" s="99">
        <v>82685</v>
      </c>
      <c r="J249" s="99">
        <v>69166</v>
      </c>
      <c r="K249" s="99">
        <v>17217</v>
      </c>
      <c r="L249" s="99">
        <v>5593412</v>
      </c>
      <c r="M249" s="99">
        <v>13689154</v>
      </c>
      <c r="N249" s="99">
        <f t="shared" si="48"/>
        <v>92047927</v>
      </c>
      <c r="O249" s="99">
        <f t="shared" si="49"/>
        <v>993164</v>
      </c>
      <c r="P249" s="99">
        <f t="shared" si="50"/>
        <v>19282566</v>
      </c>
      <c r="Q249" s="99">
        <f t="shared" si="51"/>
        <v>112323657</v>
      </c>
      <c r="R249" s="99">
        <f t="shared" si="52"/>
        <v>225098</v>
      </c>
      <c r="S249" s="98">
        <f t="shared" si="59"/>
        <v>112548755</v>
      </c>
      <c r="U249" s="100">
        <v>63378602</v>
      </c>
      <c r="V249" s="99">
        <v>29137489</v>
      </c>
      <c r="W249" s="99">
        <v>1760006</v>
      </c>
      <c r="X249" s="99">
        <v>1080219</v>
      </c>
      <c r="Y249" s="99">
        <v>82685</v>
      </c>
      <c r="Z249" s="99">
        <v>100865</v>
      </c>
      <c r="AA249" s="99">
        <v>17217</v>
      </c>
      <c r="AB249" s="99">
        <v>5593412</v>
      </c>
      <c r="AC249" s="99">
        <v>13689154</v>
      </c>
      <c r="AD249" s="99">
        <f t="shared" si="53"/>
        <v>94375999</v>
      </c>
      <c r="AE249" s="99">
        <f t="shared" si="54"/>
        <v>1181084</v>
      </c>
      <c r="AF249" s="99">
        <f t="shared" si="55"/>
        <v>19282566</v>
      </c>
      <c r="AG249" s="99">
        <f t="shared" si="56"/>
        <v>114839649</v>
      </c>
      <c r="AH249" s="99">
        <f t="shared" si="57"/>
        <v>230140</v>
      </c>
      <c r="AI249" s="98">
        <f t="shared" si="60"/>
        <v>115069789</v>
      </c>
    </row>
    <row r="250" spans="1:35" s="148" customFormat="1">
      <c r="A250" s="150">
        <v>2038</v>
      </c>
      <c r="B250" s="150">
        <f t="shared" si="58"/>
        <v>5</v>
      </c>
      <c r="C250" s="149">
        <f t="shared" si="47"/>
        <v>50526</v>
      </c>
      <c r="E250" s="100">
        <v>37809727</v>
      </c>
      <c r="F250" s="99">
        <v>24635721</v>
      </c>
      <c r="G250" s="99">
        <v>1174442</v>
      </c>
      <c r="H250" s="99">
        <v>803751</v>
      </c>
      <c r="I250" s="99">
        <v>76684</v>
      </c>
      <c r="J250" s="99">
        <v>63576</v>
      </c>
      <c r="K250" s="99">
        <v>17470</v>
      </c>
      <c r="L250" s="99">
        <v>5288778</v>
      </c>
      <c r="M250" s="99">
        <v>13498789</v>
      </c>
      <c r="N250" s="99">
        <f t="shared" si="48"/>
        <v>63714044</v>
      </c>
      <c r="O250" s="99">
        <f t="shared" si="49"/>
        <v>867327</v>
      </c>
      <c r="P250" s="99">
        <f t="shared" si="50"/>
        <v>18787567</v>
      </c>
      <c r="Q250" s="99">
        <f t="shared" si="51"/>
        <v>83368938</v>
      </c>
      <c r="R250" s="99">
        <f t="shared" si="52"/>
        <v>167072</v>
      </c>
      <c r="S250" s="98">
        <f t="shared" si="59"/>
        <v>83536010</v>
      </c>
      <c r="U250" s="100">
        <v>39846530</v>
      </c>
      <c r="V250" s="99">
        <v>22887238</v>
      </c>
      <c r="W250" s="99">
        <v>1434491</v>
      </c>
      <c r="X250" s="99">
        <v>944793</v>
      </c>
      <c r="Y250" s="99">
        <v>76684</v>
      </c>
      <c r="Z250" s="99">
        <v>94728</v>
      </c>
      <c r="AA250" s="99">
        <v>17470</v>
      </c>
      <c r="AB250" s="99">
        <v>5288778</v>
      </c>
      <c r="AC250" s="99">
        <v>13498789</v>
      </c>
      <c r="AD250" s="99">
        <f t="shared" si="53"/>
        <v>64262413</v>
      </c>
      <c r="AE250" s="99">
        <f t="shared" si="54"/>
        <v>1039521</v>
      </c>
      <c r="AF250" s="99">
        <f t="shared" si="55"/>
        <v>18787567</v>
      </c>
      <c r="AG250" s="99">
        <f t="shared" si="56"/>
        <v>84089501</v>
      </c>
      <c r="AH250" s="99">
        <f t="shared" si="57"/>
        <v>168516</v>
      </c>
      <c r="AI250" s="98">
        <f t="shared" si="60"/>
        <v>84258017</v>
      </c>
    </row>
    <row r="251" spans="1:35" s="148" customFormat="1">
      <c r="A251" s="150">
        <v>2038</v>
      </c>
      <c r="B251" s="150">
        <f t="shared" si="58"/>
        <v>6</v>
      </c>
      <c r="C251" s="149">
        <f t="shared" si="47"/>
        <v>50557</v>
      </c>
      <c r="E251" s="100">
        <v>22551134</v>
      </c>
      <c r="F251" s="99">
        <v>19680532</v>
      </c>
      <c r="G251" s="99">
        <v>808960</v>
      </c>
      <c r="H251" s="99">
        <v>563043</v>
      </c>
      <c r="I251" s="99">
        <v>67693</v>
      </c>
      <c r="J251" s="99">
        <v>55337</v>
      </c>
      <c r="K251" s="99">
        <v>16669</v>
      </c>
      <c r="L251" s="99">
        <v>4839601</v>
      </c>
      <c r="M251" s="99">
        <v>12720574</v>
      </c>
      <c r="N251" s="99">
        <f t="shared" si="48"/>
        <v>43124988</v>
      </c>
      <c r="O251" s="99">
        <f t="shared" si="49"/>
        <v>618380</v>
      </c>
      <c r="P251" s="99">
        <f t="shared" si="50"/>
        <v>17560175</v>
      </c>
      <c r="Q251" s="99">
        <f t="shared" si="51"/>
        <v>61303543</v>
      </c>
      <c r="R251" s="99">
        <f t="shared" si="52"/>
        <v>122853</v>
      </c>
      <c r="S251" s="98">
        <f t="shared" si="59"/>
        <v>61426396</v>
      </c>
      <c r="U251" s="100">
        <v>23755581</v>
      </c>
      <c r="V251" s="99">
        <v>18150793</v>
      </c>
      <c r="W251" s="99">
        <v>1065492</v>
      </c>
      <c r="X251" s="99">
        <v>680983</v>
      </c>
      <c r="Y251" s="99">
        <v>67693</v>
      </c>
      <c r="Z251" s="99">
        <v>84641</v>
      </c>
      <c r="AA251" s="99">
        <v>16669</v>
      </c>
      <c r="AB251" s="99">
        <v>4839601</v>
      </c>
      <c r="AC251" s="99">
        <v>12720574</v>
      </c>
      <c r="AD251" s="99">
        <f t="shared" si="53"/>
        <v>43056228</v>
      </c>
      <c r="AE251" s="99">
        <f t="shared" si="54"/>
        <v>765624</v>
      </c>
      <c r="AF251" s="99">
        <f t="shared" si="55"/>
        <v>17560175</v>
      </c>
      <c r="AG251" s="99">
        <f t="shared" si="56"/>
        <v>61382027</v>
      </c>
      <c r="AH251" s="99">
        <f t="shared" si="57"/>
        <v>123010</v>
      </c>
      <c r="AI251" s="98">
        <f t="shared" si="60"/>
        <v>61505037</v>
      </c>
    </row>
    <row r="252" spans="1:35" s="148" customFormat="1">
      <c r="A252" s="150">
        <v>2038</v>
      </c>
      <c r="B252" s="150">
        <f t="shared" si="58"/>
        <v>7</v>
      </c>
      <c r="C252" s="149">
        <f t="shared" si="47"/>
        <v>50587</v>
      </c>
      <c r="E252" s="100">
        <v>15254121</v>
      </c>
      <c r="F252" s="99">
        <v>16955002</v>
      </c>
      <c r="G252" s="99">
        <v>715583</v>
      </c>
      <c r="H252" s="99">
        <v>499417</v>
      </c>
      <c r="I252" s="99">
        <v>64161</v>
      </c>
      <c r="J252" s="99">
        <v>50494</v>
      </c>
      <c r="K252" s="99">
        <v>17013</v>
      </c>
      <c r="L252" s="99">
        <v>4631807</v>
      </c>
      <c r="M252" s="99">
        <v>12839149</v>
      </c>
      <c r="N252" s="99">
        <f t="shared" si="48"/>
        <v>33005880</v>
      </c>
      <c r="O252" s="99">
        <f t="shared" si="49"/>
        <v>549911</v>
      </c>
      <c r="P252" s="99">
        <f t="shared" si="50"/>
        <v>17470956</v>
      </c>
      <c r="Q252" s="99">
        <f t="shared" si="51"/>
        <v>51026747</v>
      </c>
      <c r="R252" s="99">
        <f t="shared" si="52"/>
        <v>102258</v>
      </c>
      <c r="S252" s="98">
        <f t="shared" si="59"/>
        <v>51129005</v>
      </c>
      <c r="U252" s="100">
        <v>16461704</v>
      </c>
      <c r="V252" s="99">
        <v>15316293</v>
      </c>
      <c r="W252" s="99">
        <v>991558</v>
      </c>
      <c r="X252" s="99">
        <v>630306</v>
      </c>
      <c r="Y252" s="99">
        <v>64161</v>
      </c>
      <c r="Z252" s="99">
        <v>81199</v>
      </c>
      <c r="AA252" s="99">
        <v>17013</v>
      </c>
      <c r="AB252" s="99">
        <v>4631807</v>
      </c>
      <c r="AC252" s="99">
        <v>12839149</v>
      </c>
      <c r="AD252" s="99">
        <f t="shared" si="53"/>
        <v>32850729</v>
      </c>
      <c r="AE252" s="99">
        <f t="shared" si="54"/>
        <v>711505</v>
      </c>
      <c r="AF252" s="99">
        <f t="shared" si="55"/>
        <v>17470956</v>
      </c>
      <c r="AG252" s="99">
        <f t="shared" si="56"/>
        <v>51033190</v>
      </c>
      <c r="AH252" s="99">
        <f t="shared" si="57"/>
        <v>102271</v>
      </c>
      <c r="AI252" s="98">
        <f t="shared" si="60"/>
        <v>51135461</v>
      </c>
    </row>
    <row r="253" spans="1:35" s="148" customFormat="1">
      <c r="A253" s="150">
        <v>2038</v>
      </c>
      <c r="B253" s="150">
        <f t="shared" si="58"/>
        <v>8</v>
      </c>
      <c r="C253" s="149">
        <f t="shared" si="47"/>
        <v>50618</v>
      </c>
      <c r="E253" s="100">
        <v>13694849</v>
      </c>
      <c r="F253" s="99">
        <v>16939747</v>
      </c>
      <c r="G253" s="99">
        <v>686217</v>
      </c>
      <c r="H253" s="99">
        <v>470985</v>
      </c>
      <c r="I253" s="99">
        <v>63201</v>
      </c>
      <c r="J253" s="99">
        <v>48410</v>
      </c>
      <c r="K253" s="99">
        <v>16995</v>
      </c>
      <c r="L253" s="99">
        <v>4412742</v>
      </c>
      <c r="M253" s="99">
        <v>12811448</v>
      </c>
      <c r="N253" s="99">
        <f t="shared" si="48"/>
        <v>31401009</v>
      </c>
      <c r="O253" s="99">
        <f t="shared" si="49"/>
        <v>519395</v>
      </c>
      <c r="P253" s="99">
        <f t="shared" si="50"/>
        <v>17224190</v>
      </c>
      <c r="Q253" s="99">
        <f t="shared" si="51"/>
        <v>49144594</v>
      </c>
      <c r="R253" s="99">
        <f t="shared" si="52"/>
        <v>98486</v>
      </c>
      <c r="S253" s="98">
        <f t="shared" si="59"/>
        <v>49243080</v>
      </c>
      <c r="U253" s="100">
        <v>15023817</v>
      </c>
      <c r="V253" s="99">
        <v>15221735</v>
      </c>
      <c r="W253" s="99">
        <v>983626</v>
      </c>
      <c r="X253" s="99">
        <v>607445</v>
      </c>
      <c r="Y253" s="99">
        <v>63201</v>
      </c>
      <c r="Z253" s="99">
        <v>80645</v>
      </c>
      <c r="AA253" s="99">
        <v>16995</v>
      </c>
      <c r="AB253" s="99">
        <v>4412742</v>
      </c>
      <c r="AC253" s="99">
        <v>12811448</v>
      </c>
      <c r="AD253" s="99">
        <f t="shared" si="53"/>
        <v>31309374</v>
      </c>
      <c r="AE253" s="99">
        <f t="shared" si="54"/>
        <v>688090</v>
      </c>
      <c r="AF253" s="99">
        <f t="shared" si="55"/>
        <v>17224190</v>
      </c>
      <c r="AG253" s="99">
        <f t="shared" si="56"/>
        <v>49221654</v>
      </c>
      <c r="AH253" s="99">
        <f t="shared" si="57"/>
        <v>98641</v>
      </c>
      <c r="AI253" s="98">
        <f t="shared" si="60"/>
        <v>49320295</v>
      </c>
    </row>
    <row r="254" spans="1:35" s="148" customFormat="1">
      <c r="A254" s="150">
        <v>2038</v>
      </c>
      <c r="B254" s="150">
        <f t="shared" si="58"/>
        <v>9</v>
      </c>
      <c r="C254" s="149">
        <f t="shared" si="47"/>
        <v>50649</v>
      </c>
      <c r="E254" s="100">
        <v>17412488</v>
      </c>
      <c r="F254" s="99">
        <v>17586254</v>
      </c>
      <c r="G254" s="99">
        <v>752052</v>
      </c>
      <c r="H254" s="99">
        <v>471720</v>
      </c>
      <c r="I254" s="99">
        <v>64869</v>
      </c>
      <c r="J254" s="99">
        <v>52889</v>
      </c>
      <c r="K254" s="99">
        <v>16620</v>
      </c>
      <c r="L254" s="99">
        <v>4366594</v>
      </c>
      <c r="M254" s="99">
        <v>12645207</v>
      </c>
      <c r="N254" s="99">
        <f t="shared" si="48"/>
        <v>35832283</v>
      </c>
      <c r="O254" s="99">
        <f t="shared" si="49"/>
        <v>524609</v>
      </c>
      <c r="P254" s="99">
        <f t="shared" si="50"/>
        <v>17011801</v>
      </c>
      <c r="Q254" s="99">
        <f t="shared" si="51"/>
        <v>53368693</v>
      </c>
      <c r="R254" s="99">
        <f t="shared" si="52"/>
        <v>106951</v>
      </c>
      <c r="S254" s="98">
        <f t="shared" si="59"/>
        <v>53475644</v>
      </c>
      <c r="U254" s="100">
        <v>19399508</v>
      </c>
      <c r="V254" s="99">
        <v>15895446</v>
      </c>
      <c r="W254" s="99">
        <v>1036855</v>
      </c>
      <c r="X254" s="99">
        <v>602798</v>
      </c>
      <c r="Y254" s="99">
        <v>64869</v>
      </c>
      <c r="Z254" s="99">
        <v>83137</v>
      </c>
      <c r="AA254" s="99">
        <v>16620</v>
      </c>
      <c r="AB254" s="99">
        <v>4366594</v>
      </c>
      <c r="AC254" s="99">
        <v>12645207</v>
      </c>
      <c r="AD254" s="99">
        <f t="shared" si="53"/>
        <v>36413298</v>
      </c>
      <c r="AE254" s="99">
        <f t="shared" si="54"/>
        <v>685935</v>
      </c>
      <c r="AF254" s="99">
        <f t="shared" si="55"/>
        <v>17011801</v>
      </c>
      <c r="AG254" s="99">
        <f t="shared" si="56"/>
        <v>54111034</v>
      </c>
      <c r="AH254" s="99">
        <f t="shared" si="57"/>
        <v>108439</v>
      </c>
      <c r="AI254" s="98">
        <f t="shared" si="60"/>
        <v>54219473</v>
      </c>
    </row>
    <row r="255" spans="1:35" s="148" customFormat="1">
      <c r="A255" s="150">
        <v>2038</v>
      </c>
      <c r="B255" s="150">
        <f t="shared" si="58"/>
        <v>10</v>
      </c>
      <c r="C255" s="149">
        <f t="shared" si="47"/>
        <v>50679</v>
      </c>
      <c r="E255" s="100">
        <v>40037086</v>
      </c>
      <c r="F255" s="99">
        <v>26288632</v>
      </c>
      <c r="G255" s="99">
        <v>1230547</v>
      </c>
      <c r="H255" s="99">
        <v>568758</v>
      </c>
      <c r="I255" s="99">
        <v>77709</v>
      </c>
      <c r="J255" s="99">
        <v>63786</v>
      </c>
      <c r="K255" s="99">
        <v>17641</v>
      </c>
      <c r="L255" s="99">
        <v>5047377</v>
      </c>
      <c r="M255" s="99">
        <v>13735413</v>
      </c>
      <c r="N255" s="99">
        <f t="shared" si="48"/>
        <v>67651615</v>
      </c>
      <c r="O255" s="99">
        <f t="shared" si="49"/>
        <v>632544</v>
      </c>
      <c r="P255" s="99">
        <f t="shared" si="50"/>
        <v>18782790</v>
      </c>
      <c r="Q255" s="99">
        <f t="shared" si="51"/>
        <v>87066949</v>
      </c>
      <c r="R255" s="99">
        <f t="shared" si="52"/>
        <v>174483</v>
      </c>
      <c r="S255" s="98">
        <f t="shared" si="59"/>
        <v>87241432</v>
      </c>
      <c r="U255" s="100">
        <v>44412748</v>
      </c>
      <c r="V255" s="99">
        <v>23762682</v>
      </c>
      <c r="W255" s="99">
        <v>1589497</v>
      </c>
      <c r="X255" s="99">
        <v>746662</v>
      </c>
      <c r="Y255" s="99">
        <v>77709</v>
      </c>
      <c r="Z255" s="99">
        <v>99669</v>
      </c>
      <c r="AA255" s="99">
        <v>17641</v>
      </c>
      <c r="AB255" s="99">
        <v>5047377</v>
      </c>
      <c r="AC255" s="99">
        <v>13735413</v>
      </c>
      <c r="AD255" s="99">
        <f t="shared" si="53"/>
        <v>69860277</v>
      </c>
      <c r="AE255" s="99">
        <f t="shared" si="54"/>
        <v>846331</v>
      </c>
      <c r="AF255" s="99">
        <f t="shared" si="55"/>
        <v>18782790</v>
      </c>
      <c r="AG255" s="99">
        <f t="shared" si="56"/>
        <v>89489398</v>
      </c>
      <c r="AH255" s="99">
        <f t="shared" si="57"/>
        <v>179337</v>
      </c>
      <c r="AI255" s="98">
        <f t="shared" si="60"/>
        <v>89668735</v>
      </c>
    </row>
    <row r="256" spans="1:35" s="148" customFormat="1">
      <c r="A256" s="150">
        <v>2038</v>
      </c>
      <c r="B256" s="150">
        <f t="shared" si="58"/>
        <v>11</v>
      </c>
      <c r="C256" s="149">
        <f t="shared" si="47"/>
        <v>50710</v>
      </c>
      <c r="E256" s="100">
        <v>76220382</v>
      </c>
      <c r="F256" s="99">
        <v>37965633</v>
      </c>
      <c r="G256" s="99">
        <v>1774769</v>
      </c>
      <c r="H256" s="99">
        <v>794574</v>
      </c>
      <c r="I256" s="99">
        <v>84118</v>
      </c>
      <c r="J256" s="99">
        <v>68761</v>
      </c>
      <c r="K256" s="99">
        <v>17472</v>
      </c>
      <c r="L256" s="99">
        <v>5490817</v>
      </c>
      <c r="M256" s="99">
        <v>13866005</v>
      </c>
      <c r="N256" s="99">
        <f t="shared" si="48"/>
        <v>116062374</v>
      </c>
      <c r="O256" s="99">
        <f t="shared" si="49"/>
        <v>863335</v>
      </c>
      <c r="P256" s="99">
        <f t="shared" si="50"/>
        <v>19356822</v>
      </c>
      <c r="Q256" s="99">
        <f t="shared" si="51"/>
        <v>136282531</v>
      </c>
      <c r="R256" s="99">
        <f t="shared" si="52"/>
        <v>273111</v>
      </c>
      <c r="S256" s="98">
        <f t="shared" si="59"/>
        <v>136555642</v>
      </c>
      <c r="U256" s="100">
        <v>83263013</v>
      </c>
      <c r="V256" s="99">
        <v>34273111</v>
      </c>
      <c r="W256" s="99">
        <v>2163992</v>
      </c>
      <c r="X256" s="99">
        <v>1022945</v>
      </c>
      <c r="Y256" s="99">
        <v>84118</v>
      </c>
      <c r="Z256" s="99">
        <v>108260</v>
      </c>
      <c r="AA256" s="99">
        <v>17472</v>
      </c>
      <c r="AB256" s="99">
        <v>5490817</v>
      </c>
      <c r="AC256" s="99">
        <v>13866005</v>
      </c>
      <c r="AD256" s="99">
        <f t="shared" si="53"/>
        <v>119801706</v>
      </c>
      <c r="AE256" s="99">
        <f t="shared" si="54"/>
        <v>1131205</v>
      </c>
      <c r="AF256" s="99">
        <f t="shared" si="55"/>
        <v>19356822</v>
      </c>
      <c r="AG256" s="99">
        <f t="shared" si="56"/>
        <v>140289733</v>
      </c>
      <c r="AH256" s="99">
        <f t="shared" si="57"/>
        <v>281142</v>
      </c>
      <c r="AI256" s="98">
        <f t="shared" si="60"/>
        <v>140570875</v>
      </c>
    </row>
    <row r="257" spans="1:35" s="148" customFormat="1">
      <c r="A257" s="150">
        <v>2038</v>
      </c>
      <c r="B257" s="150">
        <f t="shared" si="58"/>
        <v>12</v>
      </c>
      <c r="C257" s="149">
        <f t="shared" si="47"/>
        <v>50740</v>
      </c>
      <c r="E257" s="100">
        <v>108658297</v>
      </c>
      <c r="F257" s="99">
        <v>49966144</v>
      </c>
      <c r="G257" s="99">
        <v>2364241</v>
      </c>
      <c r="H257" s="99">
        <v>1212116</v>
      </c>
      <c r="I257" s="99">
        <v>92691</v>
      </c>
      <c r="J257" s="99">
        <v>106687</v>
      </c>
      <c r="K257" s="99">
        <v>18330</v>
      </c>
      <c r="L257" s="99">
        <v>6273792</v>
      </c>
      <c r="M257" s="99">
        <v>14722832</v>
      </c>
      <c r="N257" s="99">
        <f t="shared" si="48"/>
        <v>161099703</v>
      </c>
      <c r="O257" s="99">
        <f t="shared" si="49"/>
        <v>1318803</v>
      </c>
      <c r="P257" s="99">
        <f t="shared" si="50"/>
        <v>20996624</v>
      </c>
      <c r="Q257" s="99">
        <f t="shared" si="51"/>
        <v>183415130</v>
      </c>
      <c r="R257" s="99">
        <f t="shared" si="52"/>
        <v>367565</v>
      </c>
      <c r="S257" s="98">
        <f t="shared" si="59"/>
        <v>183782695</v>
      </c>
      <c r="U257" s="100">
        <v>118276614</v>
      </c>
      <c r="V257" s="99">
        <v>45001146</v>
      </c>
      <c r="W257" s="99">
        <v>2749690</v>
      </c>
      <c r="X257" s="99">
        <v>1240317</v>
      </c>
      <c r="Y257" s="99">
        <v>92691</v>
      </c>
      <c r="Z257" s="99">
        <v>119992</v>
      </c>
      <c r="AA257" s="99">
        <v>18330</v>
      </c>
      <c r="AB257" s="99">
        <v>6273792</v>
      </c>
      <c r="AC257" s="99">
        <v>14722832</v>
      </c>
      <c r="AD257" s="99">
        <f t="shared" si="53"/>
        <v>166138471</v>
      </c>
      <c r="AE257" s="99">
        <f t="shared" si="54"/>
        <v>1360309</v>
      </c>
      <c r="AF257" s="99">
        <f t="shared" si="55"/>
        <v>20996624</v>
      </c>
      <c r="AG257" s="99">
        <f t="shared" si="56"/>
        <v>188495404</v>
      </c>
      <c r="AH257" s="99">
        <f t="shared" si="57"/>
        <v>377746</v>
      </c>
      <c r="AI257" s="98">
        <f t="shared" si="60"/>
        <v>188873150</v>
      </c>
    </row>
    <row r="258" spans="1:35" s="148" customFormat="1">
      <c r="A258" s="150">
        <v>2039</v>
      </c>
      <c r="B258" s="150">
        <f t="shared" si="58"/>
        <v>1</v>
      </c>
      <c r="C258" s="149">
        <f t="shared" si="47"/>
        <v>50771</v>
      </c>
      <c r="E258" s="100">
        <v>109049831</v>
      </c>
      <c r="F258" s="99">
        <v>49766468</v>
      </c>
      <c r="G258" s="99">
        <v>2311761</v>
      </c>
      <c r="H258" s="99">
        <v>1011250</v>
      </c>
      <c r="I258" s="99">
        <v>90798</v>
      </c>
      <c r="J258" s="99">
        <v>78655</v>
      </c>
      <c r="K258" s="99">
        <v>18283</v>
      </c>
      <c r="L258" s="99">
        <v>6593881</v>
      </c>
      <c r="M258" s="99">
        <v>14655123</v>
      </c>
      <c r="N258" s="99">
        <f t="shared" si="48"/>
        <v>161237141</v>
      </c>
      <c r="O258" s="99">
        <f t="shared" si="49"/>
        <v>1089905</v>
      </c>
      <c r="P258" s="99">
        <f t="shared" si="50"/>
        <v>21249004</v>
      </c>
      <c r="Q258" s="99">
        <f t="shared" ref="Q258:Q281" si="61">SUM(N258:P258)</f>
        <v>183576050</v>
      </c>
      <c r="R258" s="99">
        <f t="shared" si="52"/>
        <v>367888</v>
      </c>
      <c r="S258" s="98">
        <f t="shared" si="59"/>
        <v>183943938</v>
      </c>
      <c r="U258" s="100">
        <v>117117950</v>
      </c>
      <c r="V258" s="99">
        <v>45561927</v>
      </c>
      <c r="W258" s="99">
        <v>2661237</v>
      </c>
      <c r="X258" s="99">
        <v>1295034</v>
      </c>
      <c r="Y258" s="99">
        <v>90798</v>
      </c>
      <c r="Z258" s="99">
        <v>118610</v>
      </c>
      <c r="AA258" s="99">
        <v>18283</v>
      </c>
      <c r="AB258" s="99">
        <v>6593881</v>
      </c>
      <c r="AC258" s="99">
        <v>14655123</v>
      </c>
      <c r="AD258" s="99">
        <f t="shared" si="53"/>
        <v>165450195</v>
      </c>
      <c r="AE258" s="99">
        <f t="shared" si="54"/>
        <v>1413644</v>
      </c>
      <c r="AF258" s="99">
        <f t="shared" si="55"/>
        <v>21249004</v>
      </c>
      <c r="AG258" s="99">
        <f t="shared" ref="AG258:AG281" si="62">SUM(AD258:AF258)</f>
        <v>188112843</v>
      </c>
      <c r="AH258" s="99">
        <f t="shared" si="57"/>
        <v>376980</v>
      </c>
      <c r="AI258" s="98">
        <f t="shared" si="60"/>
        <v>188489823</v>
      </c>
    </row>
    <row r="259" spans="1:35" s="148" customFormat="1">
      <c r="A259" s="150">
        <v>2039</v>
      </c>
      <c r="B259" s="150">
        <f t="shared" si="58"/>
        <v>2</v>
      </c>
      <c r="C259" s="149">
        <f t="shared" si="47"/>
        <v>50802</v>
      </c>
      <c r="E259" s="100">
        <v>92753325</v>
      </c>
      <c r="F259" s="99">
        <v>42233429</v>
      </c>
      <c r="G259" s="99">
        <v>2004251</v>
      </c>
      <c r="H259" s="99">
        <v>928624</v>
      </c>
      <c r="I259" s="99">
        <v>79689</v>
      </c>
      <c r="J259" s="99">
        <v>75051</v>
      </c>
      <c r="K259" s="99">
        <v>16445</v>
      </c>
      <c r="L259" s="99">
        <v>5828277</v>
      </c>
      <c r="M259" s="99">
        <v>13136870</v>
      </c>
      <c r="N259" s="99">
        <f t="shared" si="48"/>
        <v>137087139</v>
      </c>
      <c r="O259" s="99">
        <f t="shared" si="49"/>
        <v>1003675</v>
      </c>
      <c r="P259" s="99">
        <f t="shared" si="50"/>
        <v>18965147</v>
      </c>
      <c r="Q259" s="99">
        <f t="shared" si="61"/>
        <v>157055961</v>
      </c>
      <c r="R259" s="99">
        <f t="shared" si="52"/>
        <v>314741</v>
      </c>
      <c r="S259" s="98">
        <f t="shared" si="59"/>
        <v>157370702</v>
      </c>
      <c r="U259" s="100">
        <v>98468152</v>
      </c>
      <c r="V259" s="99">
        <v>39341325</v>
      </c>
      <c r="W259" s="99">
        <v>2270631</v>
      </c>
      <c r="X259" s="99">
        <v>1122275</v>
      </c>
      <c r="Y259" s="99">
        <v>79689</v>
      </c>
      <c r="Z259" s="99">
        <v>105082</v>
      </c>
      <c r="AA259" s="99">
        <v>16445</v>
      </c>
      <c r="AB259" s="99">
        <v>5828277</v>
      </c>
      <c r="AC259" s="99">
        <v>13136870</v>
      </c>
      <c r="AD259" s="99">
        <f t="shared" si="53"/>
        <v>140176242</v>
      </c>
      <c r="AE259" s="99">
        <f t="shared" si="54"/>
        <v>1227357</v>
      </c>
      <c r="AF259" s="99">
        <f t="shared" si="55"/>
        <v>18965147</v>
      </c>
      <c r="AG259" s="99">
        <f t="shared" si="62"/>
        <v>160368746</v>
      </c>
      <c r="AH259" s="99">
        <f t="shared" si="57"/>
        <v>321380</v>
      </c>
      <c r="AI259" s="98">
        <f t="shared" si="60"/>
        <v>160690126</v>
      </c>
    </row>
    <row r="260" spans="1:35" s="148" customFormat="1">
      <c r="A260" s="150">
        <v>2039</v>
      </c>
      <c r="B260" s="150">
        <f t="shared" si="58"/>
        <v>3</v>
      </c>
      <c r="C260" s="149">
        <f t="shared" si="47"/>
        <v>50830</v>
      </c>
      <c r="E260" s="100">
        <v>86469996</v>
      </c>
      <c r="F260" s="99">
        <v>40549724</v>
      </c>
      <c r="G260" s="99">
        <v>1890760</v>
      </c>
      <c r="H260" s="99">
        <v>952558</v>
      </c>
      <c r="I260" s="99">
        <v>83457</v>
      </c>
      <c r="J260" s="99">
        <v>75471</v>
      </c>
      <c r="K260" s="99">
        <v>18033</v>
      </c>
      <c r="L260" s="99">
        <v>6244369</v>
      </c>
      <c r="M260" s="99">
        <v>14294000</v>
      </c>
      <c r="N260" s="99">
        <f t="shared" si="48"/>
        <v>129011970</v>
      </c>
      <c r="O260" s="99">
        <f t="shared" si="49"/>
        <v>1028029</v>
      </c>
      <c r="P260" s="99">
        <f t="shared" si="50"/>
        <v>20538369</v>
      </c>
      <c r="Q260" s="99">
        <f t="shared" si="61"/>
        <v>150578368</v>
      </c>
      <c r="R260" s="99">
        <f t="shared" si="52"/>
        <v>301760</v>
      </c>
      <c r="S260" s="98">
        <f t="shared" si="59"/>
        <v>150880128</v>
      </c>
      <c r="U260" s="100">
        <v>91914238</v>
      </c>
      <c r="V260" s="99">
        <v>37737004</v>
      </c>
      <c r="W260" s="99">
        <v>2195876</v>
      </c>
      <c r="X260" s="99">
        <v>1156039</v>
      </c>
      <c r="Y260" s="99">
        <v>83457</v>
      </c>
      <c r="Z260" s="99">
        <v>111204</v>
      </c>
      <c r="AA260" s="99">
        <v>18033</v>
      </c>
      <c r="AB260" s="99">
        <v>6244369</v>
      </c>
      <c r="AC260" s="99">
        <v>14294000</v>
      </c>
      <c r="AD260" s="99">
        <f t="shared" si="53"/>
        <v>131948608</v>
      </c>
      <c r="AE260" s="99">
        <f t="shared" si="54"/>
        <v>1267243</v>
      </c>
      <c r="AF260" s="99">
        <f t="shared" si="55"/>
        <v>20538369</v>
      </c>
      <c r="AG260" s="99">
        <f t="shared" si="62"/>
        <v>153754220</v>
      </c>
      <c r="AH260" s="99">
        <f t="shared" si="57"/>
        <v>308125</v>
      </c>
      <c r="AI260" s="98">
        <f t="shared" si="60"/>
        <v>154062345</v>
      </c>
    </row>
    <row r="261" spans="1:35" s="148" customFormat="1">
      <c r="A261" s="150">
        <v>2039</v>
      </c>
      <c r="B261" s="150">
        <f t="shared" si="58"/>
        <v>4</v>
      </c>
      <c r="C261" s="149">
        <f t="shared" si="47"/>
        <v>50861</v>
      </c>
      <c r="E261" s="100">
        <v>59704485</v>
      </c>
      <c r="F261" s="99">
        <v>31635825</v>
      </c>
      <c r="G261" s="99">
        <v>1477550</v>
      </c>
      <c r="H261" s="99">
        <v>830509</v>
      </c>
      <c r="I261" s="99">
        <v>74710</v>
      </c>
      <c r="J261" s="99">
        <v>69118</v>
      </c>
      <c r="K261" s="99">
        <v>17217</v>
      </c>
      <c r="L261" s="99">
        <v>5672427</v>
      </c>
      <c r="M261" s="99">
        <v>13672819</v>
      </c>
      <c r="N261" s="99">
        <f t="shared" si="48"/>
        <v>92909787</v>
      </c>
      <c r="O261" s="99">
        <f t="shared" si="49"/>
        <v>899627</v>
      </c>
      <c r="P261" s="99">
        <f t="shared" si="50"/>
        <v>19345246</v>
      </c>
      <c r="Q261" s="99">
        <f t="shared" si="61"/>
        <v>113154660</v>
      </c>
      <c r="R261" s="99">
        <f t="shared" si="52"/>
        <v>226763</v>
      </c>
      <c r="S261" s="98">
        <f t="shared" si="59"/>
        <v>113381423</v>
      </c>
      <c r="U261" s="100">
        <v>64073783</v>
      </c>
      <c r="V261" s="99">
        <v>29448188</v>
      </c>
      <c r="W261" s="99">
        <v>1744452</v>
      </c>
      <c r="X261" s="99">
        <v>992108</v>
      </c>
      <c r="Y261" s="99">
        <v>74710</v>
      </c>
      <c r="Z261" s="99">
        <v>100681</v>
      </c>
      <c r="AA261" s="99">
        <v>17217</v>
      </c>
      <c r="AB261" s="99">
        <v>5672427</v>
      </c>
      <c r="AC261" s="99">
        <v>13672819</v>
      </c>
      <c r="AD261" s="99">
        <f t="shared" si="53"/>
        <v>95358350</v>
      </c>
      <c r="AE261" s="99">
        <f t="shared" si="54"/>
        <v>1092789</v>
      </c>
      <c r="AF261" s="99">
        <f t="shared" si="55"/>
        <v>19345246</v>
      </c>
      <c r="AG261" s="99">
        <f t="shared" si="62"/>
        <v>115796385</v>
      </c>
      <c r="AH261" s="99">
        <f t="shared" si="57"/>
        <v>232057</v>
      </c>
      <c r="AI261" s="98">
        <f t="shared" si="60"/>
        <v>116028442</v>
      </c>
    </row>
    <row r="262" spans="1:35" s="148" customFormat="1">
      <c r="A262" s="150">
        <v>2039</v>
      </c>
      <c r="B262" s="150">
        <f t="shared" si="58"/>
        <v>5</v>
      </c>
      <c r="C262" s="149">
        <f t="shared" si="47"/>
        <v>50891</v>
      </c>
      <c r="E262" s="100">
        <v>38195957</v>
      </c>
      <c r="F262" s="99">
        <v>25016342</v>
      </c>
      <c r="G262" s="99">
        <v>1161631</v>
      </c>
      <c r="H262" s="99">
        <v>724359</v>
      </c>
      <c r="I262" s="99">
        <v>69269</v>
      </c>
      <c r="J262" s="99">
        <v>63526</v>
      </c>
      <c r="K262" s="99">
        <v>17470</v>
      </c>
      <c r="L262" s="99">
        <v>5370322</v>
      </c>
      <c r="M262" s="99">
        <v>13481812</v>
      </c>
      <c r="N262" s="99">
        <f t="shared" si="48"/>
        <v>64460669</v>
      </c>
      <c r="O262" s="99">
        <f t="shared" si="49"/>
        <v>787885</v>
      </c>
      <c r="P262" s="99">
        <f t="shared" si="50"/>
        <v>18852134</v>
      </c>
      <c r="Q262" s="99">
        <f t="shared" si="61"/>
        <v>84100688</v>
      </c>
      <c r="R262" s="99">
        <f t="shared" si="52"/>
        <v>168538</v>
      </c>
      <c r="S262" s="98">
        <f t="shared" si="59"/>
        <v>84269226</v>
      </c>
      <c r="U262" s="100">
        <v>40324591</v>
      </c>
      <c r="V262" s="99">
        <v>23172464</v>
      </c>
      <c r="W262" s="99">
        <v>1421811</v>
      </c>
      <c r="X262" s="99">
        <v>870093</v>
      </c>
      <c r="Y262" s="99">
        <v>69269</v>
      </c>
      <c r="Z262" s="99">
        <v>94537</v>
      </c>
      <c r="AA262" s="99">
        <v>17470</v>
      </c>
      <c r="AB262" s="99">
        <v>5370322</v>
      </c>
      <c r="AC262" s="99">
        <v>13481812</v>
      </c>
      <c r="AD262" s="99">
        <f t="shared" si="53"/>
        <v>65005605</v>
      </c>
      <c r="AE262" s="99">
        <f t="shared" si="54"/>
        <v>964630</v>
      </c>
      <c r="AF262" s="99">
        <f t="shared" si="55"/>
        <v>18852134</v>
      </c>
      <c r="AG262" s="99">
        <f t="shared" si="62"/>
        <v>84822369</v>
      </c>
      <c r="AH262" s="99">
        <f t="shared" si="57"/>
        <v>169985</v>
      </c>
      <c r="AI262" s="98">
        <f t="shared" si="60"/>
        <v>84992354</v>
      </c>
    </row>
    <row r="263" spans="1:35" s="148" customFormat="1">
      <c r="A263" s="150">
        <v>2039</v>
      </c>
      <c r="B263" s="150">
        <f t="shared" si="58"/>
        <v>6</v>
      </c>
      <c r="C263" s="149">
        <f t="shared" si="47"/>
        <v>50922</v>
      </c>
      <c r="E263" s="100">
        <v>22835148</v>
      </c>
      <c r="F263" s="99">
        <v>20019481</v>
      </c>
      <c r="G263" s="99">
        <v>799385</v>
      </c>
      <c r="H263" s="99">
        <v>510003</v>
      </c>
      <c r="I263" s="99">
        <v>61127</v>
      </c>
      <c r="J263" s="99">
        <v>55288</v>
      </c>
      <c r="K263" s="99">
        <v>16669</v>
      </c>
      <c r="L263" s="99">
        <v>4916452</v>
      </c>
      <c r="M263" s="99">
        <v>12704155</v>
      </c>
      <c r="N263" s="99">
        <f t="shared" si="48"/>
        <v>43731810</v>
      </c>
      <c r="O263" s="99">
        <f t="shared" si="49"/>
        <v>565291</v>
      </c>
      <c r="P263" s="99">
        <f t="shared" si="50"/>
        <v>17620607</v>
      </c>
      <c r="Q263" s="99">
        <f t="shared" si="61"/>
        <v>61917708</v>
      </c>
      <c r="R263" s="99">
        <f t="shared" si="52"/>
        <v>124084</v>
      </c>
      <c r="S263" s="98">
        <f t="shared" si="59"/>
        <v>62041792</v>
      </c>
      <c r="U263" s="100">
        <v>24079732</v>
      </c>
      <c r="V263" s="99">
        <v>18407318</v>
      </c>
      <c r="W263" s="99">
        <v>1056050</v>
      </c>
      <c r="X263" s="99">
        <v>631776</v>
      </c>
      <c r="Y263" s="99">
        <v>61127</v>
      </c>
      <c r="Z263" s="99">
        <v>84456</v>
      </c>
      <c r="AA263" s="99">
        <v>16669</v>
      </c>
      <c r="AB263" s="99">
        <v>4916452</v>
      </c>
      <c r="AC263" s="99">
        <v>12704155</v>
      </c>
      <c r="AD263" s="99">
        <f t="shared" si="53"/>
        <v>43620896</v>
      </c>
      <c r="AE263" s="99">
        <f t="shared" si="54"/>
        <v>716232</v>
      </c>
      <c r="AF263" s="99">
        <f t="shared" si="55"/>
        <v>17620607</v>
      </c>
      <c r="AG263" s="99">
        <f t="shared" si="62"/>
        <v>61957735</v>
      </c>
      <c r="AH263" s="99">
        <f t="shared" si="57"/>
        <v>124164</v>
      </c>
      <c r="AI263" s="98">
        <f t="shared" si="60"/>
        <v>62081899</v>
      </c>
    </row>
    <row r="264" spans="1:35" s="148" customFormat="1">
      <c r="A264" s="150">
        <v>2039</v>
      </c>
      <c r="B264" s="150">
        <f t="shared" si="58"/>
        <v>7</v>
      </c>
      <c r="C264" s="149">
        <f t="shared" si="47"/>
        <v>50952</v>
      </c>
      <c r="E264" s="100">
        <v>15476406</v>
      </c>
      <c r="F264" s="99">
        <v>17292005</v>
      </c>
      <c r="G264" s="99">
        <v>706666</v>
      </c>
      <c r="H264" s="99">
        <v>452333</v>
      </c>
      <c r="I264" s="99">
        <v>57918</v>
      </c>
      <c r="J264" s="99">
        <v>50451</v>
      </c>
      <c r="K264" s="99">
        <v>17013</v>
      </c>
      <c r="L264" s="99">
        <v>4711757</v>
      </c>
      <c r="M264" s="99">
        <v>12822569</v>
      </c>
      <c r="N264" s="99">
        <f t="shared" si="48"/>
        <v>33550008</v>
      </c>
      <c r="O264" s="99">
        <f t="shared" si="49"/>
        <v>502784</v>
      </c>
      <c r="P264" s="99">
        <f t="shared" si="50"/>
        <v>17534326</v>
      </c>
      <c r="Q264" s="99">
        <f t="shared" si="61"/>
        <v>51587118</v>
      </c>
      <c r="R264" s="99">
        <f t="shared" si="52"/>
        <v>103381</v>
      </c>
      <c r="S264" s="98">
        <f t="shared" si="59"/>
        <v>51690499</v>
      </c>
      <c r="U264" s="100">
        <v>16720536</v>
      </c>
      <c r="V264" s="99">
        <v>15564736</v>
      </c>
      <c r="W264" s="99">
        <v>982785</v>
      </c>
      <c r="X264" s="99">
        <v>587424</v>
      </c>
      <c r="Y264" s="99">
        <v>57918</v>
      </c>
      <c r="Z264" s="99">
        <v>81012</v>
      </c>
      <c r="AA264" s="99">
        <v>17013</v>
      </c>
      <c r="AB264" s="99">
        <v>4711757</v>
      </c>
      <c r="AC264" s="99">
        <v>12822569</v>
      </c>
      <c r="AD264" s="99">
        <f t="shared" si="53"/>
        <v>33342988</v>
      </c>
      <c r="AE264" s="99">
        <f t="shared" si="54"/>
        <v>668436</v>
      </c>
      <c r="AF264" s="99">
        <f t="shared" si="55"/>
        <v>17534326</v>
      </c>
      <c r="AG264" s="99">
        <f t="shared" si="62"/>
        <v>51545750</v>
      </c>
      <c r="AH264" s="99">
        <f t="shared" si="57"/>
        <v>103298</v>
      </c>
      <c r="AI264" s="98">
        <f t="shared" si="60"/>
        <v>51649048</v>
      </c>
    </row>
    <row r="265" spans="1:35" s="148" customFormat="1">
      <c r="A265" s="150">
        <v>2039</v>
      </c>
      <c r="B265" s="150">
        <f t="shared" si="58"/>
        <v>8</v>
      </c>
      <c r="C265" s="149">
        <f t="shared" si="47"/>
        <v>50983</v>
      </c>
      <c r="E265" s="100">
        <v>13902465</v>
      </c>
      <c r="F265" s="99">
        <v>17280389</v>
      </c>
      <c r="G265" s="99">
        <v>677365</v>
      </c>
      <c r="H265" s="99">
        <v>426438</v>
      </c>
      <c r="I265" s="99">
        <v>56997</v>
      </c>
      <c r="J265" s="99">
        <v>48385</v>
      </c>
      <c r="K265" s="99">
        <v>16995</v>
      </c>
      <c r="L265" s="99">
        <v>4492936</v>
      </c>
      <c r="M265" s="99">
        <v>12795645</v>
      </c>
      <c r="N265" s="99">
        <f t="shared" si="48"/>
        <v>31934211</v>
      </c>
      <c r="O265" s="99">
        <f t="shared" si="49"/>
        <v>474823</v>
      </c>
      <c r="P265" s="99">
        <f t="shared" si="50"/>
        <v>17288581</v>
      </c>
      <c r="Q265" s="99">
        <f t="shared" si="61"/>
        <v>49697615</v>
      </c>
      <c r="R265" s="99">
        <f t="shared" si="52"/>
        <v>99594</v>
      </c>
      <c r="S265" s="98">
        <f t="shared" si="59"/>
        <v>49797209</v>
      </c>
      <c r="U265" s="100">
        <v>15268806</v>
      </c>
      <c r="V265" s="99">
        <v>15470589</v>
      </c>
      <c r="W265" s="99">
        <v>974934</v>
      </c>
      <c r="X265" s="99">
        <v>567219</v>
      </c>
      <c r="Y265" s="99">
        <v>56997</v>
      </c>
      <c r="Z265" s="99">
        <v>80467</v>
      </c>
      <c r="AA265" s="99">
        <v>16995</v>
      </c>
      <c r="AB265" s="99">
        <v>4492936</v>
      </c>
      <c r="AC265" s="99">
        <v>12795645</v>
      </c>
      <c r="AD265" s="99">
        <f t="shared" si="53"/>
        <v>31788321</v>
      </c>
      <c r="AE265" s="99">
        <f t="shared" si="54"/>
        <v>647686</v>
      </c>
      <c r="AF265" s="99">
        <f t="shared" si="55"/>
        <v>17288581</v>
      </c>
      <c r="AG265" s="99">
        <f t="shared" si="62"/>
        <v>49724588</v>
      </c>
      <c r="AH265" s="99">
        <f t="shared" si="57"/>
        <v>99648</v>
      </c>
      <c r="AI265" s="98">
        <f t="shared" si="60"/>
        <v>49824236</v>
      </c>
    </row>
    <row r="266" spans="1:35" s="148" customFormat="1">
      <c r="A266" s="150">
        <v>2039</v>
      </c>
      <c r="B266" s="150">
        <f t="shared" si="58"/>
        <v>9</v>
      </c>
      <c r="C266" s="149">
        <f t="shared" si="47"/>
        <v>51014</v>
      </c>
      <c r="E266" s="100">
        <v>17622968</v>
      </c>
      <c r="F266" s="99">
        <v>17921809</v>
      </c>
      <c r="G266" s="99">
        <v>742726</v>
      </c>
      <c r="H266" s="99">
        <v>427107</v>
      </c>
      <c r="I266" s="99">
        <v>58408</v>
      </c>
      <c r="J266" s="99">
        <v>52874</v>
      </c>
      <c r="K266" s="99">
        <v>16620</v>
      </c>
      <c r="L266" s="99">
        <v>4444868</v>
      </c>
      <c r="M266" s="99">
        <v>12631002</v>
      </c>
      <c r="N266" s="99">
        <f t="shared" si="48"/>
        <v>36362531</v>
      </c>
      <c r="O266" s="99">
        <f t="shared" si="49"/>
        <v>479981</v>
      </c>
      <c r="P266" s="99">
        <f t="shared" si="50"/>
        <v>17075870</v>
      </c>
      <c r="Q266" s="99">
        <f t="shared" si="61"/>
        <v>53918382</v>
      </c>
      <c r="R266" s="99">
        <f t="shared" si="52"/>
        <v>108053</v>
      </c>
      <c r="S266" s="98">
        <f t="shared" si="59"/>
        <v>54026435</v>
      </c>
      <c r="U266" s="100">
        <v>19681668</v>
      </c>
      <c r="V266" s="99">
        <v>16143173</v>
      </c>
      <c r="W266" s="99">
        <v>1027685</v>
      </c>
      <c r="X266" s="99">
        <v>562225</v>
      </c>
      <c r="Y266" s="99">
        <v>58408</v>
      </c>
      <c r="Z266" s="99">
        <v>82977</v>
      </c>
      <c r="AA266" s="99">
        <v>16620</v>
      </c>
      <c r="AB266" s="99">
        <v>4444868</v>
      </c>
      <c r="AC266" s="99">
        <v>12631002</v>
      </c>
      <c r="AD266" s="99">
        <f t="shared" si="53"/>
        <v>36927554</v>
      </c>
      <c r="AE266" s="99">
        <f t="shared" si="54"/>
        <v>645202</v>
      </c>
      <c r="AF266" s="99">
        <f t="shared" si="55"/>
        <v>17075870</v>
      </c>
      <c r="AG266" s="99">
        <f t="shared" si="62"/>
        <v>54648626</v>
      </c>
      <c r="AH266" s="99">
        <f t="shared" si="57"/>
        <v>109516</v>
      </c>
      <c r="AI266" s="98">
        <f t="shared" si="60"/>
        <v>54758142</v>
      </c>
    </row>
    <row r="267" spans="1:35" s="148" customFormat="1">
      <c r="A267" s="150">
        <v>2039</v>
      </c>
      <c r="B267" s="150">
        <f t="shared" si="58"/>
        <v>10</v>
      </c>
      <c r="C267" s="149">
        <f t="shared" si="47"/>
        <v>51044</v>
      </c>
      <c r="E267" s="100">
        <v>40355357</v>
      </c>
      <c r="F267" s="99">
        <v>26705553</v>
      </c>
      <c r="G267" s="99">
        <v>1216264</v>
      </c>
      <c r="H267" s="99">
        <v>509204</v>
      </c>
      <c r="I267" s="99">
        <v>69811</v>
      </c>
      <c r="J267" s="99">
        <v>63803</v>
      </c>
      <c r="K267" s="99">
        <v>17641</v>
      </c>
      <c r="L267" s="99">
        <v>5131020</v>
      </c>
      <c r="M267" s="99">
        <v>13722060</v>
      </c>
      <c r="N267" s="99">
        <f t="shared" si="48"/>
        <v>68364626</v>
      </c>
      <c r="O267" s="99">
        <f t="shared" si="49"/>
        <v>573007</v>
      </c>
      <c r="P267" s="99">
        <f t="shared" si="50"/>
        <v>18853080</v>
      </c>
      <c r="Q267" s="99">
        <f t="shared" si="61"/>
        <v>87790713</v>
      </c>
      <c r="R267" s="99">
        <f t="shared" si="52"/>
        <v>175933</v>
      </c>
      <c r="S267" s="98">
        <f t="shared" si="59"/>
        <v>87966646</v>
      </c>
      <c r="U267" s="100">
        <v>44931532</v>
      </c>
      <c r="V267" s="99">
        <v>24057425</v>
      </c>
      <c r="W267" s="99">
        <v>1575409</v>
      </c>
      <c r="X267" s="99">
        <v>692576</v>
      </c>
      <c r="Y267" s="99">
        <v>69811</v>
      </c>
      <c r="Z267" s="99">
        <v>99519</v>
      </c>
      <c r="AA267" s="99">
        <v>17641</v>
      </c>
      <c r="AB267" s="99">
        <v>5131020</v>
      </c>
      <c r="AC267" s="99">
        <v>13722060</v>
      </c>
      <c r="AD267" s="99">
        <f t="shared" si="53"/>
        <v>70651818</v>
      </c>
      <c r="AE267" s="99">
        <f t="shared" si="54"/>
        <v>792095</v>
      </c>
      <c r="AF267" s="99">
        <f t="shared" si="55"/>
        <v>18853080</v>
      </c>
      <c r="AG267" s="99">
        <f t="shared" si="62"/>
        <v>90296993</v>
      </c>
      <c r="AH267" s="99">
        <f t="shared" si="57"/>
        <v>180956</v>
      </c>
      <c r="AI267" s="98">
        <f t="shared" si="60"/>
        <v>90477949</v>
      </c>
    </row>
    <row r="268" spans="1:35" s="148" customFormat="1">
      <c r="A268" s="150">
        <v>2039</v>
      </c>
      <c r="B268" s="150">
        <f t="shared" si="58"/>
        <v>11</v>
      </c>
      <c r="C268" s="149">
        <f t="shared" si="47"/>
        <v>51075</v>
      </c>
      <c r="E268" s="100">
        <v>76757830</v>
      </c>
      <c r="F268" s="99">
        <v>38464763</v>
      </c>
      <c r="G268" s="99">
        <v>1755339</v>
      </c>
      <c r="H268" s="99">
        <v>702841</v>
      </c>
      <c r="I268" s="99">
        <v>75426</v>
      </c>
      <c r="J268" s="99">
        <v>68784</v>
      </c>
      <c r="K268" s="99">
        <v>17472</v>
      </c>
      <c r="L268" s="99">
        <v>5575215</v>
      </c>
      <c r="M268" s="99">
        <v>13854041</v>
      </c>
      <c r="N268" s="99">
        <f t="shared" si="48"/>
        <v>117070830</v>
      </c>
      <c r="O268" s="99">
        <f t="shared" si="49"/>
        <v>771625</v>
      </c>
      <c r="P268" s="99">
        <f t="shared" si="50"/>
        <v>19429256</v>
      </c>
      <c r="Q268" s="99">
        <f t="shared" si="61"/>
        <v>137271711</v>
      </c>
      <c r="R268" s="99">
        <f t="shared" si="52"/>
        <v>275094</v>
      </c>
      <c r="S268" s="98">
        <f t="shared" si="59"/>
        <v>137546805</v>
      </c>
      <c r="U268" s="100">
        <v>84139062</v>
      </c>
      <c r="V268" s="99">
        <v>34617618</v>
      </c>
      <c r="W268" s="99">
        <v>2144746</v>
      </c>
      <c r="X268" s="99">
        <v>938255</v>
      </c>
      <c r="Y268" s="99">
        <v>75426</v>
      </c>
      <c r="Z268" s="99">
        <v>108125</v>
      </c>
      <c r="AA268" s="99">
        <v>17472</v>
      </c>
      <c r="AB268" s="99">
        <v>5575215</v>
      </c>
      <c r="AC268" s="99">
        <v>13854041</v>
      </c>
      <c r="AD268" s="99">
        <f t="shared" si="53"/>
        <v>120994324</v>
      </c>
      <c r="AE268" s="99">
        <f t="shared" si="54"/>
        <v>1046380</v>
      </c>
      <c r="AF268" s="99">
        <f t="shared" si="55"/>
        <v>19429256</v>
      </c>
      <c r="AG268" s="99">
        <f t="shared" si="62"/>
        <v>141469960</v>
      </c>
      <c r="AH268" s="99">
        <f t="shared" si="57"/>
        <v>283507</v>
      </c>
      <c r="AI268" s="98">
        <f t="shared" si="60"/>
        <v>141753467</v>
      </c>
    </row>
    <row r="269" spans="1:35" s="148" customFormat="1">
      <c r="A269" s="150">
        <v>2039</v>
      </c>
      <c r="B269" s="150">
        <f t="shared" si="58"/>
        <v>12</v>
      </c>
      <c r="C269" s="149">
        <f t="shared" si="47"/>
        <v>51105</v>
      </c>
      <c r="E269" s="100">
        <v>109355350</v>
      </c>
      <c r="F269" s="99">
        <v>50587911</v>
      </c>
      <c r="G269" s="99">
        <v>2339621</v>
      </c>
      <c r="H269" s="99">
        <v>1101830</v>
      </c>
      <c r="I269" s="99">
        <v>82983</v>
      </c>
      <c r="J269" s="99">
        <v>106567</v>
      </c>
      <c r="K269" s="99">
        <v>18330</v>
      </c>
      <c r="L269" s="99">
        <v>6356229</v>
      </c>
      <c r="M269" s="99">
        <v>14710491</v>
      </c>
      <c r="N269" s="99">
        <f t="shared" si="48"/>
        <v>162384195</v>
      </c>
      <c r="O269" s="99">
        <f t="shared" si="49"/>
        <v>1208397</v>
      </c>
      <c r="P269" s="99">
        <f t="shared" si="50"/>
        <v>21066720</v>
      </c>
      <c r="Q269" s="99">
        <f t="shared" si="61"/>
        <v>184659312</v>
      </c>
      <c r="R269" s="99">
        <f t="shared" si="52"/>
        <v>370059</v>
      </c>
      <c r="S269" s="98">
        <f t="shared" si="59"/>
        <v>185029371</v>
      </c>
      <c r="U269" s="100">
        <v>119480178</v>
      </c>
      <c r="V269" s="99">
        <v>45408103</v>
      </c>
      <c r="W269" s="99">
        <v>2725243</v>
      </c>
      <c r="X269" s="99">
        <v>1130005</v>
      </c>
      <c r="Y269" s="99">
        <v>82983</v>
      </c>
      <c r="Z269" s="99">
        <v>119853</v>
      </c>
      <c r="AA269" s="99">
        <v>18330</v>
      </c>
      <c r="AB269" s="99">
        <v>6356229</v>
      </c>
      <c r="AC269" s="99">
        <v>14710491</v>
      </c>
      <c r="AD269" s="99">
        <f t="shared" si="53"/>
        <v>167714837</v>
      </c>
      <c r="AE269" s="99">
        <f t="shared" si="54"/>
        <v>1249858</v>
      </c>
      <c r="AF269" s="99">
        <f t="shared" si="55"/>
        <v>21066720</v>
      </c>
      <c r="AG269" s="99">
        <f t="shared" si="62"/>
        <v>190031415</v>
      </c>
      <c r="AH269" s="99">
        <f t="shared" si="57"/>
        <v>380824</v>
      </c>
      <c r="AI269" s="98">
        <f t="shared" si="60"/>
        <v>190412239</v>
      </c>
    </row>
    <row r="270" spans="1:35" s="148" customFormat="1">
      <c r="A270" s="150">
        <v>2040</v>
      </c>
      <c r="B270" s="150">
        <f t="shared" si="58"/>
        <v>1</v>
      </c>
      <c r="C270" s="149">
        <f t="shared" si="47"/>
        <v>51136</v>
      </c>
      <c r="E270" s="100">
        <v>109743084</v>
      </c>
      <c r="F270" s="99">
        <v>50403173</v>
      </c>
      <c r="G270" s="99">
        <v>2288256</v>
      </c>
      <c r="H270" s="99">
        <v>881953</v>
      </c>
      <c r="I270" s="99">
        <v>81203</v>
      </c>
      <c r="J270" s="99">
        <v>78350</v>
      </c>
      <c r="K270" s="99">
        <v>18283</v>
      </c>
      <c r="L270" s="99">
        <v>6674690</v>
      </c>
      <c r="M270" s="99">
        <v>14641480</v>
      </c>
      <c r="N270" s="99">
        <f t="shared" si="48"/>
        <v>162533999</v>
      </c>
      <c r="O270" s="99">
        <f t="shared" si="49"/>
        <v>960303</v>
      </c>
      <c r="P270" s="99">
        <f t="shared" si="50"/>
        <v>21316170</v>
      </c>
      <c r="Q270" s="99">
        <f t="shared" si="61"/>
        <v>184810472</v>
      </c>
      <c r="R270" s="99">
        <f t="shared" si="52"/>
        <v>370362</v>
      </c>
      <c r="S270" s="98">
        <f t="shared" si="59"/>
        <v>185180834</v>
      </c>
      <c r="U270" s="100">
        <v>118309376</v>
      </c>
      <c r="V270" s="99">
        <v>45973230</v>
      </c>
      <c r="W270" s="99">
        <v>2637584</v>
      </c>
      <c r="X270" s="99">
        <v>1177417</v>
      </c>
      <c r="Y270" s="99">
        <v>81203</v>
      </c>
      <c r="Z270" s="99">
        <v>118456</v>
      </c>
      <c r="AA270" s="99">
        <v>18283</v>
      </c>
      <c r="AB270" s="99">
        <v>6674690</v>
      </c>
      <c r="AC270" s="99">
        <v>14641480</v>
      </c>
      <c r="AD270" s="99">
        <f t="shared" si="53"/>
        <v>167019676</v>
      </c>
      <c r="AE270" s="99">
        <f t="shared" si="54"/>
        <v>1295873</v>
      </c>
      <c r="AF270" s="99">
        <f t="shared" si="55"/>
        <v>21316170</v>
      </c>
      <c r="AG270" s="99">
        <f t="shared" si="62"/>
        <v>189631719</v>
      </c>
      <c r="AH270" s="99">
        <f t="shared" si="57"/>
        <v>380023</v>
      </c>
      <c r="AI270" s="98">
        <f t="shared" si="60"/>
        <v>190011742</v>
      </c>
    </row>
    <row r="271" spans="1:35" s="148" customFormat="1">
      <c r="A271" s="150">
        <v>2040</v>
      </c>
      <c r="B271" s="150">
        <f t="shared" si="58"/>
        <v>2</v>
      </c>
      <c r="C271" s="149">
        <f t="shared" si="47"/>
        <v>51167</v>
      </c>
      <c r="E271" s="100">
        <v>94772819</v>
      </c>
      <c r="F271" s="99">
        <v>43613196</v>
      </c>
      <c r="G271" s="99">
        <v>2014385</v>
      </c>
      <c r="H271" s="99">
        <v>839175</v>
      </c>
      <c r="I271" s="99">
        <v>72872</v>
      </c>
      <c r="J271" s="99">
        <v>76539</v>
      </c>
      <c r="K271" s="99">
        <v>16990</v>
      </c>
      <c r="L271" s="99">
        <v>6073433</v>
      </c>
      <c r="M271" s="99">
        <v>13531185</v>
      </c>
      <c r="N271" s="99">
        <f t="shared" si="48"/>
        <v>140490262</v>
      </c>
      <c r="O271" s="99">
        <f t="shared" si="49"/>
        <v>915714</v>
      </c>
      <c r="P271" s="99">
        <f t="shared" si="50"/>
        <v>19604618</v>
      </c>
      <c r="Q271" s="99">
        <f t="shared" si="61"/>
        <v>161010594</v>
      </c>
      <c r="R271" s="99">
        <f t="shared" si="52"/>
        <v>322667</v>
      </c>
      <c r="S271" s="98">
        <f t="shared" si="59"/>
        <v>161333261</v>
      </c>
      <c r="U271" s="100">
        <v>100928992</v>
      </c>
      <c r="V271" s="99">
        <v>40496056</v>
      </c>
      <c r="W271" s="99">
        <v>2285032</v>
      </c>
      <c r="X271" s="99">
        <v>1046438</v>
      </c>
      <c r="Y271" s="99">
        <v>72872</v>
      </c>
      <c r="Z271" s="99">
        <v>107432</v>
      </c>
      <c r="AA271" s="99">
        <v>16990</v>
      </c>
      <c r="AB271" s="99">
        <v>6073433</v>
      </c>
      <c r="AC271" s="99">
        <v>13531185</v>
      </c>
      <c r="AD271" s="99">
        <f t="shared" si="53"/>
        <v>143799942</v>
      </c>
      <c r="AE271" s="99">
        <f t="shared" si="54"/>
        <v>1153870</v>
      </c>
      <c r="AF271" s="99">
        <f t="shared" si="55"/>
        <v>19604618</v>
      </c>
      <c r="AG271" s="99">
        <f t="shared" si="62"/>
        <v>164558430</v>
      </c>
      <c r="AH271" s="99">
        <f t="shared" si="57"/>
        <v>329776</v>
      </c>
      <c r="AI271" s="98">
        <f t="shared" si="60"/>
        <v>164888206</v>
      </c>
    </row>
    <row r="272" spans="1:35" s="148" customFormat="1">
      <c r="A272" s="150">
        <v>2040</v>
      </c>
      <c r="B272" s="150">
        <f t="shared" si="58"/>
        <v>3</v>
      </c>
      <c r="C272" s="149">
        <f t="shared" si="47"/>
        <v>51196</v>
      </c>
      <c r="E272" s="100">
        <v>87062874</v>
      </c>
      <c r="F272" s="99">
        <v>41094946</v>
      </c>
      <c r="G272" s="99">
        <v>1869531</v>
      </c>
      <c r="H272" s="99">
        <v>832152</v>
      </c>
      <c r="I272" s="99">
        <v>74495</v>
      </c>
      <c r="J272" s="99">
        <v>75068</v>
      </c>
      <c r="K272" s="99">
        <v>18033</v>
      </c>
      <c r="L272" s="99">
        <v>6273405</v>
      </c>
      <c r="M272" s="99">
        <v>14277193</v>
      </c>
      <c r="N272" s="99">
        <f t="shared" si="48"/>
        <v>130119879</v>
      </c>
      <c r="O272" s="99">
        <f t="shared" si="49"/>
        <v>907220</v>
      </c>
      <c r="P272" s="99">
        <f t="shared" si="50"/>
        <v>20550598</v>
      </c>
      <c r="Q272" s="99">
        <f t="shared" si="61"/>
        <v>151577697</v>
      </c>
      <c r="R272" s="99">
        <f t="shared" si="52"/>
        <v>303763</v>
      </c>
      <c r="S272" s="98">
        <f t="shared" si="59"/>
        <v>151881460</v>
      </c>
      <c r="U272" s="100">
        <v>92870822</v>
      </c>
      <c r="V272" s="99">
        <v>38110119</v>
      </c>
      <c r="W272" s="99">
        <v>2176487</v>
      </c>
      <c r="X272" s="99">
        <v>1042440</v>
      </c>
      <c r="Y272" s="99">
        <v>74495</v>
      </c>
      <c r="Z272" s="99">
        <v>111015</v>
      </c>
      <c r="AA272" s="99">
        <v>18033</v>
      </c>
      <c r="AB272" s="99">
        <v>6273405</v>
      </c>
      <c r="AC272" s="99">
        <v>14277193</v>
      </c>
      <c r="AD272" s="99">
        <f t="shared" si="53"/>
        <v>133249956</v>
      </c>
      <c r="AE272" s="99">
        <f t="shared" si="54"/>
        <v>1153455</v>
      </c>
      <c r="AF272" s="99">
        <f t="shared" si="55"/>
        <v>20550598</v>
      </c>
      <c r="AG272" s="99">
        <f t="shared" si="62"/>
        <v>154954009</v>
      </c>
      <c r="AH272" s="99">
        <f t="shared" si="57"/>
        <v>310529</v>
      </c>
      <c r="AI272" s="98">
        <f t="shared" si="60"/>
        <v>155264538</v>
      </c>
    </row>
    <row r="273" spans="1:35" s="148" customFormat="1">
      <c r="A273" s="150">
        <v>2040</v>
      </c>
      <c r="B273" s="150">
        <f t="shared" si="58"/>
        <v>4</v>
      </c>
      <c r="C273" s="149">
        <f t="shared" si="47"/>
        <v>51227</v>
      </c>
      <c r="E273" s="100">
        <v>60132165</v>
      </c>
      <c r="F273" s="99">
        <v>32085951</v>
      </c>
      <c r="G273" s="99">
        <v>1462130</v>
      </c>
      <c r="H273" s="99">
        <v>734970</v>
      </c>
      <c r="I273" s="99">
        <v>66639</v>
      </c>
      <c r="J273" s="99">
        <v>68792</v>
      </c>
      <c r="K273" s="99">
        <v>17217</v>
      </c>
      <c r="L273" s="99">
        <v>5749307</v>
      </c>
      <c r="M273" s="99">
        <v>13656511</v>
      </c>
      <c r="N273" s="99">
        <f t="shared" si="48"/>
        <v>93764102</v>
      </c>
      <c r="O273" s="99">
        <f t="shared" si="49"/>
        <v>803762</v>
      </c>
      <c r="P273" s="99">
        <f t="shared" si="50"/>
        <v>19405818</v>
      </c>
      <c r="Q273" s="99">
        <f t="shared" si="61"/>
        <v>113973682</v>
      </c>
      <c r="R273" s="99">
        <f t="shared" si="52"/>
        <v>228404</v>
      </c>
      <c r="S273" s="98">
        <f t="shared" si="59"/>
        <v>114202086</v>
      </c>
      <c r="U273" s="100">
        <v>64769172</v>
      </c>
      <c r="V273" s="99">
        <v>29773362</v>
      </c>
      <c r="W273" s="99">
        <v>1728899</v>
      </c>
      <c r="X273" s="99">
        <v>903071</v>
      </c>
      <c r="Y273" s="99">
        <v>66639</v>
      </c>
      <c r="Z273" s="99">
        <v>100498</v>
      </c>
      <c r="AA273" s="99">
        <v>17217</v>
      </c>
      <c r="AB273" s="99">
        <v>5749307</v>
      </c>
      <c r="AC273" s="99">
        <v>13656511</v>
      </c>
      <c r="AD273" s="99">
        <f t="shared" si="53"/>
        <v>96355289</v>
      </c>
      <c r="AE273" s="99">
        <f t="shared" si="54"/>
        <v>1003569</v>
      </c>
      <c r="AF273" s="99">
        <f t="shared" si="55"/>
        <v>19405818</v>
      </c>
      <c r="AG273" s="99">
        <f t="shared" si="62"/>
        <v>116764676</v>
      </c>
      <c r="AH273" s="99">
        <f t="shared" si="57"/>
        <v>233997</v>
      </c>
      <c r="AI273" s="98">
        <f t="shared" si="60"/>
        <v>116998673</v>
      </c>
    </row>
    <row r="274" spans="1:35" s="148" customFormat="1">
      <c r="A274" s="150">
        <v>2040</v>
      </c>
      <c r="B274" s="150">
        <f t="shared" si="58"/>
        <v>5</v>
      </c>
      <c r="C274" s="149">
        <f t="shared" si="47"/>
        <v>51257</v>
      </c>
      <c r="E274" s="100">
        <v>38568748</v>
      </c>
      <c r="F274" s="99">
        <v>25424000</v>
      </c>
      <c r="G274" s="99">
        <v>1149091</v>
      </c>
      <c r="H274" s="99">
        <v>643052</v>
      </c>
      <c r="I274" s="99">
        <v>61755</v>
      </c>
      <c r="J274" s="99">
        <v>63201</v>
      </c>
      <c r="K274" s="99">
        <v>17470</v>
      </c>
      <c r="L274" s="99">
        <v>5449639</v>
      </c>
      <c r="M274" s="99">
        <v>13465722</v>
      </c>
      <c r="N274" s="99">
        <f t="shared" si="48"/>
        <v>65221064</v>
      </c>
      <c r="O274" s="99">
        <f t="shared" si="49"/>
        <v>706253</v>
      </c>
      <c r="P274" s="99">
        <f t="shared" si="50"/>
        <v>18915361</v>
      </c>
      <c r="Q274" s="99">
        <f t="shared" si="61"/>
        <v>84842678</v>
      </c>
      <c r="R274" s="99">
        <f t="shared" si="52"/>
        <v>170025</v>
      </c>
      <c r="S274" s="98">
        <f t="shared" si="59"/>
        <v>85012703</v>
      </c>
      <c r="U274" s="100">
        <v>40803426</v>
      </c>
      <c r="V274" s="99">
        <v>23471342</v>
      </c>
      <c r="W274" s="99">
        <v>1409137</v>
      </c>
      <c r="X274" s="99">
        <v>794337</v>
      </c>
      <c r="Y274" s="99">
        <v>61755</v>
      </c>
      <c r="Z274" s="99">
        <v>94356</v>
      </c>
      <c r="AA274" s="99">
        <v>17470</v>
      </c>
      <c r="AB274" s="99">
        <v>5449639</v>
      </c>
      <c r="AC274" s="99">
        <v>13465722</v>
      </c>
      <c r="AD274" s="99">
        <f t="shared" si="53"/>
        <v>65763130</v>
      </c>
      <c r="AE274" s="99">
        <f t="shared" si="54"/>
        <v>888693</v>
      </c>
      <c r="AF274" s="99">
        <f t="shared" si="55"/>
        <v>18915361</v>
      </c>
      <c r="AG274" s="99">
        <f t="shared" si="62"/>
        <v>85567184</v>
      </c>
      <c r="AH274" s="99">
        <f t="shared" si="57"/>
        <v>171477</v>
      </c>
      <c r="AI274" s="98">
        <f t="shared" si="60"/>
        <v>85738661</v>
      </c>
    </row>
    <row r="275" spans="1:35" s="148" customFormat="1">
      <c r="A275" s="150">
        <v>2040</v>
      </c>
      <c r="B275" s="150">
        <f t="shared" si="58"/>
        <v>6</v>
      </c>
      <c r="C275" s="149">
        <f t="shared" si="47"/>
        <v>51288</v>
      </c>
      <c r="E275" s="100">
        <v>23114448</v>
      </c>
      <c r="F275" s="99">
        <v>20382164</v>
      </c>
      <c r="G275" s="99">
        <v>790086</v>
      </c>
      <c r="H275" s="99">
        <v>455243</v>
      </c>
      <c r="I275" s="99">
        <v>54465</v>
      </c>
      <c r="J275" s="99">
        <v>54983</v>
      </c>
      <c r="K275" s="99">
        <v>16669</v>
      </c>
      <c r="L275" s="99">
        <v>4991186</v>
      </c>
      <c r="M275" s="99">
        <v>12689347</v>
      </c>
      <c r="N275" s="99">
        <f t="shared" si="48"/>
        <v>44357832</v>
      </c>
      <c r="O275" s="99">
        <f t="shared" si="49"/>
        <v>510226</v>
      </c>
      <c r="P275" s="99">
        <f t="shared" si="50"/>
        <v>17680533</v>
      </c>
      <c r="Q275" s="99">
        <f t="shared" si="61"/>
        <v>62548591</v>
      </c>
      <c r="R275" s="99">
        <f t="shared" si="52"/>
        <v>125348</v>
      </c>
      <c r="S275" s="98">
        <f t="shared" si="59"/>
        <v>62673939</v>
      </c>
      <c r="U275" s="100">
        <v>24404738</v>
      </c>
      <c r="V275" s="99">
        <v>18676081</v>
      </c>
      <c r="W275" s="99">
        <v>1046616</v>
      </c>
      <c r="X275" s="99">
        <v>581555</v>
      </c>
      <c r="Y275" s="99">
        <v>54465</v>
      </c>
      <c r="Z275" s="99">
        <v>84290</v>
      </c>
      <c r="AA275" s="99">
        <v>16669</v>
      </c>
      <c r="AB275" s="99">
        <v>4991186</v>
      </c>
      <c r="AC275" s="99">
        <v>12689347</v>
      </c>
      <c r="AD275" s="99">
        <f t="shared" si="53"/>
        <v>44198569</v>
      </c>
      <c r="AE275" s="99">
        <f t="shared" si="54"/>
        <v>665845</v>
      </c>
      <c r="AF275" s="99">
        <f t="shared" si="55"/>
        <v>17680533</v>
      </c>
      <c r="AG275" s="99">
        <f t="shared" si="62"/>
        <v>62544947</v>
      </c>
      <c r="AH275" s="99">
        <f t="shared" si="57"/>
        <v>125341</v>
      </c>
      <c r="AI275" s="98">
        <f t="shared" si="60"/>
        <v>62670288</v>
      </c>
    </row>
    <row r="276" spans="1:35" s="148" customFormat="1">
      <c r="A276" s="150">
        <v>2040</v>
      </c>
      <c r="B276" s="150">
        <f t="shared" si="58"/>
        <v>7</v>
      </c>
      <c r="C276" s="149">
        <f t="shared" si="47"/>
        <v>51318</v>
      </c>
      <c r="E276" s="100">
        <v>15695277</v>
      </c>
      <c r="F276" s="99">
        <v>17652822</v>
      </c>
      <c r="G276" s="99">
        <v>698047</v>
      </c>
      <c r="H276" s="99">
        <v>403404</v>
      </c>
      <c r="I276" s="99">
        <v>51574</v>
      </c>
      <c r="J276" s="99">
        <v>50135</v>
      </c>
      <c r="K276" s="99">
        <v>17013</v>
      </c>
      <c r="L276" s="99">
        <v>4789516</v>
      </c>
      <c r="M276" s="99">
        <v>12807466</v>
      </c>
      <c r="N276" s="99">
        <f t="shared" si="48"/>
        <v>34114733</v>
      </c>
      <c r="O276" s="99">
        <f t="shared" si="49"/>
        <v>453539</v>
      </c>
      <c r="P276" s="99">
        <f t="shared" si="50"/>
        <v>17596982</v>
      </c>
      <c r="Q276" s="99">
        <f t="shared" si="61"/>
        <v>52165254</v>
      </c>
      <c r="R276" s="99">
        <f t="shared" si="52"/>
        <v>104540</v>
      </c>
      <c r="S276" s="98">
        <f t="shared" si="59"/>
        <v>52269794</v>
      </c>
      <c r="U276" s="100">
        <v>16980764</v>
      </c>
      <c r="V276" s="99">
        <v>15824711</v>
      </c>
      <c r="W276" s="99">
        <v>974020</v>
      </c>
      <c r="X276" s="99">
        <v>543466</v>
      </c>
      <c r="Y276" s="99">
        <v>51574</v>
      </c>
      <c r="Z276" s="99">
        <v>80843</v>
      </c>
      <c r="AA276" s="99">
        <v>17013</v>
      </c>
      <c r="AB276" s="99">
        <v>4789516</v>
      </c>
      <c r="AC276" s="99">
        <v>12807466</v>
      </c>
      <c r="AD276" s="99">
        <f t="shared" si="53"/>
        <v>33848082</v>
      </c>
      <c r="AE276" s="99">
        <f t="shared" si="54"/>
        <v>624309</v>
      </c>
      <c r="AF276" s="99">
        <f t="shared" si="55"/>
        <v>17596982</v>
      </c>
      <c r="AG276" s="99">
        <f t="shared" si="62"/>
        <v>52069373</v>
      </c>
      <c r="AH276" s="99">
        <f t="shared" si="57"/>
        <v>104347</v>
      </c>
      <c r="AI276" s="98">
        <f t="shared" si="60"/>
        <v>52173720</v>
      </c>
    </row>
    <row r="277" spans="1:35" s="148" customFormat="1">
      <c r="A277" s="150">
        <v>2040</v>
      </c>
      <c r="B277" s="150">
        <f t="shared" si="58"/>
        <v>8</v>
      </c>
      <c r="C277" s="149">
        <f t="shared" si="47"/>
        <v>51349</v>
      </c>
      <c r="E277" s="100">
        <v>14106833</v>
      </c>
      <c r="F277" s="99">
        <v>17644491</v>
      </c>
      <c r="G277" s="99">
        <v>668834</v>
      </c>
      <c r="H277" s="99">
        <v>379996</v>
      </c>
      <c r="I277" s="99">
        <v>50690</v>
      </c>
      <c r="J277" s="99">
        <v>48053</v>
      </c>
      <c r="K277" s="99">
        <v>16995</v>
      </c>
      <c r="L277" s="99">
        <v>4570939</v>
      </c>
      <c r="M277" s="99">
        <v>12780200</v>
      </c>
      <c r="N277" s="99">
        <f t="shared" si="48"/>
        <v>32487843</v>
      </c>
      <c r="O277" s="99">
        <f t="shared" si="49"/>
        <v>428049</v>
      </c>
      <c r="P277" s="99">
        <f t="shared" si="50"/>
        <v>17351139</v>
      </c>
      <c r="Q277" s="99">
        <f t="shared" si="61"/>
        <v>50267031</v>
      </c>
      <c r="R277" s="99">
        <f t="shared" si="52"/>
        <v>100736</v>
      </c>
      <c r="S277" s="98">
        <f t="shared" si="59"/>
        <v>50367767</v>
      </c>
      <c r="U277" s="100">
        <v>15515435</v>
      </c>
      <c r="V277" s="99">
        <v>15730294</v>
      </c>
      <c r="W277" s="99">
        <v>966245</v>
      </c>
      <c r="X277" s="99">
        <v>525884</v>
      </c>
      <c r="Y277" s="99">
        <v>50690</v>
      </c>
      <c r="Z277" s="99">
        <v>80294</v>
      </c>
      <c r="AA277" s="99">
        <v>16995</v>
      </c>
      <c r="AB277" s="99">
        <v>4570939</v>
      </c>
      <c r="AC277" s="99">
        <v>12780200</v>
      </c>
      <c r="AD277" s="99">
        <f t="shared" si="53"/>
        <v>32279659</v>
      </c>
      <c r="AE277" s="99">
        <f t="shared" si="54"/>
        <v>606178</v>
      </c>
      <c r="AF277" s="99">
        <f t="shared" si="55"/>
        <v>17351139</v>
      </c>
      <c r="AG277" s="99">
        <f t="shared" si="62"/>
        <v>50236976</v>
      </c>
      <c r="AH277" s="99">
        <f t="shared" si="57"/>
        <v>100675</v>
      </c>
      <c r="AI277" s="98">
        <f t="shared" si="60"/>
        <v>50337651</v>
      </c>
    </row>
    <row r="278" spans="1:35" s="148" customFormat="1">
      <c r="A278" s="150">
        <v>2040</v>
      </c>
      <c r="B278" s="150">
        <f t="shared" si="58"/>
        <v>9</v>
      </c>
      <c r="C278" s="149">
        <f t="shared" si="47"/>
        <v>51380</v>
      </c>
      <c r="E278" s="100">
        <v>17824577</v>
      </c>
      <c r="F278" s="99">
        <v>18279086</v>
      </c>
      <c r="G278" s="99">
        <v>733703</v>
      </c>
      <c r="H278" s="99">
        <v>380657</v>
      </c>
      <c r="I278" s="99">
        <v>51844</v>
      </c>
      <c r="J278" s="99">
        <v>52545</v>
      </c>
      <c r="K278" s="99">
        <v>16620</v>
      </c>
      <c r="L278" s="99">
        <v>4521011</v>
      </c>
      <c r="M278" s="99">
        <v>12615403</v>
      </c>
      <c r="N278" s="99">
        <f t="shared" si="48"/>
        <v>36905830</v>
      </c>
      <c r="O278" s="99">
        <f t="shared" si="49"/>
        <v>433202</v>
      </c>
      <c r="P278" s="99">
        <f t="shared" si="50"/>
        <v>17136414</v>
      </c>
      <c r="Q278" s="99">
        <f t="shared" si="61"/>
        <v>54475446</v>
      </c>
      <c r="R278" s="99">
        <f t="shared" si="52"/>
        <v>109169</v>
      </c>
      <c r="S278" s="98">
        <f t="shared" si="59"/>
        <v>54584615</v>
      </c>
      <c r="U278" s="100">
        <v>19965356</v>
      </c>
      <c r="V278" s="99">
        <v>16400757</v>
      </c>
      <c r="W278" s="99">
        <v>1018509</v>
      </c>
      <c r="X278" s="99">
        <v>520547</v>
      </c>
      <c r="Y278" s="99">
        <v>51844</v>
      </c>
      <c r="Z278" s="99">
        <v>82802</v>
      </c>
      <c r="AA278" s="99">
        <v>16620</v>
      </c>
      <c r="AB278" s="99">
        <v>4521011</v>
      </c>
      <c r="AC278" s="99">
        <v>12615403</v>
      </c>
      <c r="AD278" s="99">
        <f t="shared" si="53"/>
        <v>37453086</v>
      </c>
      <c r="AE278" s="99">
        <f t="shared" si="54"/>
        <v>603349</v>
      </c>
      <c r="AF278" s="99">
        <f t="shared" si="55"/>
        <v>17136414</v>
      </c>
      <c r="AG278" s="99">
        <f t="shared" si="62"/>
        <v>55192849</v>
      </c>
      <c r="AH278" s="99">
        <f t="shared" si="57"/>
        <v>110607</v>
      </c>
      <c r="AI278" s="98">
        <f t="shared" si="60"/>
        <v>55303456</v>
      </c>
    </row>
    <row r="279" spans="1:35" s="148" customFormat="1">
      <c r="A279" s="150">
        <v>2040</v>
      </c>
      <c r="B279" s="150">
        <f t="shared" si="58"/>
        <v>10</v>
      </c>
      <c r="C279" s="149">
        <f t="shared" si="47"/>
        <v>51410</v>
      </c>
      <c r="E279" s="100">
        <v>40642976</v>
      </c>
      <c r="F279" s="99">
        <v>27148838</v>
      </c>
      <c r="G279" s="99">
        <v>1202348</v>
      </c>
      <c r="H279" s="99">
        <v>447490</v>
      </c>
      <c r="I279" s="99">
        <v>61804</v>
      </c>
      <c r="J279" s="99">
        <v>63434</v>
      </c>
      <c r="K279" s="99">
        <v>17641</v>
      </c>
      <c r="L279" s="99">
        <v>5212335</v>
      </c>
      <c r="M279" s="99">
        <v>13705186</v>
      </c>
      <c r="N279" s="99">
        <f t="shared" si="48"/>
        <v>69073607</v>
      </c>
      <c r="O279" s="99">
        <f t="shared" si="49"/>
        <v>510924</v>
      </c>
      <c r="P279" s="99">
        <f t="shared" si="50"/>
        <v>18917521</v>
      </c>
      <c r="Q279" s="99">
        <f t="shared" si="61"/>
        <v>88502052</v>
      </c>
      <c r="R279" s="99">
        <f t="shared" si="52"/>
        <v>177359</v>
      </c>
      <c r="S279" s="98">
        <f t="shared" si="59"/>
        <v>88679411</v>
      </c>
      <c r="U279" s="100">
        <v>45450254</v>
      </c>
      <c r="V279" s="99">
        <v>24362330</v>
      </c>
      <c r="W279" s="99">
        <v>1561306</v>
      </c>
      <c r="X279" s="99">
        <v>637293</v>
      </c>
      <c r="Y279" s="99">
        <v>61804</v>
      </c>
      <c r="Z279" s="99">
        <v>99329</v>
      </c>
      <c r="AA279" s="99">
        <v>17641</v>
      </c>
      <c r="AB279" s="99">
        <v>5212335</v>
      </c>
      <c r="AC279" s="99">
        <v>13705186</v>
      </c>
      <c r="AD279" s="99">
        <f t="shared" si="53"/>
        <v>71453335</v>
      </c>
      <c r="AE279" s="99">
        <f t="shared" si="54"/>
        <v>736622</v>
      </c>
      <c r="AF279" s="99">
        <f t="shared" si="55"/>
        <v>18917521</v>
      </c>
      <c r="AG279" s="99">
        <f t="shared" si="62"/>
        <v>91107478</v>
      </c>
      <c r="AH279" s="99">
        <f t="shared" si="57"/>
        <v>182580</v>
      </c>
      <c r="AI279" s="98">
        <f t="shared" si="60"/>
        <v>91290058</v>
      </c>
    </row>
    <row r="280" spans="1:35" s="148" customFormat="1">
      <c r="A280" s="150">
        <v>2040</v>
      </c>
      <c r="B280" s="150">
        <f t="shared" si="58"/>
        <v>11</v>
      </c>
      <c r="C280" s="149">
        <f t="shared" si="47"/>
        <v>51441</v>
      </c>
      <c r="E280" s="100">
        <v>77241619</v>
      </c>
      <c r="F280" s="99">
        <v>38993884</v>
      </c>
      <c r="G280" s="99">
        <v>1736251</v>
      </c>
      <c r="H280" s="99">
        <v>608748</v>
      </c>
      <c r="I280" s="99">
        <v>66626</v>
      </c>
      <c r="J280" s="99">
        <v>68432</v>
      </c>
      <c r="K280" s="99">
        <v>17472</v>
      </c>
      <c r="L280" s="99">
        <v>5657217</v>
      </c>
      <c r="M280" s="99">
        <v>13837288</v>
      </c>
      <c r="N280" s="99">
        <f t="shared" si="48"/>
        <v>118055852</v>
      </c>
      <c r="O280" s="99">
        <f t="shared" si="49"/>
        <v>677180</v>
      </c>
      <c r="P280" s="99">
        <f t="shared" si="50"/>
        <v>19494505</v>
      </c>
      <c r="Q280" s="99">
        <f t="shared" si="61"/>
        <v>138227537</v>
      </c>
      <c r="R280" s="99">
        <f t="shared" si="52"/>
        <v>277009</v>
      </c>
      <c r="S280" s="98">
        <f t="shared" si="59"/>
        <v>138504546</v>
      </c>
      <c r="U280" s="100">
        <v>85012739</v>
      </c>
      <c r="V280" s="99">
        <v>34972100</v>
      </c>
      <c r="W280" s="99">
        <v>2125479</v>
      </c>
      <c r="X280" s="99">
        <v>852371</v>
      </c>
      <c r="Y280" s="99">
        <v>66626</v>
      </c>
      <c r="Z280" s="99">
        <v>107937</v>
      </c>
      <c r="AA280" s="99">
        <v>17472</v>
      </c>
      <c r="AB280" s="99">
        <v>5657217</v>
      </c>
      <c r="AC280" s="99">
        <v>13837288</v>
      </c>
      <c r="AD280" s="99">
        <f t="shared" si="53"/>
        <v>122194416</v>
      </c>
      <c r="AE280" s="99">
        <f t="shared" si="54"/>
        <v>960308</v>
      </c>
      <c r="AF280" s="99">
        <f t="shared" si="55"/>
        <v>19494505</v>
      </c>
      <c r="AG280" s="99">
        <f t="shared" si="62"/>
        <v>142649229</v>
      </c>
      <c r="AH280" s="99">
        <f t="shared" si="57"/>
        <v>285870</v>
      </c>
      <c r="AI280" s="98">
        <f t="shared" si="60"/>
        <v>142935099</v>
      </c>
    </row>
    <row r="281" spans="1:35" s="148" customFormat="1">
      <c r="A281" s="150">
        <v>2040</v>
      </c>
      <c r="B281" s="150">
        <f t="shared" si="58"/>
        <v>12</v>
      </c>
      <c r="C281" s="149">
        <f t="shared" si="47"/>
        <v>51471</v>
      </c>
      <c r="E281" s="100">
        <v>109970037</v>
      </c>
      <c r="F281" s="99">
        <v>51247111</v>
      </c>
      <c r="G281" s="99">
        <v>2315325</v>
      </c>
      <c r="H281" s="99">
        <v>990318</v>
      </c>
      <c r="I281" s="99">
        <v>73163</v>
      </c>
      <c r="J281" s="99">
        <v>106372</v>
      </c>
      <c r="K281" s="99">
        <v>18330</v>
      </c>
      <c r="L281" s="99">
        <v>6436294</v>
      </c>
      <c r="M281" s="99">
        <v>14693495</v>
      </c>
      <c r="N281" s="99">
        <f t="shared" si="48"/>
        <v>163623966</v>
      </c>
      <c r="O281" s="99">
        <f t="shared" si="49"/>
        <v>1096690</v>
      </c>
      <c r="P281" s="99">
        <f t="shared" si="50"/>
        <v>21129789</v>
      </c>
      <c r="Q281" s="99">
        <f t="shared" si="61"/>
        <v>185850445</v>
      </c>
      <c r="R281" s="99">
        <f t="shared" si="52"/>
        <v>372446</v>
      </c>
      <c r="S281" s="98">
        <f t="shared" si="59"/>
        <v>186222891</v>
      </c>
      <c r="U281" s="100">
        <v>120679215</v>
      </c>
      <c r="V281" s="99">
        <v>45824816</v>
      </c>
      <c r="W281" s="99">
        <v>2700777</v>
      </c>
      <c r="X281" s="99">
        <v>1018468</v>
      </c>
      <c r="Y281" s="99">
        <v>73163</v>
      </c>
      <c r="Z281" s="99">
        <v>119662</v>
      </c>
      <c r="AA281" s="99">
        <v>18330</v>
      </c>
      <c r="AB281" s="99">
        <v>6436294</v>
      </c>
      <c r="AC281" s="99">
        <v>14693495</v>
      </c>
      <c r="AD281" s="99">
        <f t="shared" si="53"/>
        <v>169296301</v>
      </c>
      <c r="AE281" s="99">
        <f t="shared" si="54"/>
        <v>1138130</v>
      </c>
      <c r="AF281" s="99">
        <f t="shared" si="55"/>
        <v>21129789</v>
      </c>
      <c r="AG281" s="99">
        <f t="shared" si="62"/>
        <v>191564220</v>
      </c>
      <c r="AH281" s="99">
        <f t="shared" si="57"/>
        <v>383896</v>
      </c>
      <c r="AI281" s="98">
        <f t="shared" si="60"/>
        <v>191948116</v>
      </c>
    </row>
    <row r="282" spans="1:35" s="148" customFormat="1">
      <c r="A282" s="150">
        <v>2041</v>
      </c>
      <c r="B282" s="150">
        <f t="shared" si="58"/>
        <v>1</v>
      </c>
      <c r="C282" s="149">
        <f t="shared" si="47"/>
        <v>51502</v>
      </c>
      <c r="E282" s="100">
        <v>110406385</v>
      </c>
      <c r="F282" s="99">
        <v>51058475</v>
      </c>
      <c r="G282" s="99">
        <v>2264693</v>
      </c>
      <c r="H282" s="99">
        <v>753071</v>
      </c>
      <c r="I282" s="99">
        <v>71493</v>
      </c>
      <c r="J282" s="99">
        <v>78077</v>
      </c>
      <c r="K282" s="99">
        <v>18283</v>
      </c>
      <c r="L282" s="99">
        <v>6766583</v>
      </c>
      <c r="M282" s="99">
        <v>14625791</v>
      </c>
      <c r="N282" s="99">
        <f t="shared" si="48"/>
        <v>163819329</v>
      </c>
      <c r="O282" s="99">
        <f t="shared" si="49"/>
        <v>831148</v>
      </c>
      <c r="P282" s="99">
        <f t="shared" si="50"/>
        <v>21392374</v>
      </c>
      <c r="Q282" s="99">
        <f t="shared" ref="Q282:Q293" si="63">SUM(N282:P282)</f>
        <v>186042851</v>
      </c>
      <c r="R282" s="99">
        <f t="shared" si="52"/>
        <v>372831</v>
      </c>
      <c r="S282" s="98">
        <f t="shared" si="59"/>
        <v>186415682</v>
      </c>
      <c r="U282" s="100">
        <v>119496213</v>
      </c>
      <c r="V282" s="99">
        <v>46392807</v>
      </c>
      <c r="W282" s="99">
        <v>2613924</v>
      </c>
      <c r="X282" s="99">
        <v>1060249</v>
      </c>
      <c r="Y282" s="99">
        <v>71493</v>
      </c>
      <c r="Z282" s="99">
        <v>118280</v>
      </c>
      <c r="AA282" s="99">
        <v>18283</v>
      </c>
      <c r="AB282" s="99">
        <v>6766583</v>
      </c>
      <c r="AC282" s="99">
        <v>14625791</v>
      </c>
      <c r="AD282" s="99">
        <f t="shared" si="53"/>
        <v>168592720</v>
      </c>
      <c r="AE282" s="99">
        <f t="shared" si="54"/>
        <v>1178529</v>
      </c>
      <c r="AF282" s="99">
        <f t="shared" si="55"/>
        <v>21392374</v>
      </c>
      <c r="AG282" s="99">
        <f t="shared" ref="AG282:AG293" si="64">SUM(AD282:AF282)</f>
        <v>191163623</v>
      </c>
      <c r="AH282" s="99">
        <f t="shared" si="57"/>
        <v>383093</v>
      </c>
      <c r="AI282" s="98">
        <f t="shared" si="60"/>
        <v>191546716</v>
      </c>
    </row>
    <row r="283" spans="1:35" s="148" customFormat="1">
      <c r="A283" s="150">
        <v>2041</v>
      </c>
      <c r="B283" s="150">
        <f t="shared" si="58"/>
        <v>2</v>
      </c>
      <c r="C283" s="149">
        <f t="shared" si="47"/>
        <v>51533</v>
      </c>
      <c r="E283" s="100">
        <v>94052425</v>
      </c>
      <c r="F283" s="99">
        <v>43296652</v>
      </c>
      <c r="G283" s="99">
        <v>1964079</v>
      </c>
      <c r="H283" s="99">
        <v>707174</v>
      </c>
      <c r="I283" s="99">
        <v>62594</v>
      </c>
      <c r="J283" s="99">
        <v>74553</v>
      </c>
      <c r="K283" s="99">
        <v>16445</v>
      </c>
      <c r="L283" s="99">
        <v>5979972</v>
      </c>
      <c r="M283" s="99">
        <v>13110290</v>
      </c>
      <c r="N283" s="99">
        <f t="shared" si="48"/>
        <v>139392195</v>
      </c>
      <c r="O283" s="99">
        <f t="shared" si="49"/>
        <v>781727</v>
      </c>
      <c r="P283" s="99">
        <f t="shared" si="50"/>
        <v>19090262</v>
      </c>
      <c r="Q283" s="99">
        <f t="shared" si="63"/>
        <v>159264184</v>
      </c>
      <c r="R283" s="99">
        <f t="shared" si="52"/>
        <v>319167</v>
      </c>
      <c r="S283" s="98">
        <f t="shared" si="59"/>
        <v>159583351</v>
      </c>
      <c r="U283" s="100">
        <v>100479288</v>
      </c>
      <c r="V283" s="99">
        <v>40073980</v>
      </c>
      <c r="W283" s="99">
        <v>2230262</v>
      </c>
      <c r="X283" s="99">
        <v>916948</v>
      </c>
      <c r="Y283" s="99">
        <v>62594</v>
      </c>
      <c r="Z283" s="99">
        <v>104783</v>
      </c>
      <c r="AA283" s="99">
        <v>16445</v>
      </c>
      <c r="AB283" s="99">
        <v>5979972</v>
      </c>
      <c r="AC283" s="99">
        <v>13110290</v>
      </c>
      <c r="AD283" s="99">
        <f t="shared" si="53"/>
        <v>142862569</v>
      </c>
      <c r="AE283" s="99">
        <f t="shared" si="54"/>
        <v>1021731</v>
      </c>
      <c r="AF283" s="99">
        <f t="shared" si="55"/>
        <v>19090262</v>
      </c>
      <c r="AG283" s="99">
        <f t="shared" si="64"/>
        <v>162974562</v>
      </c>
      <c r="AH283" s="99">
        <f t="shared" si="57"/>
        <v>326602</v>
      </c>
      <c r="AI283" s="98">
        <f t="shared" si="60"/>
        <v>163301164</v>
      </c>
    </row>
    <row r="284" spans="1:35" s="148" customFormat="1">
      <c r="A284" s="150">
        <v>2041</v>
      </c>
      <c r="B284" s="150">
        <f t="shared" si="58"/>
        <v>3</v>
      </c>
      <c r="C284" s="149">
        <f t="shared" si="47"/>
        <v>51561</v>
      </c>
      <c r="E284" s="100">
        <v>87712218</v>
      </c>
      <c r="F284" s="99">
        <v>41623354</v>
      </c>
      <c r="G284" s="99">
        <v>1851995</v>
      </c>
      <c r="H284" s="99">
        <v>725993</v>
      </c>
      <c r="I284" s="99">
        <v>65415</v>
      </c>
      <c r="J284" s="99">
        <v>74891</v>
      </c>
      <c r="K284" s="99">
        <v>18033</v>
      </c>
      <c r="L284" s="99">
        <v>6415393</v>
      </c>
      <c r="M284" s="99">
        <v>14264687</v>
      </c>
      <c r="N284" s="99">
        <f t="shared" si="48"/>
        <v>131271015</v>
      </c>
      <c r="O284" s="99">
        <f t="shared" si="49"/>
        <v>800884</v>
      </c>
      <c r="P284" s="99">
        <f t="shared" si="50"/>
        <v>20680080</v>
      </c>
      <c r="Q284" s="99">
        <f t="shared" si="63"/>
        <v>152751979</v>
      </c>
      <c r="R284" s="99">
        <f t="shared" si="52"/>
        <v>306116</v>
      </c>
      <c r="S284" s="98">
        <f t="shared" si="59"/>
        <v>153058095</v>
      </c>
      <c r="U284" s="100">
        <v>93823776</v>
      </c>
      <c r="V284" s="99">
        <v>38488335</v>
      </c>
      <c r="W284" s="99">
        <v>2156873</v>
      </c>
      <c r="X284" s="99">
        <v>945644</v>
      </c>
      <c r="Y284" s="99">
        <v>65415</v>
      </c>
      <c r="Z284" s="99">
        <v>110874</v>
      </c>
      <c r="AA284" s="99">
        <v>18033</v>
      </c>
      <c r="AB284" s="99">
        <v>6415393</v>
      </c>
      <c r="AC284" s="99">
        <v>14264687</v>
      </c>
      <c r="AD284" s="99">
        <f t="shared" si="53"/>
        <v>134552432</v>
      </c>
      <c r="AE284" s="99">
        <f t="shared" si="54"/>
        <v>1056518</v>
      </c>
      <c r="AF284" s="99">
        <f t="shared" si="55"/>
        <v>20680080</v>
      </c>
      <c r="AG284" s="99">
        <f t="shared" si="64"/>
        <v>156289030</v>
      </c>
      <c r="AH284" s="99">
        <f t="shared" si="57"/>
        <v>313204</v>
      </c>
      <c r="AI284" s="98">
        <f t="shared" si="60"/>
        <v>156602234</v>
      </c>
    </row>
    <row r="285" spans="1:35" s="148" customFormat="1">
      <c r="A285" s="150">
        <v>2041</v>
      </c>
      <c r="B285" s="150">
        <f t="shared" si="58"/>
        <v>4</v>
      </c>
      <c r="C285" s="149">
        <f t="shared" si="47"/>
        <v>51592</v>
      </c>
      <c r="E285" s="100">
        <v>60543763</v>
      </c>
      <c r="F285" s="99">
        <v>32545080</v>
      </c>
      <c r="G285" s="99">
        <v>1446687</v>
      </c>
      <c r="H285" s="99">
        <v>639837</v>
      </c>
      <c r="I285" s="99">
        <v>58451</v>
      </c>
      <c r="J285" s="99">
        <v>68571</v>
      </c>
      <c r="K285" s="99">
        <v>17217</v>
      </c>
      <c r="L285" s="99">
        <v>5836716</v>
      </c>
      <c r="M285" s="99">
        <v>13644961</v>
      </c>
      <c r="N285" s="99">
        <f t="shared" si="48"/>
        <v>94611198</v>
      </c>
      <c r="O285" s="99">
        <f t="shared" si="49"/>
        <v>708408</v>
      </c>
      <c r="P285" s="99">
        <f t="shared" si="50"/>
        <v>19481677</v>
      </c>
      <c r="Q285" s="99">
        <f t="shared" si="63"/>
        <v>114801283</v>
      </c>
      <c r="R285" s="99">
        <f t="shared" si="52"/>
        <v>230063</v>
      </c>
      <c r="S285" s="98">
        <f t="shared" si="59"/>
        <v>115031346</v>
      </c>
      <c r="U285" s="100">
        <v>65462148</v>
      </c>
      <c r="V285" s="99">
        <v>30102054</v>
      </c>
      <c r="W285" s="99">
        <v>1713370</v>
      </c>
      <c r="X285" s="99">
        <v>814127</v>
      </c>
      <c r="Y285" s="99">
        <v>58451</v>
      </c>
      <c r="Z285" s="99">
        <v>100368</v>
      </c>
      <c r="AA285" s="99">
        <v>17217</v>
      </c>
      <c r="AB285" s="99">
        <v>5836716</v>
      </c>
      <c r="AC285" s="99">
        <v>13644961</v>
      </c>
      <c r="AD285" s="99">
        <f t="shared" si="53"/>
        <v>97353240</v>
      </c>
      <c r="AE285" s="99">
        <f t="shared" si="54"/>
        <v>914495</v>
      </c>
      <c r="AF285" s="99">
        <f t="shared" si="55"/>
        <v>19481677</v>
      </c>
      <c r="AG285" s="99">
        <f t="shared" si="64"/>
        <v>117749412</v>
      </c>
      <c r="AH285" s="99">
        <f t="shared" si="57"/>
        <v>235971</v>
      </c>
      <c r="AI285" s="98">
        <f t="shared" si="60"/>
        <v>117985383</v>
      </c>
    </row>
    <row r="286" spans="1:35" s="148" customFormat="1">
      <c r="A286" s="150">
        <v>2041</v>
      </c>
      <c r="B286" s="150">
        <f t="shared" si="58"/>
        <v>5</v>
      </c>
      <c r="C286" s="149">
        <f t="shared" ref="C286:C293" si="65">DATE(A286,B286,1)</f>
        <v>51622</v>
      </c>
      <c r="E286" s="100">
        <v>38934895</v>
      </c>
      <c r="F286" s="99">
        <v>25838763</v>
      </c>
      <c r="G286" s="99">
        <v>1136524</v>
      </c>
      <c r="H286" s="99">
        <v>562030</v>
      </c>
      <c r="I286" s="99">
        <v>54118</v>
      </c>
      <c r="J286" s="99">
        <v>62974</v>
      </c>
      <c r="K286" s="99">
        <v>17470</v>
      </c>
      <c r="L286" s="99">
        <v>5539817</v>
      </c>
      <c r="M286" s="99">
        <v>13453706</v>
      </c>
      <c r="N286" s="99">
        <f t="shared" ref="N286:N293" si="66">SUM(E286:G286,I286,K286)</f>
        <v>65981770</v>
      </c>
      <c r="O286" s="99">
        <f t="shared" ref="O286:O293" si="67">SUM(H286,J286)</f>
        <v>625004</v>
      </c>
      <c r="P286" s="99">
        <f t="shared" ref="P286:P293" si="68">SUM(L286:M286)</f>
        <v>18993523</v>
      </c>
      <c r="Q286" s="99">
        <f t="shared" si="63"/>
        <v>85600297</v>
      </c>
      <c r="R286" s="99">
        <f t="shared" ref="R286:R293" si="69">S286-Q286</f>
        <v>171544</v>
      </c>
      <c r="S286" s="98">
        <f t="shared" si="59"/>
        <v>85771841</v>
      </c>
      <c r="U286" s="100">
        <v>41280953</v>
      </c>
      <c r="V286" s="99">
        <v>23772651</v>
      </c>
      <c r="W286" s="99">
        <v>1396483</v>
      </c>
      <c r="X286" s="99">
        <v>718853</v>
      </c>
      <c r="Y286" s="99">
        <v>54118</v>
      </c>
      <c r="Z286" s="99">
        <v>94221</v>
      </c>
      <c r="AA286" s="99">
        <v>17470</v>
      </c>
      <c r="AB286" s="99">
        <v>5539817</v>
      </c>
      <c r="AC286" s="99">
        <v>13453706</v>
      </c>
      <c r="AD286" s="99">
        <f t="shared" ref="AD286:AD293" si="70">SUM(U286:W286,Y286,AA286)</f>
        <v>66521675</v>
      </c>
      <c r="AE286" s="99">
        <f t="shared" ref="AE286:AE293" si="71">SUM(X286,Z286)</f>
        <v>813074</v>
      </c>
      <c r="AF286" s="99">
        <f t="shared" ref="AF286:AF293" si="72">SUM(AB286:AC286)</f>
        <v>18993523</v>
      </c>
      <c r="AG286" s="99">
        <f t="shared" si="64"/>
        <v>86328272</v>
      </c>
      <c r="AH286" s="99">
        <f t="shared" ref="AH286:AH293" si="73">AI286-AG286</f>
        <v>173003</v>
      </c>
      <c r="AI286" s="98">
        <f t="shared" si="60"/>
        <v>86501275</v>
      </c>
    </row>
    <row r="287" spans="1:35" s="148" customFormat="1">
      <c r="A287" s="150">
        <v>2041</v>
      </c>
      <c r="B287" s="150">
        <f t="shared" ref="B287:B293" si="74">IF(B286=12,1,B286+1)</f>
        <v>6</v>
      </c>
      <c r="C287" s="149">
        <f t="shared" si="65"/>
        <v>51653</v>
      </c>
      <c r="E287" s="100">
        <v>23390921</v>
      </c>
      <c r="F287" s="99">
        <v>20750219</v>
      </c>
      <c r="G287" s="99">
        <v>780754</v>
      </c>
      <c r="H287" s="99">
        <v>400719</v>
      </c>
      <c r="I287" s="99">
        <v>47681</v>
      </c>
      <c r="J287" s="99">
        <v>54761</v>
      </c>
      <c r="K287" s="99">
        <v>16669</v>
      </c>
      <c r="L287" s="99">
        <v>5076126</v>
      </c>
      <c r="M287" s="99">
        <v>12677408</v>
      </c>
      <c r="N287" s="99">
        <f t="shared" si="66"/>
        <v>44986244</v>
      </c>
      <c r="O287" s="99">
        <f t="shared" si="67"/>
        <v>455480</v>
      </c>
      <c r="P287" s="99">
        <f t="shared" si="68"/>
        <v>17753534</v>
      </c>
      <c r="Q287" s="99">
        <f t="shared" si="63"/>
        <v>63195258</v>
      </c>
      <c r="R287" s="99">
        <f t="shared" si="69"/>
        <v>126644</v>
      </c>
      <c r="S287" s="98">
        <f t="shared" ref="S287:S293" si="75">ROUND(Q287/0.998, 0)</f>
        <v>63321902</v>
      </c>
      <c r="U287" s="100">
        <v>24729159</v>
      </c>
      <c r="V287" s="99">
        <v>18946289</v>
      </c>
      <c r="W287" s="99">
        <v>1037197</v>
      </c>
      <c r="X287" s="99">
        <v>531553</v>
      </c>
      <c r="Y287" s="99">
        <v>47681</v>
      </c>
      <c r="Z287" s="99">
        <v>84155</v>
      </c>
      <c r="AA287" s="99">
        <v>16669</v>
      </c>
      <c r="AB287" s="99">
        <v>5076126</v>
      </c>
      <c r="AC287" s="99">
        <v>12677408</v>
      </c>
      <c r="AD287" s="99">
        <f t="shared" si="70"/>
        <v>44776995</v>
      </c>
      <c r="AE287" s="99">
        <f t="shared" si="71"/>
        <v>615708</v>
      </c>
      <c r="AF287" s="99">
        <f t="shared" si="72"/>
        <v>17753534</v>
      </c>
      <c r="AG287" s="99">
        <f t="shared" si="64"/>
        <v>63146237</v>
      </c>
      <c r="AH287" s="99">
        <f t="shared" si="73"/>
        <v>126546</v>
      </c>
      <c r="AI287" s="98">
        <f t="shared" ref="AI287:AI293" si="76">ROUND(AG287/0.998, 0)</f>
        <v>63272783</v>
      </c>
    </row>
    <row r="288" spans="1:35" s="148" customFormat="1">
      <c r="A288" s="150">
        <v>2041</v>
      </c>
      <c r="B288" s="150">
        <f t="shared" si="74"/>
        <v>7</v>
      </c>
      <c r="C288" s="149">
        <f t="shared" si="65"/>
        <v>51683</v>
      </c>
      <c r="E288" s="100">
        <v>15911899</v>
      </c>
      <c r="F288" s="99">
        <v>18018547</v>
      </c>
      <c r="G288" s="99">
        <v>689390</v>
      </c>
      <c r="H288" s="99">
        <v>354762</v>
      </c>
      <c r="I288" s="99">
        <v>45104</v>
      </c>
      <c r="J288" s="99">
        <v>49901</v>
      </c>
      <c r="K288" s="99">
        <v>17013</v>
      </c>
      <c r="L288" s="99">
        <v>4877899</v>
      </c>
      <c r="M288" s="99">
        <v>12794902</v>
      </c>
      <c r="N288" s="99">
        <f t="shared" si="66"/>
        <v>34681953</v>
      </c>
      <c r="O288" s="99">
        <f t="shared" si="67"/>
        <v>404663</v>
      </c>
      <c r="P288" s="99">
        <f t="shared" si="68"/>
        <v>17672801</v>
      </c>
      <c r="Q288" s="99">
        <f t="shared" si="63"/>
        <v>52759417</v>
      </c>
      <c r="R288" s="99">
        <f t="shared" si="69"/>
        <v>105730</v>
      </c>
      <c r="S288" s="98">
        <f t="shared" si="75"/>
        <v>52865147</v>
      </c>
      <c r="U288" s="100">
        <v>17240745</v>
      </c>
      <c r="V288" s="99">
        <v>16085397</v>
      </c>
      <c r="W288" s="99">
        <v>965269</v>
      </c>
      <c r="X288" s="99">
        <v>499775</v>
      </c>
      <c r="Y288" s="99">
        <v>45104</v>
      </c>
      <c r="Z288" s="99">
        <v>80701</v>
      </c>
      <c r="AA288" s="99">
        <v>17013</v>
      </c>
      <c r="AB288" s="99">
        <v>4877899</v>
      </c>
      <c r="AC288" s="99">
        <v>12794902</v>
      </c>
      <c r="AD288" s="99">
        <f t="shared" si="70"/>
        <v>34353528</v>
      </c>
      <c r="AE288" s="99">
        <f t="shared" si="71"/>
        <v>580476</v>
      </c>
      <c r="AF288" s="99">
        <f t="shared" si="72"/>
        <v>17672801</v>
      </c>
      <c r="AG288" s="99">
        <f t="shared" si="64"/>
        <v>52606805</v>
      </c>
      <c r="AH288" s="99">
        <f t="shared" si="73"/>
        <v>105424</v>
      </c>
      <c r="AI288" s="98">
        <f t="shared" si="76"/>
        <v>52712229</v>
      </c>
    </row>
    <row r="289" spans="1:35" s="148" customFormat="1">
      <c r="A289" s="150">
        <v>2041</v>
      </c>
      <c r="B289" s="150">
        <f t="shared" si="74"/>
        <v>8</v>
      </c>
      <c r="C289" s="149">
        <f t="shared" si="65"/>
        <v>51714</v>
      </c>
      <c r="E289" s="100">
        <v>14308963</v>
      </c>
      <c r="F289" s="99">
        <v>18012726</v>
      </c>
      <c r="G289" s="99">
        <v>660260</v>
      </c>
      <c r="H289" s="99">
        <v>333887</v>
      </c>
      <c r="I289" s="99">
        <v>44255</v>
      </c>
      <c r="J289" s="99">
        <v>47809</v>
      </c>
      <c r="K289" s="99">
        <v>16995</v>
      </c>
      <c r="L289" s="99">
        <v>4659605</v>
      </c>
      <c r="M289" s="99">
        <v>12767525</v>
      </c>
      <c r="N289" s="99">
        <f t="shared" si="66"/>
        <v>33043199</v>
      </c>
      <c r="O289" s="99">
        <f t="shared" si="67"/>
        <v>381696</v>
      </c>
      <c r="P289" s="99">
        <f t="shared" si="68"/>
        <v>17427130</v>
      </c>
      <c r="Q289" s="99">
        <f t="shared" si="63"/>
        <v>50852025</v>
      </c>
      <c r="R289" s="99">
        <f t="shared" si="69"/>
        <v>101908</v>
      </c>
      <c r="S289" s="98">
        <f t="shared" si="75"/>
        <v>50953933</v>
      </c>
      <c r="U289" s="100">
        <v>15761860</v>
      </c>
      <c r="V289" s="99">
        <v>15989917</v>
      </c>
      <c r="W289" s="99">
        <v>957570</v>
      </c>
      <c r="X289" s="99">
        <v>484852</v>
      </c>
      <c r="Y289" s="99">
        <v>44255</v>
      </c>
      <c r="Z289" s="99">
        <v>80151</v>
      </c>
      <c r="AA289" s="99">
        <v>16995</v>
      </c>
      <c r="AB289" s="99">
        <v>4659605</v>
      </c>
      <c r="AC289" s="99">
        <v>12767525</v>
      </c>
      <c r="AD289" s="99">
        <f t="shared" si="70"/>
        <v>32770597</v>
      </c>
      <c r="AE289" s="99">
        <f t="shared" si="71"/>
        <v>565003</v>
      </c>
      <c r="AF289" s="99">
        <f t="shared" si="72"/>
        <v>17427130</v>
      </c>
      <c r="AG289" s="99">
        <f t="shared" si="64"/>
        <v>50762730</v>
      </c>
      <c r="AH289" s="99">
        <f t="shared" si="73"/>
        <v>101729</v>
      </c>
      <c r="AI289" s="98">
        <f t="shared" si="76"/>
        <v>50864459</v>
      </c>
    </row>
    <row r="290" spans="1:35" s="148" customFormat="1">
      <c r="A290" s="150">
        <v>2041</v>
      </c>
      <c r="B290" s="150">
        <f t="shared" si="74"/>
        <v>9</v>
      </c>
      <c r="C290" s="149">
        <f t="shared" si="65"/>
        <v>51745</v>
      </c>
      <c r="E290" s="100">
        <v>18021810</v>
      </c>
      <c r="F290" s="99">
        <v>18639206</v>
      </c>
      <c r="G290" s="99">
        <v>724641</v>
      </c>
      <c r="H290" s="99">
        <v>334560</v>
      </c>
      <c r="I290" s="99">
        <v>45155</v>
      </c>
      <c r="J290" s="99">
        <v>52308</v>
      </c>
      <c r="K290" s="99">
        <v>16620</v>
      </c>
      <c r="L290" s="99">
        <v>4607569</v>
      </c>
      <c r="M290" s="99">
        <v>12603094</v>
      </c>
      <c r="N290" s="99">
        <f t="shared" si="66"/>
        <v>37447432</v>
      </c>
      <c r="O290" s="99">
        <f t="shared" si="67"/>
        <v>386868</v>
      </c>
      <c r="P290" s="99">
        <f t="shared" si="68"/>
        <v>17210663</v>
      </c>
      <c r="Q290" s="99">
        <f t="shared" si="63"/>
        <v>55044963</v>
      </c>
      <c r="R290" s="99">
        <f t="shared" si="69"/>
        <v>110311</v>
      </c>
      <c r="S290" s="98">
        <f t="shared" si="75"/>
        <v>55155274</v>
      </c>
      <c r="U290" s="100">
        <v>20248592</v>
      </c>
      <c r="V290" s="99">
        <v>16657382</v>
      </c>
      <c r="W290" s="99">
        <v>1009350</v>
      </c>
      <c r="X290" s="99">
        <v>479177</v>
      </c>
      <c r="Y290" s="99">
        <v>45155</v>
      </c>
      <c r="Z290" s="99">
        <v>82663</v>
      </c>
      <c r="AA290" s="99">
        <v>16620</v>
      </c>
      <c r="AB290" s="99">
        <v>4607569</v>
      </c>
      <c r="AC290" s="99">
        <v>12603094</v>
      </c>
      <c r="AD290" s="99">
        <f t="shared" si="70"/>
        <v>37977099</v>
      </c>
      <c r="AE290" s="99">
        <f t="shared" si="71"/>
        <v>561840</v>
      </c>
      <c r="AF290" s="99">
        <f t="shared" si="72"/>
        <v>17210663</v>
      </c>
      <c r="AG290" s="99">
        <f t="shared" si="64"/>
        <v>55749602</v>
      </c>
      <c r="AH290" s="99">
        <f t="shared" si="73"/>
        <v>111723</v>
      </c>
      <c r="AI290" s="98">
        <f t="shared" si="76"/>
        <v>55861325</v>
      </c>
    </row>
    <row r="291" spans="1:35" s="148" customFormat="1">
      <c r="A291" s="150">
        <v>2041</v>
      </c>
      <c r="B291" s="150">
        <f t="shared" si="74"/>
        <v>10</v>
      </c>
      <c r="C291" s="149">
        <f t="shared" si="65"/>
        <v>51775</v>
      </c>
      <c r="E291" s="100">
        <v>40917991</v>
      </c>
      <c r="F291" s="99">
        <v>27594742</v>
      </c>
      <c r="G291" s="99">
        <v>1188384</v>
      </c>
      <c r="H291" s="99">
        <v>386263</v>
      </c>
      <c r="I291" s="99">
        <v>53667</v>
      </c>
      <c r="J291" s="99">
        <v>63174</v>
      </c>
      <c r="K291" s="99">
        <v>17641</v>
      </c>
      <c r="L291" s="99">
        <v>5304811</v>
      </c>
      <c r="M291" s="99">
        <v>13692425</v>
      </c>
      <c r="N291" s="99">
        <f t="shared" si="66"/>
        <v>69772425</v>
      </c>
      <c r="O291" s="99">
        <f t="shared" si="67"/>
        <v>449437</v>
      </c>
      <c r="P291" s="99">
        <f t="shared" si="68"/>
        <v>18997236</v>
      </c>
      <c r="Q291" s="99">
        <f t="shared" si="63"/>
        <v>89219098</v>
      </c>
      <c r="R291" s="99">
        <f t="shared" si="69"/>
        <v>178796</v>
      </c>
      <c r="S291" s="98">
        <f t="shared" si="75"/>
        <v>89397894</v>
      </c>
      <c r="U291" s="100">
        <v>45967330</v>
      </c>
      <c r="V291" s="99">
        <v>24664748</v>
      </c>
      <c r="W291" s="99">
        <v>1547223</v>
      </c>
      <c r="X291" s="99">
        <v>582425</v>
      </c>
      <c r="Y291" s="99">
        <v>53667</v>
      </c>
      <c r="Z291" s="99">
        <v>99185</v>
      </c>
      <c r="AA291" s="99">
        <v>17641</v>
      </c>
      <c r="AB291" s="99">
        <v>5304811</v>
      </c>
      <c r="AC291" s="99">
        <v>13692425</v>
      </c>
      <c r="AD291" s="99">
        <f t="shared" si="70"/>
        <v>72250609</v>
      </c>
      <c r="AE291" s="99">
        <f t="shared" si="71"/>
        <v>681610</v>
      </c>
      <c r="AF291" s="99">
        <f t="shared" si="72"/>
        <v>18997236</v>
      </c>
      <c r="AG291" s="99">
        <f t="shared" si="64"/>
        <v>91929455</v>
      </c>
      <c r="AH291" s="99">
        <f t="shared" si="73"/>
        <v>184227</v>
      </c>
      <c r="AI291" s="98">
        <f t="shared" si="76"/>
        <v>92113682</v>
      </c>
    </row>
    <row r="292" spans="1:35" s="148" customFormat="1">
      <c r="A292" s="150">
        <v>2041</v>
      </c>
      <c r="B292" s="150">
        <f t="shared" si="74"/>
        <v>11</v>
      </c>
      <c r="C292" s="149">
        <f t="shared" si="65"/>
        <v>51806</v>
      </c>
      <c r="E292" s="100">
        <v>77703679</v>
      </c>
      <c r="F292" s="99">
        <v>39524784</v>
      </c>
      <c r="G292" s="99">
        <v>1717116</v>
      </c>
      <c r="H292" s="99">
        <v>515207</v>
      </c>
      <c r="I292" s="99">
        <v>57698</v>
      </c>
      <c r="J292" s="99">
        <v>68186</v>
      </c>
      <c r="K292" s="99">
        <v>17472</v>
      </c>
      <c r="L292" s="99">
        <v>5750515</v>
      </c>
      <c r="M292" s="99">
        <v>13824797</v>
      </c>
      <c r="N292" s="99">
        <f t="shared" si="66"/>
        <v>119020749</v>
      </c>
      <c r="O292" s="99">
        <f t="shared" si="67"/>
        <v>583393</v>
      </c>
      <c r="P292" s="99">
        <f t="shared" si="68"/>
        <v>19575312</v>
      </c>
      <c r="Q292" s="99">
        <f t="shared" si="63"/>
        <v>139179454</v>
      </c>
      <c r="R292" s="99">
        <f t="shared" si="69"/>
        <v>278917</v>
      </c>
      <c r="S292" s="98">
        <f t="shared" si="75"/>
        <v>139458371</v>
      </c>
      <c r="U292" s="100">
        <v>85882911</v>
      </c>
      <c r="V292" s="99">
        <v>35321938</v>
      </c>
      <c r="W292" s="99">
        <v>2106233</v>
      </c>
      <c r="X292" s="99">
        <v>766946</v>
      </c>
      <c r="Y292" s="99">
        <v>57698</v>
      </c>
      <c r="Z292" s="99">
        <v>107796</v>
      </c>
      <c r="AA292" s="99">
        <v>17472</v>
      </c>
      <c r="AB292" s="99">
        <v>5750515</v>
      </c>
      <c r="AC292" s="99">
        <v>13824797</v>
      </c>
      <c r="AD292" s="99">
        <f t="shared" si="70"/>
        <v>123386252</v>
      </c>
      <c r="AE292" s="99">
        <f t="shared" si="71"/>
        <v>874742</v>
      </c>
      <c r="AF292" s="99">
        <f t="shared" si="72"/>
        <v>19575312</v>
      </c>
      <c r="AG292" s="99">
        <f t="shared" si="64"/>
        <v>143836306</v>
      </c>
      <c r="AH292" s="99">
        <f t="shared" si="73"/>
        <v>288249</v>
      </c>
      <c r="AI292" s="98">
        <f t="shared" si="76"/>
        <v>144124555</v>
      </c>
    </row>
    <row r="293" spans="1:35" s="148" customFormat="1" ht="13.5" thickBot="1">
      <c r="A293" s="150">
        <v>2041</v>
      </c>
      <c r="B293" s="150">
        <f t="shared" si="74"/>
        <v>12</v>
      </c>
      <c r="C293" s="149">
        <f t="shared" si="65"/>
        <v>51836</v>
      </c>
      <c r="E293" s="97">
        <v>110552058</v>
      </c>
      <c r="F293" s="96">
        <v>51907895</v>
      </c>
      <c r="G293" s="96">
        <v>2290983</v>
      </c>
      <c r="H293" s="96">
        <v>879161</v>
      </c>
      <c r="I293" s="96">
        <v>63209</v>
      </c>
      <c r="J293" s="96">
        <v>106219</v>
      </c>
      <c r="K293" s="96">
        <v>18330</v>
      </c>
      <c r="L293" s="96">
        <v>6527330</v>
      </c>
      <c r="M293" s="96">
        <v>14680219</v>
      </c>
      <c r="N293" s="96">
        <f t="shared" si="66"/>
        <v>164832475</v>
      </c>
      <c r="O293" s="96">
        <f t="shared" si="67"/>
        <v>985380</v>
      </c>
      <c r="P293" s="96">
        <f t="shared" si="68"/>
        <v>21207549</v>
      </c>
      <c r="Q293" s="96">
        <f t="shared" si="63"/>
        <v>187025404</v>
      </c>
      <c r="R293" s="96">
        <f t="shared" si="69"/>
        <v>374800</v>
      </c>
      <c r="S293" s="95">
        <f t="shared" si="75"/>
        <v>187400204</v>
      </c>
      <c r="U293" s="97">
        <v>121873127</v>
      </c>
      <c r="V293" s="96">
        <v>46234025</v>
      </c>
      <c r="W293" s="96">
        <v>2676329</v>
      </c>
      <c r="X293" s="96">
        <v>907287</v>
      </c>
      <c r="Y293" s="96">
        <v>63209</v>
      </c>
      <c r="Z293" s="96">
        <v>119513</v>
      </c>
      <c r="AA293" s="96">
        <v>18330</v>
      </c>
      <c r="AB293" s="96">
        <v>6527330</v>
      </c>
      <c r="AC293" s="96">
        <v>14680219</v>
      </c>
      <c r="AD293" s="96">
        <f t="shared" si="70"/>
        <v>170865020</v>
      </c>
      <c r="AE293" s="96">
        <f t="shared" si="71"/>
        <v>1026800</v>
      </c>
      <c r="AF293" s="96">
        <f t="shared" si="72"/>
        <v>21207549</v>
      </c>
      <c r="AG293" s="96">
        <f t="shared" si="64"/>
        <v>193099369</v>
      </c>
      <c r="AH293" s="96">
        <f t="shared" si="73"/>
        <v>386973</v>
      </c>
      <c r="AI293" s="95">
        <f t="shared" si="76"/>
        <v>193486342</v>
      </c>
    </row>
    <row r="294" spans="1:35" s="148" customFormat="1">
      <c r="A294" s="150"/>
      <c r="B294" s="150"/>
      <c r="C294" s="149"/>
    </row>
    <row r="295" spans="1:35" s="148" customFormat="1">
      <c r="C295" s="149"/>
      <c r="E295" s="147"/>
      <c r="F295" s="147"/>
      <c r="G295" s="147"/>
      <c r="H295" s="147"/>
      <c r="I295" s="147"/>
      <c r="J295" s="147"/>
      <c r="K295" s="147"/>
      <c r="L295" s="147"/>
      <c r="M295" s="147"/>
      <c r="R295" s="147"/>
      <c r="S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topLeftCell="A4" workbookViewId="0">
      <selection activeCell="H40" sqref="H40"/>
    </sheetView>
  </sheetViews>
  <sheetFormatPr defaultRowHeight="12.5"/>
  <cols>
    <col min="1" max="1" width="13.26953125" customWidth="1"/>
    <col min="2" max="2" width="39.1796875" customWidth="1"/>
    <col min="3" max="3" width="11.1796875" customWidth="1"/>
    <col min="4" max="4" width="23.453125" customWidth="1"/>
    <col min="5" max="5" width="10" customWidth="1"/>
    <col min="6" max="6" width="21.81640625" customWidth="1"/>
    <col min="7" max="7" width="9.453125" customWidth="1"/>
    <col min="8" max="8" width="14.54296875" bestFit="1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87" t="s">
        <v>189</v>
      </c>
      <c r="B7" s="53"/>
      <c r="C7" s="53"/>
      <c r="D7" s="53"/>
      <c r="E7" s="53"/>
      <c r="F7" s="421"/>
      <c r="G7" s="421"/>
      <c r="H7" s="421"/>
      <c r="I7" s="5"/>
    </row>
    <row r="8" spans="1:9">
      <c r="A8" s="87" t="s">
        <v>68</v>
      </c>
      <c r="B8" s="53"/>
      <c r="C8" s="53"/>
      <c r="D8" s="53"/>
      <c r="E8" s="53"/>
      <c r="F8" s="421"/>
      <c r="G8" s="421"/>
      <c r="H8" s="421"/>
      <c r="I8" s="5"/>
    </row>
    <row r="9" spans="1:9">
      <c r="A9" s="87" t="s">
        <v>74</v>
      </c>
      <c r="B9" s="53"/>
      <c r="C9" s="53"/>
      <c r="D9" s="53"/>
      <c r="E9" s="53"/>
      <c r="F9" s="421"/>
      <c r="G9" s="421"/>
      <c r="H9" s="421"/>
      <c r="I9" s="5"/>
    </row>
    <row r="10" spans="1:9" ht="13">
      <c r="A10" s="239" t="s">
        <v>190</v>
      </c>
      <c r="B10" s="53"/>
      <c r="C10" s="53"/>
      <c r="D10" s="53"/>
      <c r="E10" s="53"/>
      <c r="F10" s="421"/>
      <c r="G10" s="421"/>
      <c r="H10" s="421"/>
      <c r="I10" s="5"/>
    </row>
    <row r="11" spans="1:9" ht="25">
      <c r="A11" s="54" t="s">
        <v>50</v>
      </c>
      <c r="B11" s="54" t="s">
        <v>52</v>
      </c>
      <c r="C11" s="565" t="s">
        <v>55</v>
      </c>
      <c r="D11" s="54" t="s">
        <v>382</v>
      </c>
      <c r="E11" s="54" t="s">
        <v>53</v>
      </c>
      <c r="F11" s="54" t="s">
        <v>191</v>
      </c>
      <c r="G11" s="54" t="s">
        <v>56</v>
      </c>
      <c r="H11" s="54" t="s">
        <v>57</v>
      </c>
      <c r="I11" s="5"/>
    </row>
    <row r="12" spans="1:9">
      <c r="A12" s="53" t="s">
        <v>69</v>
      </c>
      <c r="B12" s="53" t="s">
        <v>59</v>
      </c>
      <c r="C12" s="53" t="s">
        <v>70</v>
      </c>
      <c r="D12" s="53" t="s">
        <v>66</v>
      </c>
      <c r="E12" s="53" t="s">
        <v>97</v>
      </c>
      <c r="F12" s="53" t="s">
        <v>193</v>
      </c>
      <c r="G12" s="55">
        <v>43693</v>
      </c>
      <c r="H12" s="564">
        <v>-79927.75</v>
      </c>
      <c r="I12" s="5"/>
    </row>
    <row r="13" spans="1:9">
      <c r="A13" s="53" t="s">
        <v>69</v>
      </c>
      <c r="B13" s="53" t="s">
        <v>59</v>
      </c>
      <c r="C13" s="53" t="s">
        <v>70</v>
      </c>
      <c r="D13" s="53" t="s">
        <v>66</v>
      </c>
      <c r="E13" s="53" t="s">
        <v>97</v>
      </c>
      <c r="F13" s="53" t="s">
        <v>193</v>
      </c>
      <c r="G13" s="55">
        <v>43708</v>
      </c>
      <c r="H13" s="564">
        <v>121569.64</v>
      </c>
      <c r="I13" s="5"/>
    </row>
    <row r="14" spans="1:9">
      <c r="A14" s="53" t="s">
        <v>69</v>
      </c>
      <c r="B14" s="53" t="s">
        <v>59</v>
      </c>
      <c r="C14" s="53" t="s">
        <v>70</v>
      </c>
      <c r="D14" s="53" t="s">
        <v>66</v>
      </c>
      <c r="E14" s="53" t="s">
        <v>97</v>
      </c>
      <c r="F14" s="53" t="s">
        <v>193</v>
      </c>
      <c r="G14" s="55">
        <v>43708</v>
      </c>
      <c r="H14" s="564">
        <v>81888.039999999994</v>
      </c>
      <c r="I14" s="5"/>
    </row>
    <row r="15" spans="1:9">
      <c r="A15" s="53" t="s">
        <v>69</v>
      </c>
      <c r="B15" s="53" t="s">
        <v>59</v>
      </c>
      <c r="C15" s="53" t="s">
        <v>70</v>
      </c>
      <c r="D15" s="53" t="s">
        <v>66</v>
      </c>
      <c r="E15" s="53" t="s">
        <v>97</v>
      </c>
      <c r="F15" s="53" t="s">
        <v>193</v>
      </c>
      <c r="G15" s="55">
        <v>43725</v>
      </c>
      <c r="H15" s="564">
        <v>-81888.039999999994</v>
      </c>
      <c r="I15" s="5"/>
    </row>
    <row r="16" spans="1:9">
      <c r="A16" s="53" t="s">
        <v>69</v>
      </c>
      <c r="B16" s="53" t="s">
        <v>59</v>
      </c>
      <c r="C16" s="53" t="s">
        <v>70</v>
      </c>
      <c r="D16" s="53" t="s">
        <v>66</v>
      </c>
      <c r="E16" s="53" t="s">
        <v>97</v>
      </c>
      <c r="F16" s="53" t="s">
        <v>193</v>
      </c>
      <c r="G16" s="55">
        <v>43738</v>
      </c>
      <c r="H16" s="564">
        <v>129221.18</v>
      </c>
      <c r="I16" s="5"/>
    </row>
    <row r="17" spans="1:9">
      <c r="A17" s="53" t="s">
        <v>69</v>
      </c>
      <c r="B17" s="53" t="s">
        <v>59</v>
      </c>
      <c r="C17" s="53" t="s">
        <v>70</v>
      </c>
      <c r="D17" s="53" t="s">
        <v>66</v>
      </c>
      <c r="E17" s="53" t="s">
        <v>97</v>
      </c>
      <c r="F17" s="53" t="s">
        <v>193</v>
      </c>
      <c r="G17" s="55">
        <v>43738</v>
      </c>
      <c r="H17" s="564">
        <v>114982.63</v>
      </c>
      <c r="I17" s="5"/>
    </row>
    <row r="18" spans="1:9">
      <c r="A18" s="240" t="s">
        <v>66</v>
      </c>
      <c r="B18" s="240" t="s">
        <v>66</v>
      </c>
      <c r="C18" s="240" t="s">
        <v>66</v>
      </c>
      <c r="D18" s="240" t="s">
        <v>66</v>
      </c>
      <c r="E18" s="240" t="s">
        <v>66</v>
      </c>
      <c r="F18" s="240" t="s">
        <v>66</v>
      </c>
      <c r="G18" s="241"/>
      <c r="H18" s="242"/>
      <c r="I18" s="5"/>
    </row>
    <row r="19" spans="1:9">
      <c r="F19" s="5"/>
      <c r="G19" s="56" t="s">
        <v>385</v>
      </c>
      <c r="H19" s="47">
        <f>SUM(H12:H17)</f>
        <v>285845.7</v>
      </c>
      <c r="I19" s="5"/>
    </row>
    <row r="20" spans="1:9">
      <c r="C20" s="5"/>
      <c r="D20" s="5"/>
      <c r="E20" s="5"/>
      <c r="F20" s="5"/>
      <c r="G20" s="56" t="s">
        <v>386</v>
      </c>
      <c r="H20" s="423">
        <f>-'2018-2019 Collected Gas '!H39</f>
        <v>-373671.10196293332</v>
      </c>
      <c r="I20" s="5"/>
    </row>
    <row r="21" spans="1:9" ht="13.5" thickBot="1">
      <c r="F21" s="5"/>
      <c r="G21" s="56" t="s">
        <v>72</v>
      </c>
      <c r="H21" s="424">
        <f>SUM(H19:H20)</f>
        <v>-87825.401962933305</v>
      </c>
      <c r="I21" s="5"/>
    </row>
    <row r="22" spans="1:9" ht="13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87" t="s">
        <v>189</v>
      </c>
      <c r="B26" s="53"/>
      <c r="C26" s="53"/>
      <c r="D26" s="53"/>
      <c r="E26" s="53"/>
      <c r="F26" s="421"/>
      <c r="G26" s="421"/>
      <c r="H26" s="421"/>
      <c r="I26" s="5"/>
    </row>
    <row r="27" spans="1:9">
      <c r="A27" s="87" t="s">
        <v>48</v>
      </c>
      <c r="B27" s="53"/>
      <c r="C27" s="53"/>
      <c r="D27" s="53"/>
      <c r="E27" s="53"/>
      <c r="F27" s="421"/>
      <c r="G27" s="421"/>
      <c r="H27" s="421"/>
      <c r="I27" s="5"/>
    </row>
    <row r="28" spans="1:9">
      <c r="A28" s="87" t="s">
        <v>49</v>
      </c>
      <c r="B28" s="53"/>
      <c r="C28" s="53"/>
      <c r="D28" s="53"/>
      <c r="E28" s="53"/>
      <c r="F28" s="421"/>
      <c r="G28" s="421"/>
      <c r="H28" s="421"/>
      <c r="I28" s="5"/>
    </row>
    <row r="29" spans="1:9" ht="13">
      <c r="A29" s="239" t="s">
        <v>190</v>
      </c>
      <c r="B29" s="53"/>
      <c r="C29" s="53"/>
      <c r="D29" s="53"/>
      <c r="E29" s="53"/>
      <c r="F29" s="53"/>
      <c r="G29" s="53"/>
      <c r="H29" s="53"/>
    </row>
    <row r="30" spans="1:9" ht="25">
      <c r="A30" s="54" t="s">
        <v>50</v>
      </c>
      <c r="B30" s="54" t="s">
        <v>52</v>
      </c>
      <c r="C30" s="565" t="s">
        <v>55</v>
      </c>
      <c r="D30" s="54" t="s">
        <v>382</v>
      </c>
      <c r="E30" s="54" t="s">
        <v>53</v>
      </c>
      <c r="F30" s="54" t="s">
        <v>191</v>
      </c>
      <c r="G30" s="54" t="s">
        <v>56</v>
      </c>
      <c r="H30" s="54" t="s">
        <v>57</v>
      </c>
    </row>
    <row r="31" spans="1:9">
      <c r="A31" s="53" t="s">
        <v>58</v>
      </c>
      <c r="B31" s="53" t="s">
        <v>59</v>
      </c>
      <c r="C31" s="53" t="s">
        <v>63</v>
      </c>
      <c r="D31" s="53" t="s">
        <v>66</v>
      </c>
      <c r="E31" s="53" t="s">
        <v>97</v>
      </c>
      <c r="F31" s="53" t="s">
        <v>192</v>
      </c>
      <c r="G31" s="55">
        <v>43693</v>
      </c>
      <c r="H31" s="564">
        <v>-877998.78</v>
      </c>
    </row>
    <row r="32" spans="1:9">
      <c r="A32" s="53" t="s">
        <v>58</v>
      </c>
      <c r="B32" s="53" t="s">
        <v>59</v>
      </c>
      <c r="C32" s="53" t="s">
        <v>63</v>
      </c>
      <c r="D32" s="53" t="s">
        <v>66</v>
      </c>
      <c r="E32" s="53" t="s">
        <v>97</v>
      </c>
      <c r="F32" s="53" t="s">
        <v>192</v>
      </c>
      <c r="G32" s="55">
        <v>43708</v>
      </c>
      <c r="H32" s="564">
        <v>1189329.04</v>
      </c>
    </row>
    <row r="33" spans="1:8">
      <c r="A33" s="53" t="s">
        <v>58</v>
      </c>
      <c r="B33" s="53" t="s">
        <v>59</v>
      </c>
      <c r="C33" s="53" t="s">
        <v>63</v>
      </c>
      <c r="D33" s="53" t="s">
        <v>66</v>
      </c>
      <c r="E33" s="53" t="s">
        <v>97</v>
      </c>
      <c r="F33" s="53" t="s">
        <v>192</v>
      </c>
      <c r="G33" s="55">
        <v>43708</v>
      </c>
      <c r="H33" s="564">
        <v>995898.37</v>
      </c>
    </row>
    <row r="34" spans="1:8">
      <c r="A34" s="53" t="s">
        <v>58</v>
      </c>
      <c r="B34" s="53" t="s">
        <v>59</v>
      </c>
      <c r="C34" s="53" t="s">
        <v>63</v>
      </c>
      <c r="D34" s="53" t="s">
        <v>66</v>
      </c>
      <c r="E34" s="53" t="s">
        <v>97</v>
      </c>
      <c r="F34" s="53" t="s">
        <v>192</v>
      </c>
      <c r="G34" s="55">
        <v>43725</v>
      </c>
      <c r="H34" s="564">
        <v>-995898.37</v>
      </c>
    </row>
    <row r="35" spans="1:8">
      <c r="A35" s="53" t="s">
        <v>58</v>
      </c>
      <c r="B35" s="53" t="s">
        <v>59</v>
      </c>
      <c r="C35" s="53" t="s">
        <v>63</v>
      </c>
      <c r="D35" s="53" t="s">
        <v>66</v>
      </c>
      <c r="E35" s="53" t="s">
        <v>97</v>
      </c>
      <c r="F35" s="53" t="s">
        <v>192</v>
      </c>
      <c r="G35" s="55">
        <v>43738</v>
      </c>
      <c r="H35" s="564">
        <v>1207153.3999999999</v>
      </c>
    </row>
    <row r="36" spans="1:8">
      <c r="A36" s="53" t="s">
        <v>58</v>
      </c>
      <c r="B36" s="53" t="s">
        <v>59</v>
      </c>
      <c r="C36" s="53" t="s">
        <v>63</v>
      </c>
      <c r="D36" s="53" t="s">
        <v>66</v>
      </c>
      <c r="E36" s="53" t="s">
        <v>97</v>
      </c>
      <c r="F36" s="53" t="s">
        <v>192</v>
      </c>
      <c r="G36" s="55">
        <v>43738</v>
      </c>
      <c r="H36" s="564">
        <v>950055.42</v>
      </c>
    </row>
    <row r="37" spans="1:8">
      <c r="H37" s="488"/>
    </row>
    <row r="38" spans="1:8">
      <c r="G38" s="57" t="s">
        <v>383</v>
      </c>
      <c r="H38" s="488">
        <f>SUM(H31:H36)</f>
        <v>2468539.0799999996</v>
      </c>
    </row>
    <row r="39" spans="1:8">
      <c r="C39" s="5"/>
      <c r="D39" s="5"/>
      <c r="E39" s="5"/>
      <c r="F39" s="5"/>
      <c r="G39" s="56" t="s">
        <v>384</v>
      </c>
      <c r="H39" s="423">
        <f>-'2018-2019 Collected Elec'!H41</f>
        <v>-2224878.7861803323</v>
      </c>
    </row>
    <row r="40" spans="1:8" ht="13.5" thickBot="1">
      <c r="G40" s="58" t="s">
        <v>73</v>
      </c>
      <c r="H40" s="424">
        <f>SUM(H38:H39)</f>
        <v>243660.29381966731</v>
      </c>
    </row>
    <row r="41" spans="1:8" ht="13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796875" defaultRowHeight="12.5"/>
  <cols>
    <col min="1" max="1" width="5.453125" style="162" customWidth="1"/>
    <col min="2" max="2" width="58.26953125" style="162" customWidth="1"/>
    <col min="3" max="3" width="3.453125" style="162" customWidth="1"/>
    <col min="4" max="4" width="7.81640625" style="162" customWidth="1"/>
    <col min="5" max="5" width="18.1796875" style="162" customWidth="1"/>
    <col min="6" max="16384" width="9.1796875" style="162"/>
  </cols>
  <sheetData>
    <row r="1" spans="1:9">
      <c r="E1" s="272"/>
    </row>
    <row r="3" spans="1:9" ht="13">
      <c r="A3" s="177"/>
      <c r="B3" s="165"/>
      <c r="C3" s="165"/>
      <c r="D3" s="165"/>
      <c r="E3" s="182"/>
    </row>
    <row r="4" spans="1:9" ht="13">
      <c r="A4" s="177"/>
      <c r="B4" s="177"/>
      <c r="C4" s="177"/>
      <c r="D4" s="177"/>
      <c r="E4" s="182"/>
    </row>
    <row r="5" spans="1:9" ht="13">
      <c r="A5" s="177"/>
      <c r="B5" s="177"/>
      <c r="C5" s="177"/>
      <c r="D5" s="177"/>
      <c r="E5" s="738"/>
      <c r="F5" s="420"/>
      <c r="G5" s="420"/>
      <c r="H5" s="420"/>
      <c r="I5" s="420"/>
    </row>
    <row r="6" spans="1:9" ht="13">
      <c r="B6" s="774" t="s">
        <v>85</v>
      </c>
      <c r="C6" s="774"/>
      <c r="D6" s="774"/>
      <c r="E6" s="774"/>
      <c r="F6" s="420"/>
      <c r="G6" s="420"/>
      <c r="H6" s="420"/>
      <c r="I6" s="420"/>
    </row>
    <row r="7" spans="1:9" ht="13">
      <c r="A7" s="180"/>
      <c r="B7" s="775" t="s">
        <v>84</v>
      </c>
      <c r="C7" s="775"/>
      <c r="D7" s="775"/>
      <c r="E7" s="775"/>
      <c r="F7" s="420"/>
      <c r="G7" s="420"/>
      <c r="H7" s="420"/>
      <c r="I7" s="420"/>
    </row>
    <row r="8" spans="1:9" ht="13">
      <c r="A8" s="179"/>
      <c r="B8" s="776" t="s">
        <v>341</v>
      </c>
      <c r="C8" s="776"/>
      <c r="D8" s="776"/>
      <c r="E8" s="776"/>
      <c r="F8" s="420"/>
      <c r="G8" s="420"/>
      <c r="H8" s="420"/>
      <c r="I8" s="420"/>
    </row>
    <row r="9" spans="1:9" ht="13">
      <c r="A9" s="179"/>
      <c r="B9" s="776" t="s">
        <v>342</v>
      </c>
      <c r="C9" s="776"/>
      <c r="D9" s="776"/>
      <c r="E9" s="776"/>
      <c r="F9" s="420"/>
      <c r="G9" s="420"/>
      <c r="H9" s="420"/>
      <c r="I9" s="420"/>
    </row>
    <row r="10" spans="1:9" ht="13">
      <c r="A10" s="177"/>
      <c r="B10" s="177"/>
      <c r="C10" s="177"/>
      <c r="D10" s="177"/>
      <c r="E10" s="177"/>
      <c r="F10" s="420"/>
      <c r="G10" s="420"/>
      <c r="H10" s="420"/>
      <c r="I10" s="420"/>
    </row>
    <row r="11" spans="1:9" ht="13">
      <c r="A11" s="178" t="s">
        <v>83</v>
      </c>
      <c r="B11" s="177"/>
      <c r="C11" s="177"/>
      <c r="D11" s="177"/>
      <c r="E11" s="177"/>
      <c r="F11" s="420"/>
      <c r="G11" s="420"/>
      <c r="H11" s="420"/>
      <c r="I11" s="420"/>
    </row>
    <row r="12" spans="1:9" ht="13">
      <c r="A12" s="176" t="s">
        <v>82</v>
      </c>
      <c r="B12" s="175" t="s">
        <v>81</v>
      </c>
      <c r="C12" s="174"/>
      <c r="D12" s="174"/>
      <c r="E12" s="173" t="s">
        <v>80</v>
      </c>
      <c r="F12" s="420"/>
      <c r="G12" s="420"/>
      <c r="H12" s="420"/>
      <c r="I12" s="420"/>
    </row>
    <row r="13" spans="1:9" ht="13">
      <c r="A13" s="165"/>
      <c r="B13" s="165"/>
      <c r="C13" s="165"/>
      <c r="D13" s="165"/>
      <c r="E13" s="164"/>
      <c r="F13" s="420"/>
      <c r="G13" s="420"/>
      <c r="H13" s="420"/>
      <c r="I13" s="420"/>
    </row>
    <row r="14" spans="1:9" ht="13">
      <c r="A14" s="164">
        <v>1</v>
      </c>
      <c r="B14" s="167" t="s">
        <v>79</v>
      </c>
      <c r="C14" s="165"/>
      <c r="D14" s="165"/>
      <c r="E14" s="168">
        <v>8.4790000000000004E-3</v>
      </c>
      <c r="F14" s="420"/>
      <c r="G14" s="420"/>
      <c r="H14" s="420"/>
      <c r="I14" s="420"/>
    </row>
    <row r="15" spans="1:9" ht="13">
      <c r="A15" s="164">
        <v>2</v>
      </c>
      <c r="B15" s="167" t="s">
        <v>78</v>
      </c>
      <c r="C15" s="165"/>
      <c r="D15" s="165"/>
      <c r="E15" s="168">
        <v>2E-3</v>
      </c>
      <c r="F15" s="420"/>
      <c r="G15" s="420"/>
      <c r="H15" s="420"/>
      <c r="I15" s="420"/>
    </row>
    <row r="16" spans="1:9" ht="13">
      <c r="A16" s="164">
        <v>3</v>
      </c>
      <c r="B16" s="167" t="str">
        <f>"STATE UTILITY TAX - NET OF BAD DEBTS ( "&amp;D16*100&amp;"% - ( LINE 1 * "&amp;D16*100&amp;"%) )"</f>
        <v>STATE UTILITY TAX - NET OF BAD DEBTS ( 3.8734% - ( LINE 1 * 3.8734%) )</v>
      </c>
      <c r="C16" s="165"/>
      <c r="D16" s="172">
        <v>3.8733999999999998E-2</v>
      </c>
      <c r="E16" s="171">
        <f>ROUND(D16-(D16*E14),6)</f>
        <v>3.8406000000000003E-2</v>
      </c>
      <c r="F16" s="420"/>
      <c r="G16" s="420"/>
      <c r="H16" s="420"/>
      <c r="I16" s="420"/>
    </row>
    <row r="17" spans="1:9" ht="13">
      <c r="A17" s="164">
        <v>4</v>
      </c>
      <c r="B17" s="167"/>
      <c r="C17" s="165"/>
      <c r="D17" s="165"/>
      <c r="E17" s="170"/>
      <c r="F17" s="420"/>
      <c r="G17" s="420"/>
      <c r="H17" s="420"/>
      <c r="I17" s="420"/>
    </row>
    <row r="18" spans="1:9" ht="13">
      <c r="A18" s="164">
        <v>5</v>
      </c>
      <c r="B18" s="167" t="s">
        <v>77</v>
      </c>
      <c r="C18" s="165"/>
      <c r="D18" s="165"/>
      <c r="E18" s="168">
        <f>ROUND(SUM(E14:E16),6)</f>
        <v>4.8884999999999998E-2</v>
      </c>
      <c r="F18" s="420"/>
      <c r="G18" s="420"/>
      <c r="H18" s="420"/>
      <c r="I18" s="420"/>
    </row>
    <row r="19" spans="1:9" ht="13">
      <c r="A19" s="164">
        <v>6</v>
      </c>
      <c r="B19" s="165"/>
      <c r="C19" s="165"/>
      <c r="D19" s="165"/>
      <c r="E19" s="168"/>
      <c r="F19" s="420"/>
      <c r="G19" s="420"/>
      <c r="H19" s="420"/>
      <c r="I19" s="420"/>
    </row>
    <row r="20" spans="1:9" ht="13">
      <c r="A20" s="164">
        <v>7</v>
      </c>
      <c r="B20" s="165" t="s">
        <v>76</v>
      </c>
      <c r="C20" s="165"/>
      <c r="D20" s="165"/>
      <c r="E20" s="168">
        <f>ROUND(1-E18,6)</f>
        <v>0.95111500000000004</v>
      </c>
      <c r="F20" s="420"/>
      <c r="G20" s="420"/>
      <c r="H20" s="420"/>
      <c r="I20" s="420"/>
    </row>
    <row r="21" spans="1:9" ht="13">
      <c r="A21" s="164">
        <v>8</v>
      </c>
      <c r="B21" s="167" t="s">
        <v>340</v>
      </c>
      <c r="C21" s="165"/>
      <c r="D21" s="169">
        <v>0.21</v>
      </c>
      <c r="E21" s="168">
        <f>ROUND((E20)*D21,6)</f>
        <v>0.19973399999999999</v>
      </c>
      <c r="F21" s="420"/>
      <c r="G21" s="420"/>
      <c r="H21" s="420"/>
      <c r="I21" s="420"/>
    </row>
    <row r="22" spans="1:9" ht="13">
      <c r="A22" s="164">
        <v>9</v>
      </c>
      <c r="B22" s="167" t="s">
        <v>75</v>
      </c>
      <c r="C22" s="165"/>
      <c r="D22" s="165"/>
      <c r="E22" s="166">
        <f>ROUND(1-E21-E18,6)</f>
        <v>0.75138099999999997</v>
      </c>
      <c r="F22" s="420"/>
      <c r="G22" s="420"/>
      <c r="H22" s="420"/>
      <c r="I22" s="420"/>
    </row>
    <row r="23" spans="1:9" ht="13">
      <c r="A23" s="165"/>
      <c r="B23" s="165"/>
      <c r="C23" s="165"/>
      <c r="D23" s="165"/>
      <c r="E23" s="164"/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F25" s="420"/>
      <c r="G25" s="420"/>
      <c r="H25" s="420"/>
      <c r="I25" s="420"/>
    </row>
    <row r="26" spans="1:9">
      <c r="E26" s="163"/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796875" defaultRowHeight="12.5"/>
  <cols>
    <col min="1" max="1" width="5.453125" style="162" customWidth="1"/>
    <col min="2" max="2" width="57.453125" style="162" customWidth="1"/>
    <col min="3" max="3" width="3.453125" style="162" customWidth="1"/>
    <col min="4" max="4" width="7.81640625" style="162" customWidth="1"/>
    <col min="5" max="5" width="18.1796875" style="162" customWidth="1"/>
    <col min="6" max="16384" width="9.1796875" style="162"/>
  </cols>
  <sheetData>
    <row r="1" spans="1:9">
      <c r="E1" s="272"/>
    </row>
    <row r="2" spans="1:9" ht="13">
      <c r="A2" s="177"/>
      <c r="B2" s="165"/>
      <c r="C2" s="165"/>
      <c r="D2" s="165"/>
      <c r="E2" s="182"/>
    </row>
    <row r="3" spans="1:9" ht="13.5" thickBot="1">
      <c r="A3" s="177"/>
      <c r="B3" s="177"/>
      <c r="C3" s="177"/>
      <c r="D3" s="177"/>
      <c r="E3" s="182"/>
    </row>
    <row r="4" spans="1:9" ht="13.5" thickBot="1">
      <c r="A4" s="177"/>
      <c r="B4" s="177"/>
      <c r="C4" s="177"/>
      <c r="D4" s="177"/>
      <c r="E4" s="181"/>
    </row>
    <row r="5" spans="1:9" ht="13">
      <c r="B5" s="774" t="s">
        <v>87</v>
      </c>
      <c r="C5" s="774"/>
      <c r="D5" s="774"/>
      <c r="E5" s="774"/>
      <c r="F5" s="420"/>
      <c r="G5" s="420"/>
      <c r="H5" s="420"/>
      <c r="I5" s="420"/>
    </row>
    <row r="6" spans="1:9" ht="13">
      <c r="A6" s="180"/>
      <c r="B6" s="775" t="s">
        <v>86</v>
      </c>
      <c r="C6" s="775"/>
      <c r="D6" s="775"/>
      <c r="E6" s="775"/>
      <c r="F6" s="420"/>
      <c r="G6" s="420"/>
      <c r="H6" s="420"/>
      <c r="I6" s="420"/>
    </row>
    <row r="7" spans="1:9" ht="13">
      <c r="A7" s="179"/>
      <c r="B7" s="776" t="s">
        <v>341</v>
      </c>
      <c r="C7" s="776"/>
      <c r="D7" s="776"/>
      <c r="E7" s="776"/>
      <c r="F7" s="420"/>
      <c r="G7" s="420"/>
      <c r="H7" s="420"/>
      <c r="I7" s="420"/>
    </row>
    <row r="8" spans="1:9" ht="13">
      <c r="A8" s="179"/>
      <c r="B8" s="776" t="s">
        <v>342</v>
      </c>
      <c r="C8" s="776"/>
      <c r="D8" s="776"/>
      <c r="E8" s="776"/>
      <c r="F8" s="420"/>
      <c r="G8" s="420"/>
      <c r="H8" s="420"/>
      <c r="I8" s="420"/>
    </row>
    <row r="9" spans="1:9" ht="13">
      <c r="A9" s="177"/>
      <c r="B9" s="177"/>
      <c r="C9" s="177"/>
      <c r="D9" s="177"/>
      <c r="E9" s="177"/>
      <c r="F9" s="420"/>
      <c r="G9" s="420"/>
      <c r="H9" s="420"/>
      <c r="I9" s="420"/>
    </row>
    <row r="10" spans="1:9" ht="13">
      <c r="A10" s="178" t="s">
        <v>83</v>
      </c>
      <c r="B10" s="177"/>
      <c r="C10" s="177"/>
      <c r="D10" s="177"/>
      <c r="E10" s="177"/>
      <c r="F10" s="420"/>
      <c r="G10" s="420"/>
      <c r="H10" s="420"/>
      <c r="I10" s="420"/>
    </row>
    <row r="11" spans="1:9" ht="13">
      <c r="A11" s="176" t="s">
        <v>82</v>
      </c>
      <c r="B11" s="175" t="s">
        <v>81</v>
      </c>
      <c r="C11" s="174"/>
      <c r="D11" s="174"/>
      <c r="E11" s="173" t="s">
        <v>80</v>
      </c>
      <c r="F11" s="420"/>
      <c r="G11" s="420"/>
      <c r="H11" s="420"/>
      <c r="I11" s="420"/>
    </row>
    <row r="12" spans="1:9" ht="13">
      <c r="A12" s="165"/>
      <c r="B12" s="165"/>
      <c r="C12" s="165"/>
      <c r="D12" s="165"/>
      <c r="E12" s="164"/>
      <c r="F12" s="420"/>
      <c r="G12" s="420"/>
      <c r="H12" s="420"/>
      <c r="I12" s="420"/>
    </row>
    <row r="13" spans="1:9" ht="13">
      <c r="A13" s="164">
        <v>1</v>
      </c>
      <c r="B13" s="167" t="s">
        <v>79</v>
      </c>
      <c r="C13" s="165"/>
      <c r="D13" s="165"/>
      <c r="E13" s="168">
        <v>5.1240000000000001E-3</v>
      </c>
      <c r="F13" s="420"/>
      <c r="G13" s="420"/>
      <c r="H13" s="420"/>
      <c r="I13" s="420"/>
    </row>
    <row r="14" spans="1:9" ht="13">
      <c r="A14" s="164">
        <v>2</v>
      </c>
      <c r="B14" s="167" t="s">
        <v>78</v>
      </c>
      <c r="C14" s="165"/>
      <c r="D14" s="165"/>
      <c r="E14" s="168">
        <v>2E-3</v>
      </c>
      <c r="F14" s="420"/>
      <c r="G14" s="420"/>
      <c r="H14" s="420"/>
      <c r="I14" s="420"/>
    </row>
    <row r="15" spans="1:9" ht="13">
      <c r="A15" s="164">
        <v>3</v>
      </c>
      <c r="B15" s="167" t="str">
        <f>"STATE UTILITY TAX - NET OF BAD DEBTS ( "&amp;D15*100&amp;"% - ( LINE 1 * "&amp;D15*100&amp;"%) )"</f>
        <v>STATE UTILITY TAX - NET OF BAD DEBTS ( 3.852% - ( LINE 1 * 3.852%) )</v>
      </c>
      <c r="C15" s="165"/>
      <c r="D15" s="183">
        <v>3.8519999999999999E-2</v>
      </c>
      <c r="E15" s="171">
        <f>ROUND(D15-(D15*E13),6)</f>
        <v>3.8323000000000003E-2</v>
      </c>
      <c r="F15" s="420"/>
      <c r="G15" s="420"/>
      <c r="H15" s="420"/>
      <c r="I15" s="420"/>
    </row>
    <row r="16" spans="1:9" ht="13">
      <c r="A16" s="164">
        <v>4</v>
      </c>
      <c r="B16" s="167"/>
      <c r="C16" s="165"/>
      <c r="D16" s="165"/>
      <c r="E16" s="170"/>
      <c r="F16" s="420"/>
      <c r="G16" s="420"/>
      <c r="H16" s="420"/>
      <c r="I16" s="420"/>
    </row>
    <row r="17" spans="1:9" ht="13">
      <c r="A17" s="164">
        <v>5</v>
      </c>
      <c r="B17" s="167" t="s">
        <v>77</v>
      </c>
      <c r="C17" s="165"/>
      <c r="D17" s="165"/>
      <c r="E17" s="168">
        <f>ROUND(SUM(E13:E15),6)</f>
        <v>4.5447000000000001E-2</v>
      </c>
      <c r="F17" s="420"/>
      <c r="G17" s="420"/>
      <c r="H17" s="420"/>
      <c r="I17" s="420"/>
    </row>
    <row r="18" spans="1:9" ht="13">
      <c r="A18" s="164">
        <v>6</v>
      </c>
      <c r="B18" s="165"/>
      <c r="C18" s="165"/>
      <c r="D18" s="165"/>
      <c r="E18" s="168"/>
      <c r="F18" s="420"/>
      <c r="G18" s="420"/>
      <c r="H18" s="420"/>
      <c r="I18" s="420"/>
    </row>
    <row r="19" spans="1:9" ht="13">
      <c r="A19" s="164">
        <v>7</v>
      </c>
      <c r="B19" s="165" t="s">
        <v>76</v>
      </c>
      <c r="C19" s="165"/>
      <c r="D19" s="165"/>
      <c r="E19" s="168">
        <f>ROUND(1-E17,6)</f>
        <v>0.95455299999999998</v>
      </c>
      <c r="F19" s="420"/>
      <c r="G19" s="420"/>
      <c r="H19" s="420"/>
      <c r="I19" s="420"/>
    </row>
    <row r="20" spans="1:9" ht="13">
      <c r="A20" s="164">
        <v>8</v>
      </c>
      <c r="B20" s="167" t="s">
        <v>340</v>
      </c>
      <c r="C20" s="165"/>
      <c r="D20" s="169">
        <v>0.21</v>
      </c>
      <c r="E20" s="168">
        <f>ROUND((E19)*D20,6)</f>
        <v>0.200456</v>
      </c>
      <c r="F20" s="420"/>
      <c r="G20" s="420"/>
      <c r="H20" s="420"/>
      <c r="I20" s="420"/>
    </row>
    <row r="21" spans="1:9" ht="13">
      <c r="A21" s="164">
        <v>9</v>
      </c>
      <c r="B21" s="167" t="s">
        <v>75</v>
      </c>
      <c r="C21" s="165"/>
      <c r="D21" s="165"/>
      <c r="E21" s="166">
        <f>ROUND(1-E20-E17,6)</f>
        <v>0.75409700000000002</v>
      </c>
      <c r="F21" s="420"/>
      <c r="G21" s="420"/>
      <c r="H21" s="420"/>
      <c r="I21" s="420"/>
    </row>
    <row r="22" spans="1:9" ht="13">
      <c r="A22" s="165"/>
      <c r="B22" s="165"/>
      <c r="C22" s="165"/>
      <c r="D22" s="165"/>
      <c r="E22" s="164"/>
      <c r="F22" s="420"/>
      <c r="G22" s="420"/>
      <c r="H22" s="420"/>
      <c r="I22" s="420"/>
    </row>
    <row r="23" spans="1:9"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E25" s="163"/>
      <c r="F25" s="420"/>
      <c r="G25" s="420"/>
      <c r="H25" s="420"/>
      <c r="I25" s="420"/>
    </row>
    <row r="26" spans="1:9"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5:T27"/>
  <sheetViews>
    <sheetView workbookViewId="0">
      <selection activeCell="AF67" sqref="AF67"/>
    </sheetView>
  </sheetViews>
  <sheetFormatPr defaultRowHeight="12.5"/>
  <cols>
    <col min="8" max="8" width="12.81640625" customWidth="1"/>
    <col min="9" max="9" width="14.1796875" customWidth="1"/>
  </cols>
  <sheetData>
    <row r="5" spans="11:20">
      <c r="K5" s="744"/>
      <c r="L5" s="744"/>
      <c r="M5" s="744"/>
      <c r="N5" s="744"/>
      <c r="O5" s="744"/>
      <c r="P5" s="744"/>
      <c r="Q5" s="744"/>
      <c r="R5" s="744"/>
      <c r="S5" s="744"/>
      <c r="T5" s="744"/>
    </row>
    <row r="6" spans="11:20">
      <c r="K6" s="744"/>
      <c r="L6" s="744" t="s">
        <v>567</v>
      </c>
      <c r="M6" s="744"/>
      <c r="N6" s="744"/>
      <c r="O6" s="744"/>
      <c r="P6" s="744"/>
      <c r="Q6" s="744"/>
      <c r="R6" s="744"/>
      <c r="S6" s="744"/>
      <c r="T6" s="744"/>
    </row>
    <row r="7" spans="11:20">
      <c r="K7" s="744"/>
      <c r="L7" s="744"/>
      <c r="M7" s="744"/>
      <c r="N7" s="744"/>
      <c r="O7" s="744"/>
      <c r="P7" s="744"/>
      <c r="Q7" s="744"/>
      <c r="R7" s="744"/>
      <c r="S7" s="744"/>
      <c r="T7" s="744"/>
    </row>
    <row r="8" spans="11:20">
      <c r="K8" s="744"/>
      <c r="L8" s="744"/>
      <c r="M8" s="744"/>
      <c r="N8" s="744"/>
      <c r="O8" s="744"/>
      <c r="P8" s="744"/>
      <c r="Q8" s="744"/>
      <c r="R8" s="744"/>
      <c r="S8" s="744"/>
      <c r="T8" s="744"/>
    </row>
    <row r="9" spans="11:20">
      <c r="K9" s="744"/>
      <c r="L9" s="744"/>
      <c r="M9" s="744"/>
      <c r="N9" s="744"/>
      <c r="O9" s="744"/>
      <c r="P9" s="744"/>
      <c r="Q9" s="744"/>
      <c r="R9" s="744"/>
      <c r="S9" s="744"/>
      <c r="T9" s="744"/>
    </row>
    <row r="10" spans="11:20">
      <c r="K10" s="744"/>
      <c r="L10" s="744"/>
      <c r="M10" s="744"/>
      <c r="N10" s="744"/>
      <c r="O10" s="744"/>
      <c r="P10" s="744"/>
      <c r="Q10" s="744"/>
      <c r="R10" s="744"/>
      <c r="S10" s="744"/>
      <c r="T10" s="744"/>
    </row>
    <row r="11" spans="11:20">
      <c r="K11" s="744"/>
      <c r="L11" s="744"/>
      <c r="M11" s="744"/>
      <c r="N11" s="744"/>
      <c r="O11" s="744"/>
      <c r="P11" s="744"/>
      <c r="Q11" s="744"/>
      <c r="R11" s="744"/>
      <c r="S11" s="744"/>
      <c r="T11" s="744"/>
    </row>
    <row r="12" spans="11:20">
      <c r="K12" s="744"/>
      <c r="L12" s="744"/>
      <c r="M12" s="744"/>
      <c r="N12" s="744"/>
      <c r="O12" s="744"/>
      <c r="P12" s="744"/>
      <c r="Q12" s="744"/>
      <c r="R12" s="744"/>
      <c r="S12" s="744"/>
      <c r="T12" s="744"/>
    </row>
    <row r="13" spans="11:20">
      <c r="K13" s="744"/>
      <c r="L13" s="744"/>
      <c r="M13" s="744"/>
      <c r="N13" s="744"/>
      <c r="O13" s="744"/>
      <c r="P13" s="744"/>
      <c r="Q13" s="744"/>
      <c r="R13" s="744"/>
      <c r="S13" s="744"/>
      <c r="T13" s="744"/>
    </row>
    <row r="14" spans="11:20">
      <c r="K14" s="744"/>
      <c r="L14" s="744"/>
      <c r="M14" s="744"/>
      <c r="N14" s="744"/>
      <c r="O14" s="744"/>
      <c r="P14" s="744"/>
      <c r="Q14" s="744"/>
      <c r="R14" s="744"/>
      <c r="S14" s="744"/>
      <c r="T14" s="744"/>
    </row>
    <row r="15" spans="11:20">
      <c r="K15" s="744"/>
      <c r="L15" s="744"/>
      <c r="M15" s="744"/>
      <c r="N15" s="744"/>
      <c r="O15" s="744"/>
      <c r="P15" s="744"/>
      <c r="Q15" s="744"/>
      <c r="R15" s="744"/>
      <c r="S15" s="744"/>
      <c r="T15" s="744"/>
    </row>
    <row r="16" spans="11:20">
      <c r="K16" s="744"/>
      <c r="L16" s="744"/>
      <c r="M16" s="744"/>
      <c r="N16" s="744"/>
      <c r="O16" s="744"/>
      <c r="P16" s="744"/>
      <c r="Q16" s="744"/>
      <c r="R16" s="744"/>
      <c r="S16" s="744"/>
      <c r="T16" s="744"/>
    </row>
    <row r="17" spans="9:20">
      <c r="K17" s="744"/>
      <c r="L17" s="744"/>
      <c r="M17" s="744"/>
      <c r="N17" s="744"/>
      <c r="O17" s="744"/>
      <c r="P17" s="744"/>
      <c r="Q17" s="744"/>
      <c r="R17" s="744"/>
      <c r="S17" s="744"/>
      <c r="T17" s="744"/>
    </row>
    <row r="18" spans="9:20">
      <c r="I18" s="489">
        <v>-1915140.42</v>
      </c>
      <c r="K18" s="744"/>
      <c r="L18" s="744"/>
      <c r="M18" s="744"/>
      <c r="N18" s="744"/>
      <c r="O18" s="744"/>
      <c r="P18" s="744"/>
      <c r="Q18" s="744"/>
      <c r="R18" s="744"/>
      <c r="S18" s="744"/>
      <c r="T18" s="744"/>
    </row>
    <row r="19" spans="9:20" ht="13">
      <c r="I19" s="748">
        <v>190224.58</v>
      </c>
      <c r="J19" s="750" t="s">
        <v>569</v>
      </c>
      <c r="K19" s="744"/>
      <c r="L19" s="744"/>
      <c r="M19" s="744"/>
      <c r="N19" s="744"/>
      <c r="O19" s="744"/>
      <c r="P19" s="744"/>
      <c r="Q19" s="744"/>
      <c r="R19" s="744"/>
      <c r="S19" s="744"/>
      <c r="T19" s="744"/>
    </row>
    <row r="20" spans="9:20">
      <c r="I20" s="17">
        <f>I18+I19</f>
        <v>-1724915.8399999999</v>
      </c>
      <c r="K20" s="744"/>
      <c r="L20" s="744"/>
      <c r="M20" s="744"/>
      <c r="N20" s="744"/>
      <c r="O20" s="744"/>
      <c r="P20" s="744"/>
      <c r="Q20" s="744"/>
      <c r="R20" s="744"/>
      <c r="S20" s="744"/>
      <c r="T20" s="744"/>
    </row>
    <row r="21" spans="9:20">
      <c r="K21" s="744"/>
      <c r="L21" s="744"/>
      <c r="M21" s="744"/>
      <c r="N21" s="744"/>
      <c r="O21" s="744"/>
      <c r="P21" s="744"/>
      <c r="Q21" s="744"/>
      <c r="R21" s="744"/>
      <c r="S21" s="744"/>
      <c r="T21" s="744"/>
    </row>
    <row r="24" spans="9:20" ht="13">
      <c r="L24" s="749"/>
      <c r="M24" s="749"/>
      <c r="N24" s="749"/>
      <c r="O24" s="749"/>
      <c r="P24" s="749"/>
      <c r="Q24" s="749"/>
      <c r="R24" s="749"/>
      <c r="S24" s="749"/>
    </row>
    <row r="27" spans="9:20" ht="13">
      <c r="J27" s="749" t="s">
        <v>570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44"/>
  <sheetViews>
    <sheetView zoomScaleNormal="100" workbookViewId="0">
      <pane xSplit="4" ySplit="7" topLeftCell="I8" activePane="bottomRight" state="frozen"/>
      <selection activeCell="J45" sqref="J45"/>
      <selection pane="topRight" activeCell="J45" sqref="J45"/>
      <selection pane="bottomLeft" activeCell="J45" sqref="J45"/>
      <selection pane="bottomRight" activeCell="Y10" sqref="Y10"/>
    </sheetView>
  </sheetViews>
  <sheetFormatPr defaultColWidth="3.7265625" defaultRowHeight="10"/>
  <cols>
    <col min="1" max="1" width="3.453125" style="507" bestFit="1" customWidth="1"/>
    <col min="2" max="2" width="18.26953125" style="507" customWidth="1"/>
    <col min="3" max="3" width="13.26953125" style="507" bestFit="1" customWidth="1"/>
    <col min="4" max="4" width="12.81640625" style="556" bestFit="1" customWidth="1"/>
    <col min="5" max="6" width="11.26953125" style="507" bestFit="1" customWidth="1"/>
    <col min="7" max="7" width="11.453125" style="507" customWidth="1"/>
    <col min="8" max="8" width="10.7265625" style="507" bestFit="1" customWidth="1"/>
    <col min="9" max="9" width="9" style="507" customWidth="1"/>
    <col min="10" max="10" width="10.453125" style="507" bestFit="1" customWidth="1"/>
    <col min="11" max="12" width="10.7265625" style="507" bestFit="1" customWidth="1"/>
    <col min="13" max="15" width="11.26953125" style="507" bestFit="1" customWidth="1"/>
    <col min="16" max="16" width="12.1796875" style="507" bestFit="1" customWidth="1"/>
    <col min="17" max="17" width="11.26953125" style="507" bestFit="1" customWidth="1"/>
    <col min="18" max="18" width="12.81640625" style="507" bestFit="1" customWidth="1"/>
    <col min="19" max="19" width="1.1796875" style="507" customWidth="1"/>
    <col min="20" max="20" width="11.26953125" style="507" bestFit="1" customWidth="1"/>
    <col min="21" max="22" width="10.7265625" style="507" bestFit="1" customWidth="1"/>
    <col min="23" max="23" width="0.54296875" style="507" customWidth="1"/>
    <col min="24" max="24" width="12.81640625" style="507" bestFit="1" customWidth="1"/>
    <col min="25" max="25" width="7" style="507" bestFit="1" customWidth="1"/>
    <col min="26" max="26" width="1.1796875" style="507" customWidth="1"/>
    <col min="27" max="27" width="10.81640625" style="507" customWidth="1"/>
    <col min="28" max="28" width="12.81640625" style="507" bestFit="1" customWidth="1"/>
    <col min="29" max="29" width="14.81640625" style="507" customWidth="1"/>
    <col min="30" max="16384" width="3.7265625" style="507"/>
  </cols>
  <sheetData>
    <row r="1" spans="1:29" ht="10.5">
      <c r="A1" s="777" t="s">
        <v>30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7"/>
      <c r="S1" s="777"/>
      <c r="T1" s="777"/>
      <c r="U1" s="777"/>
      <c r="V1" s="777"/>
      <c r="W1" s="777"/>
      <c r="X1" s="777"/>
      <c r="Y1" s="777"/>
    </row>
    <row r="2" spans="1:29" ht="10.5">
      <c r="A2" s="778" t="str">
        <f>'[115]Delivery Rate Change Calc'!A2:H2</f>
        <v>2020 Electric Decoupling Filing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</row>
    <row r="3" spans="1:29" ht="10.5">
      <c r="A3" s="777" t="s">
        <v>296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</row>
    <row r="4" spans="1:29" ht="10.5">
      <c r="A4" s="779" t="str">
        <f>'[115]Delivery Rate Change Calc'!A4:H4</f>
        <v>Proposed Effective May 1, 2020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</row>
    <row r="5" spans="1:29">
      <c r="A5" s="508"/>
      <c r="B5" s="509"/>
      <c r="C5" s="509"/>
      <c r="D5" s="510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11"/>
    </row>
    <row r="6" spans="1:29" ht="10.5">
      <c r="A6" s="508"/>
      <c r="B6" s="509"/>
      <c r="C6" s="509"/>
      <c r="D6" s="510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12"/>
      <c r="T6" s="513" t="s">
        <v>297</v>
      </c>
      <c r="U6" s="513" t="s">
        <v>298</v>
      </c>
      <c r="V6" s="514"/>
      <c r="W6" s="515"/>
      <c r="X6" s="514"/>
      <c r="Y6" s="514"/>
    </row>
    <row r="7" spans="1:29" s="521" customFormat="1" ht="52.5">
      <c r="A7" s="516" t="s">
        <v>181</v>
      </c>
      <c r="B7" s="516" t="s">
        <v>299</v>
      </c>
      <c r="C7" s="517" t="s">
        <v>353</v>
      </c>
      <c r="D7" s="518" t="s">
        <v>300</v>
      </c>
      <c r="E7" s="519" t="s">
        <v>301</v>
      </c>
      <c r="F7" s="519" t="s">
        <v>302</v>
      </c>
      <c r="G7" s="519" t="s">
        <v>303</v>
      </c>
      <c r="H7" s="519" t="s">
        <v>304</v>
      </c>
      <c r="I7" s="519" t="s">
        <v>305</v>
      </c>
      <c r="J7" s="519" t="s">
        <v>306</v>
      </c>
      <c r="K7" s="519" t="s">
        <v>307</v>
      </c>
      <c r="L7" s="519" t="s">
        <v>308</v>
      </c>
      <c r="M7" s="519" t="s">
        <v>354</v>
      </c>
      <c r="N7" s="519" t="s">
        <v>355</v>
      </c>
      <c r="O7" s="519" t="s">
        <v>309</v>
      </c>
      <c r="P7" s="519" t="s">
        <v>310</v>
      </c>
      <c r="Q7" s="519" t="s">
        <v>311</v>
      </c>
      <c r="R7" s="520" t="s">
        <v>356</v>
      </c>
      <c r="T7" s="522" t="s">
        <v>312</v>
      </c>
      <c r="U7" s="522" t="s">
        <v>312</v>
      </c>
      <c r="V7" s="523" t="s">
        <v>313</v>
      </c>
      <c r="W7" s="524"/>
      <c r="X7" s="523" t="s">
        <v>357</v>
      </c>
      <c r="Y7" s="523" t="s">
        <v>314</v>
      </c>
      <c r="AA7" s="525" t="s">
        <v>358</v>
      </c>
      <c r="AB7" s="525" t="s">
        <v>359</v>
      </c>
      <c r="AC7" s="525" t="s">
        <v>360</v>
      </c>
    </row>
    <row r="8" spans="1:29">
      <c r="A8" s="526">
        <v>1</v>
      </c>
      <c r="B8" s="526">
        <v>7</v>
      </c>
      <c r="C8" s="527">
        <v>10790076000</v>
      </c>
      <c r="D8" s="527">
        <v>1122845000</v>
      </c>
      <c r="E8" s="527">
        <v>-11848000</v>
      </c>
      <c r="F8" s="527">
        <v>-20426000</v>
      </c>
      <c r="G8" s="527">
        <v>42135000</v>
      </c>
      <c r="H8" s="527">
        <v>11524000</v>
      </c>
      <c r="I8" s="527">
        <v>0</v>
      </c>
      <c r="J8" s="527">
        <v>-885000</v>
      </c>
      <c r="K8" s="527">
        <v>34830000</v>
      </c>
      <c r="L8" s="527">
        <v>16793000</v>
      </c>
      <c r="M8" s="527">
        <v>-16793000</v>
      </c>
      <c r="N8" s="527">
        <v>-13714000</v>
      </c>
      <c r="O8" s="527">
        <v>6701000</v>
      </c>
      <c r="P8" s="527">
        <v>-79697000</v>
      </c>
      <c r="Q8" s="528">
        <f>SUM(E8:P8)</f>
        <v>-31380000</v>
      </c>
      <c r="R8" s="528">
        <f>SUM(D8:P8)</f>
        <v>1091465000</v>
      </c>
      <c r="T8" s="529">
        <f>-O8</f>
        <v>-6701000</v>
      </c>
      <c r="U8" s="530">
        <v>7985000</v>
      </c>
      <c r="V8" s="529">
        <f>SUM(T8:U8)</f>
        <v>1284000</v>
      </c>
      <c r="W8" s="531"/>
      <c r="X8" s="529">
        <f>SUM(V8,R8)</f>
        <v>1092749000</v>
      </c>
      <c r="Y8" s="532">
        <f>+V8/R8</f>
        <v>1.1764005258986774E-3</v>
      </c>
      <c r="AA8" s="533">
        <f>R8/C8</f>
        <v>0.10115452384209342</v>
      </c>
      <c r="AB8" s="534">
        <v>10739450316.429106</v>
      </c>
      <c r="AC8" s="535">
        <f>AA8*AB8</f>
        <v>1086343983.0842056</v>
      </c>
    </row>
    <row r="9" spans="1:29">
      <c r="A9" s="526">
        <f t="shared" ref="A9:A44" si="0">+A8+1</f>
        <v>2</v>
      </c>
      <c r="B9" s="536" t="s">
        <v>315</v>
      </c>
      <c r="C9" s="527">
        <v>2576000</v>
      </c>
      <c r="D9" s="527">
        <v>232000</v>
      </c>
      <c r="E9" s="527">
        <v>-2000</v>
      </c>
      <c r="F9" s="527">
        <v>-4000</v>
      </c>
      <c r="G9" s="527">
        <v>8000</v>
      </c>
      <c r="H9" s="527">
        <v>2000</v>
      </c>
      <c r="I9" s="527">
        <v>0</v>
      </c>
      <c r="J9" s="527">
        <v>0</v>
      </c>
      <c r="K9" s="527">
        <v>6000</v>
      </c>
      <c r="L9" s="527">
        <v>2000</v>
      </c>
      <c r="M9" s="527">
        <v>-2000</v>
      </c>
      <c r="N9" s="527">
        <v>-2000</v>
      </c>
      <c r="O9" s="527">
        <v>-2000</v>
      </c>
      <c r="P9" s="527">
        <v>-19000</v>
      </c>
      <c r="Q9" s="528">
        <f>SUM(E9:P9)</f>
        <v>-13000</v>
      </c>
      <c r="R9" s="528">
        <f>SUM(D9:P9)</f>
        <v>219000</v>
      </c>
      <c r="T9" s="529">
        <f>-O9</f>
        <v>2000</v>
      </c>
      <c r="U9" s="530">
        <v>0</v>
      </c>
      <c r="V9" s="529">
        <f>SUM(T9:U9)</f>
        <v>2000</v>
      </c>
      <c r="W9" s="531"/>
      <c r="X9" s="529">
        <f>SUM(V9,R9)</f>
        <v>221000</v>
      </c>
      <c r="Y9" s="532">
        <f>+V9/R9</f>
        <v>9.1324200913242004E-3</v>
      </c>
      <c r="AA9" s="533"/>
      <c r="AB9" s="534"/>
      <c r="AC9" s="535"/>
    </row>
    <row r="10" spans="1:29">
      <c r="A10" s="526">
        <f t="shared" si="0"/>
        <v>3</v>
      </c>
      <c r="B10" s="526" t="s">
        <v>24</v>
      </c>
      <c r="C10" s="537">
        <f t="shared" ref="C10:R10" si="1">SUM(C8:C9)</f>
        <v>10792652000</v>
      </c>
      <c r="D10" s="538">
        <f t="shared" si="1"/>
        <v>1123077000</v>
      </c>
      <c r="E10" s="539">
        <f t="shared" si="1"/>
        <v>-11850000</v>
      </c>
      <c r="F10" s="539">
        <f t="shared" ref="F10:P10" si="2">SUM(F8:F9)</f>
        <v>-20430000</v>
      </c>
      <c r="G10" s="539">
        <f t="shared" si="2"/>
        <v>42143000</v>
      </c>
      <c r="H10" s="539">
        <f t="shared" si="2"/>
        <v>11526000</v>
      </c>
      <c r="I10" s="539">
        <f t="shared" si="2"/>
        <v>0</v>
      </c>
      <c r="J10" s="539">
        <f t="shared" si="2"/>
        <v>-885000</v>
      </c>
      <c r="K10" s="539">
        <f t="shared" si="2"/>
        <v>34836000</v>
      </c>
      <c r="L10" s="539">
        <f t="shared" si="2"/>
        <v>16795000</v>
      </c>
      <c r="M10" s="539">
        <f t="shared" si="2"/>
        <v>-16795000</v>
      </c>
      <c r="N10" s="539">
        <f t="shared" si="2"/>
        <v>-13716000</v>
      </c>
      <c r="O10" s="539">
        <f t="shared" si="2"/>
        <v>6699000</v>
      </c>
      <c r="P10" s="539">
        <f t="shared" si="2"/>
        <v>-79716000</v>
      </c>
      <c r="Q10" s="539">
        <f t="shared" si="1"/>
        <v>-31393000</v>
      </c>
      <c r="R10" s="539">
        <f t="shared" si="1"/>
        <v>1091684000</v>
      </c>
      <c r="T10" s="540">
        <f t="shared" ref="T10:U10" si="3">SUM(T8:T9)</f>
        <v>-6699000</v>
      </c>
      <c r="U10" s="540">
        <f t="shared" si="3"/>
        <v>7985000</v>
      </c>
      <c r="V10" s="540">
        <f>SUM(V8:V9)</f>
        <v>1286000</v>
      </c>
      <c r="W10" s="531"/>
      <c r="X10" s="540">
        <f>SUM(X8:X9)</f>
        <v>1092970000</v>
      </c>
      <c r="Y10" s="541">
        <f>+V10/R10</f>
        <v>1.1779965631080057E-3</v>
      </c>
      <c r="AA10" s="542"/>
      <c r="AB10" s="534"/>
      <c r="AC10" s="535"/>
    </row>
    <row r="11" spans="1:29">
      <c r="A11" s="526">
        <f t="shared" si="0"/>
        <v>4</v>
      </c>
      <c r="B11" s="526"/>
      <c r="C11" s="543"/>
      <c r="D11" s="544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T11" s="529"/>
      <c r="U11" s="529"/>
      <c r="V11" s="529"/>
      <c r="W11" s="531"/>
      <c r="X11" s="529"/>
      <c r="Y11" s="532"/>
      <c r="AA11" s="542"/>
      <c r="AB11" s="534"/>
      <c r="AC11" s="535"/>
    </row>
    <row r="12" spans="1:29">
      <c r="A12" s="526">
        <f t="shared" si="0"/>
        <v>5</v>
      </c>
      <c r="B12" s="526">
        <v>8</v>
      </c>
      <c r="C12" s="527">
        <v>248059000</v>
      </c>
      <c r="D12" s="527">
        <v>24140000</v>
      </c>
      <c r="E12" s="527">
        <v>-229000</v>
      </c>
      <c r="F12" s="527">
        <v>-435000</v>
      </c>
      <c r="G12" s="527">
        <v>826000</v>
      </c>
      <c r="H12" s="527">
        <v>255000</v>
      </c>
      <c r="I12" s="527">
        <v>0</v>
      </c>
      <c r="J12" s="527">
        <v>-19000</v>
      </c>
      <c r="K12" s="527">
        <v>607000</v>
      </c>
      <c r="L12" s="527">
        <v>271000</v>
      </c>
      <c r="M12" s="527">
        <v>-271000</v>
      </c>
      <c r="N12" s="527">
        <v>-234000</v>
      </c>
      <c r="O12" s="527">
        <v>699000</v>
      </c>
      <c r="P12" s="527">
        <v>-1832000</v>
      </c>
      <c r="Q12" s="528">
        <f t="shared" ref="Q12:Q18" si="4">SUM(E12:P12)</f>
        <v>-362000</v>
      </c>
      <c r="R12" s="528">
        <f t="shared" ref="R12:R18" si="5">SUM(D12:P12)</f>
        <v>23778000</v>
      </c>
      <c r="T12" s="529">
        <f t="shared" ref="T12:T18" si="6">-O12</f>
        <v>-699000</v>
      </c>
      <c r="U12" s="530">
        <v>644000</v>
      </c>
      <c r="V12" s="529">
        <f t="shared" ref="V12:V18" si="7">SUM(T12:U12)</f>
        <v>-55000</v>
      </c>
      <c r="W12" s="531"/>
      <c r="X12" s="529">
        <f>SUM(V12,R12)</f>
        <v>23723000</v>
      </c>
      <c r="Y12" s="532">
        <f t="shared" ref="Y12:Y19" si="8">+V12/R12</f>
        <v>-2.3130624947430398E-3</v>
      </c>
      <c r="AA12" s="533">
        <f t="shared" ref="AA12:AA18" si="9">R12/C12</f>
        <v>9.5856227752268611E-2</v>
      </c>
      <c r="AB12" s="534">
        <v>255161174.93276152</v>
      </c>
      <c r="AC12" s="535">
        <f t="shared" ref="AC12:AC18" si="10">AA12*AB12</f>
        <v>24458787.697891239</v>
      </c>
    </row>
    <row r="13" spans="1:29">
      <c r="A13" s="526">
        <f t="shared" si="0"/>
        <v>6</v>
      </c>
      <c r="B13" s="526">
        <v>24</v>
      </c>
      <c r="C13" s="527">
        <v>2605281000</v>
      </c>
      <c r="D13" s="527">
        <v>253531000</v>
      </c>
      <c r="E13" s="527">
        <v>-2405000</v>
      </c>
      <c r="F13" s="527">
        <v>-4564000</v>
      </c>
      <c r="G13" s="527">
        <v>8670000</v>
      </c>
      <c r="H13" s="527">
        <v>2673000</v>
      </c>
      <c r="I13" s="527">
        <v>0</v>
      </c>
      <c r="J13" s="527">
        <v>-198000</v>
      </c>
      <c r="K13" s="527">
        <v>6370000</v>
      </c>
      <c r="L13" s="527">
        <v>2843000</v>
      </c>
      <c r="M13" s="527">
        <v>-2843000</v>
      </c>
      <c r="N13" s="527">
        <v>-2457000</v>
      </c>
      <c r="O13" s="527">
        <v>7339000</v>
      </c>
      <c r="P13" s="527">
        <v>0</v>
      </c>
      <c r="Q13" s="528">
        <f t="shared" si="4"/>
        <v>15428000</v>
      </c>
      <c r="R13" s="528">
        <f t="shared" si="5"/>
        <v>268959000</v>
      </c>
      <c r="T13" s="529">
        <f t="shared" si="6"/>
        <v>-7339000</v>
      </c>
      <c r="U13" s="530">
        <v>6766000</v>
      </c>
      <c r="V13" s="529">
        <f t="shared" si="7"/>
        <v>-573000</v>
      </c>
      <c r="W13" s="531"/>
      <c r="X13" s="529">
        <f t="shared" ref="X13:X18" si="11">SUM(V13,R13)</f>
        <v>268386000</v>
      </c>
      <c r="Y13" s="532">
        <f t="shared" si="8"/>
        <v>-2.1304362374934471E-3</v>
      </c>
      <c r="AA13" s="533">
        <f t="shared" si="9"/>
        <v>0.10323608086805224</v>
      </c>
      <c r="AB13" s="534">
        <v>2434198012.6548109</v>
      </c>
      <c r="AC13" s="535">
        <f t="shared" si="10"/>
        <v>251297062.88328409</v>
      </c>
    </row>
    <row r="14" spans="1:29">
      <c r="A14" s="526">
        <f t="shared" si="0"/>
        <v>7</v>
      </c>
      <c r="B14" s="536">
        <v>11</v>
      </c>
      <c r="C14" s="527">
        <v>149599000</v>
      </c>
      <c r="D14" s="527">
        <v>13495000</v>
      </c>
      <c r="E14" s="527">
        <v>-131000</v>
      </c>
      <c r="F14" s="527">
        <v>-249000</v>
      </c>
      <c r="G14" s="527">
        <v>476000</v>
      </c>
      <c r="H14" s="527">
        <v>137000</v>
      </c>
      <c r="I14" s="527">
        <v>0</v>
      </c>
      <c r="J14" s="527">
        <v>-11000</v>
      </c>
      <c r="K14" s="527">
        <v>320000</v>
      </c>
      <c r="L14" s="527">
        <v>131000</v>
      </c>
      <c r="M14" s="527">
        <v>-131000</v>
      </c>
      <c r="N14" s="527">
        <v>-130000</v>
      </c>
      <c r="O14" s="527">
        <v>-98000</v>
      </c>
      <c r="P14" s="527">
        <v>-1105000</v>
      </c>
      <c r="Q14" s="528">
        <f t="shared" si="4"/>
        <v>-791000</v>
      </c>
      <c r="R14" s="528">
        <f t="shared" si="5"/>
        <v>12704000</v>
      </c>
      <c r="T14" s="529">
        <f t="shared" si="6"/>
        <v>98000</v>
      </c>
      <c r="U14" s="530">
        <v>-18000</v>
      </c>
      <c r="V14" s="529">
        <f t="shared" si="7"/>
        <v>80000</v>
      </c>
      <c r="W14" s="531"/>
      <c r="X14" s="529">
        <f t="shared" si="11"/>
        <v>12784000</v>
      </c>
      <c r="Y14" s="532">
        <f t="shared" si="8"/>
        <v>6.2972292191435771E-3</v>
      </c>
      <c r="AA14" s="533">
        <f t="shared" si="9"/>
        <v>8.4920353745680119E-2</v>
      </c>
      <c r="AB14" s="534">
        <v>139411361.43885726</v>
      </c>
      <c r="AC14" s="535">
        <f t="shared" si="10"/>
        <v>11838862.129554627</v>
      </c>
    </row>
    <row r="15" spans="1:29">
      <c r="A15" s="526">
        <f t="shared" si="0"/>
        <v>8</v>
      </c>
      <c r="B15" s="536">
        <v>25</v>
      </c>
      <c r="C15" s="527">
        <v>2873070000</v>
      </c>
      <c r="D15" s="527">
        <v>259165000</v>
      </c>
      <c r="E15" s="527">
        <v>-2517000</v>
      </c>
      <c r="F15" s="527">
        <v>-4784000</v>
      </c>
      <c r="G15" s="527">
        <v>9133000</v>
      </c>
      <c r="H15" s="527">
        <v>2635000</v>
      </c>
      <c r="I15" s="527">
        <v>0</v>
      </c>
      <c r="J15" s="527">
        <v>-207000</v>
      </c>
      <c r="K15" s="527">
        <v>6137000</v>
      </c>
      <c r="L15" s="527">
        <v>2519000</v>
      </c>
      <c r="M15" s="527">
        <v>-2519000</v>
      </c>
      <c r="N15" s="527">
        <v>-2491000</v>
      </c>
      <c r="O15" s="527">
        <v>-1888000</v>
      </c>
      <c r="P15" s="527">
        <v>0</v>
      </c>
      <c r="Q15" s="528">
        <f t="shared" si="4"/>
        <v>6018000</v>
      </c>
      <c r="R15" s="528">
        <f t="shared" si="5"/>
        <v>265183000</v>
      </c>
      <c r="T15" s="529">
        <f t="shared" si="6"/>
        <v>1888000</v>
      </c>
      <c r="U15" s="530">
        <v>-348000</v>
      </c>
      <c r="V15" s="529">
        <f t="shared" si="7"/>
        <v>1540000</v>
      </c>
      <c r="W15" s="531"/>
      <c r="X15" s="529">
        <f t="shared" si="11"/>
        <v>266723000</v>
      </c>
      <c r="Y15" s="532">
        <f t="shared" si="8"/>
        <v>5.8073104233680138E-3</v>
      </c>
      <c r="AA15" s="533">
        <f>(R15+R9)/(C15+C9)</f>
        <v>9.2293001294317861E-2</v>
      </c>
      <c r="AB15" s="534">
        <v>2829296170.5149837</v>
      </c>
      <c r="AC15" s="535">
        <f t="shared" si="10"/>
        <v>261124235.12734795</v>
      </c>
    </row>
    <row r="16" spans="1:29">
      <c r="A16" s="526">
        <f t="shared" si="0"/>
        <v>9</v>
      </c>
      <c r="B16" s="526">
        <v>12</v>
      </c>
      <c r="C16" s="527">
        <v>18043000</v>
      </c>
      <c r="D16" s="527">
        <v>1495000</v>
      </c>
      <c r="E16" s="527">
        <v>-18000</v>
      </c>
      <c r="F16" s="527">
        <v>-33000</v>
      </c>
      <c r="G16" s="527">
        <v>63000</v>
      </c>
      <c r="H16" s="527">
        <v>15000</v>
      </c>
      <c r="I16" s="527">
        <v>0</v>
      </c>
      <c r="J16" s="527">
        <v>-1000</v>
      </c>
      <c r="K16" s="527">
        <v>38000</v>
      </c>
      <c r="L16" s="527">
        <v>15000</v>
      </c>
      <c r="M16" s="527">
        <v>-15000</v>
      </c>
      <c r="N16" s="527">
        <v>-15000</v>
      </c>
      <c r="O16" s="527">
        <v>14000</v>
      </c>
      <c r="P16" s="527">
        <v>-133000</v>
      </c>
      <c r="Q16" s="528">
        <f t="shared" si="4"/>
        <v>-70000</v>
      </c>
      <c r="R16" s="528">
        <f t="shared" si="5"/>
        <v>1425000</v>
      </c>
      <c r="T16" s="529">
        <f t="shared" si="6"/>
        <v>-14000</v>
      </c>
      <c r="U16" s="530">
        <v>12000</v>
      </c>
      <c r="V16" s="529">
        <f t="shared" si="7"/>
        <v>-2000</v>
      </c>
      <c r="W16" s="531"/>
      <c r="X16" s="529">
        <f t="shared" si="11"/>
        <v>1423000</v>
      </c>
      <c r="Y16" s="532">
        <f t="shared" si="8"/>
        <v>-1.4035087719298245E-3</v>
      </c>
      <c r="AA16" s="533">
        <f t="shared" si="9"/>
        <v>7.8977997007149581E-2</v>
      </c>
      <c r="AB16" s="534">
        <v>17073361.375294644</v>
      </c>
      <c r="AC16" s="535">
        <f t="shared" si="10"/>
        <v>1348419.8836000038</v>
      </c>
    </row>
    <row r="17" spans="1:29">
      <c r="A17" s="526">
        <f t="shared" si="0"/>
        <v>10</v>
      </c>
      <c r="B17" s="526" t="s">
        <v>316</v>
      </c>
      <c r="C17" s="527">
        <v>1761785000</v>
      </c>
      <c r="D17" s="527">
        <v>145975000</v>
      </c>
      <c r="E17" s="527">
        <v>-1732000</v>
      </c>
      <c r="F17" s="527">
        <v>-3226000</v>
      </c>
      <c r="G17" s="527">
        <v>6147000</v>
      </c>
      <c r="H17" s="527">
        <v>1505000</v>
      </c>
      <c r="I17" s="527">
        <v>0</v>
      </c>
      <c r="J17" s="527">
        <v>-139000</v>
      </c>
      <c r="K17" s="527">
        <v>3693000</v>
      </c>
      <c r="L17" s="527">
        <v>1419000</v>
      </c>
      <c r="M17" s="527">
        <v>-1419000</v>
      </c>
      <c r="N17" s="527">
        <v>-1510000</v>
      </c>
      <c r="O17" s="527">
        <v>1369000</v>
      </c>
      <c r="P17" s="527">
        <v>0</v>
      </c>
      <c r="Q17" s="528">
        <f t="shared" si="4"/>
        <v>6107000</v>
      </c>
      <c r="R17" s="528">
        <f t="shared" si="5"/>
        <v>152082000</v>
      </c>
      <c r="T17" s="529">
        <f t="shared" si="6"/>
        <v>-1369000</v>
      </c>
      <c r="U17" s="530">
        <v>1233000</v>
      </c>
      <c r="V17" s="529">
        <f t="shared" si="7"/>
        <v>-136000</v>
      </c>
      <c r="W17" s="531"/>
      <c r="X17" s="529">
        <f t="shared" si="11"/>
        <v>151946000</v>
      </c>
      <c r="Y17" s="532">
        <f t="shared" si="8"/>
        <v>-8.94254415381176E-4</v>
      </c>
      <c r="AA17" s="533">
        <f t="shared" si="9"/>
        <v>8.6322678419898005E-2</v>
      </c>
      <c r="AB17" s="534">
        <v>1855790869.7468081</v>
      </c>
      <c r="AC17" s="535">
        <f t="shared" si="10"/>
        <v>160196838.46373653</v>
      </c>
    </row>
    <row r="18" spans="1:29">
      <c r="A18" s="526">
        <f t="shared" si="0"/>
        <v>11</v>
      </c>
      <c r="B18" s="526">
        <v>29</v>
      </c>
      <c r="C18" s="527">
        <v>15090000</v>
      </c>
      <c r="D18" s="527">
        <v>1199000</v>
      </c>
      <c r="E18" s="527">
        <v>-11000</v>
      </c>
      <c r="F18" s="527">
        <v>-21000</v>
      </c>
      <c r="G18" s="527">
        <v>39000</v>
      </c>
      <c r="H18" s="527">
        <v>12000</v>
      </c>
      <c r="I18" s="527">
        <v>0</v>
      </c>
      <c r="J18" s="527">
        <v>-1000</v>
      </c>
      <c r="K18" s="527">
        <v>32000</v>
      </c>
      <c r="L18" s="527">
        <v>12000</v>
      </c>
      <c r="M18" s="527">
        <v>-12000</v>
      </c>
      <c r="N18" s="527">
        <v>-13000</v>
      </c>
      <c r="O18" s="527">
        <v>-10000</v>
      </c>
      <c r="P18" s="527">
        <v>-111000</v>
      </c>
      <c r="Q18" s="528">
        <f t="shared" si="4"/>
        <v>-84000</v>
      </c>
      <c r="R18" s="528">
        <f t="shared" si="5"/>
        <v>1115000</v>
      </c>
      <c r="T18" s="529">
        <f t="shared" si="6"/>
        <v>10000</v>
      </c>
      <c r="U18" s="530">
        <v>-2000</v>
      </c>
      <c r="V18" s="529">
        <f t="shared" si="7"/>
        <v>8000</v>
      </c>
      <c r="W18" s="531"/>
      <c r="X18" s="529">
        <f t="shared" si="11"/>
        <v>1123000</v>
      </c>
      <c r="Y18" s="532">
        <f t="shared" si="8"/>
        <v>7.1748878923766817E-3</v>
      </c>
      <c r="AA18" s="533">
        <f t="shared" si="9"/>
        <v>7.3889993373094764E-2</v>
      </c>
      <c r="AB18" s="534">
        <v>14182691.029077219</v>
      </c>
      <c r="AC18" s="535">
        <f t="shared" si="10"/>
        <v>1047958.9461511662</v>
      </c>
    </row>
    <row r="19" spans="1:29">
      <c r="A19" s="526">
        <f t="shared" si="0"/>
        <v>12</v>
      </c>
      <c r="B19" s="536" t="s">
        <v>317</v>
      </c>
      <c r="C19" s="537">
        <f t="shared" ref="C19:R19" si="12">SUM(C12:C18)</f>
        <v>7670927000</v>
      </c>
      <c r="D19" s="538">
        <f t="shared" si="12"/>
        <v>699000000</v>
      </c>
      <c r="E19" s="539">
        <f t="shared" si="12"/>
        <v>-7043000</v>
      </c>
      <c r="F19" s="539">
        <f t="shared" ref="F19:P19" si="13">SUM(F12:F18)</f>
        <v>-13312000</v>
      </c>
      <c r="G19" s="539">
        <f t="shared" si="13"/>
        <v>25354000</v>
      </c>
      <c r="H19" s="539">
        <f t="shared" si="13"/>
        <v>7232000</v>
      </c>
      <c r="I19" s="539">
        <f t="shared" si="13"/>
        <v>0</v>
      </c>
      <c r="J19" s="539">
        <f t="shared" si="13"/>
        <v>-576000</v>
      </c>
      <c r="K19" s="539">
        <f t="shared" si="13"/>
        <v>17197000</v>
      </c>
      <c r="L19" s="539">
        <f t="shared" si="13"/>
        <v>7210000</v>
      </c>
      <c r="M19" s="539">
        <f t="shared" si="13"/>
        <v>-7210000</v>
      </c>
      <c r="N19" s="539">
        <f t="shared" si="13"/>
        <v>-6850000</v>
      </c>
      <c r="O19" s="539">
        <f t="shared" si="13"/>
        <v>7425000</v>
      </c>
      <c r="P19" s="539">
        <f t="shared" si="13"/>
        <v>-3181000</v>
      </c>
      <c r="Q19" s="539">
        <f t="shared" si="12"/>
        <v>26246000</v>
      </c>
      <c r="R19" s="539">
        <f t="shared" si="12"/>
        <v>725246000</v>
      </c>
      <c r="T19" s="540">
        <f t="shared" ref="T19:V19" si="14">SUM(T12:T18)</f>
        <v>-7425000</v>
      </c>
      <c r="U19" s="540">
        <f t="shared" si="14"/>
        <v>8287000</v>
      </c>
      <c r="V19" s="540">
        <f t="shared" si="14"/>
        <v>862000</v>
      </c>
      <c r="W19" s="531"/>
      <c r="X19" s="540">
        <f>SUM(X12:X18)</f>
        <v>726108000</v>
      </c>
      <c r="Y19" s="541">
        <f t="shared" si="8"/>
        <v>1.1885622257827E-3</v>
      </c>
      <c r="AA19" s="542"/>
      <c r="AB19" s="534"/>
      <c r="AC19" s="535"/>
    </row>
    <row r="20" spans="1:29">
      <c r="A20" s="526">
        <f t="shared" si="0"/>
        <v>13</v>
      </c>
      <c r="B20" s="526"/>
      <c r="C20" s="543"/>
      <c r="D20" s="544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T20" s="529"/>
      <c r="U20" s="529"/>
      <c r="V20" s="529"/>
      <c r="W20" s="531"/>
      <c r="X20" s="529"/>
      <c r="Y20" s="532"/>
      <c r="AA20" s="542"/>
      <c r="AB20" s="534"/>
      <c r="AC20" s="535"/>
    </row>
    <row r="21" spans="1:29">
      <c r="A21" s="526">
        <f t="shared" si="0"/>
        <v>14</v>
      </c>
      <c r="B21" s="526">
        <v>10</v>
      </c>
      <c r="C21" s="527">
        <v>33826000</v>
      </c>
      <c r="D21" s="527">
        <v>2743000</v>
      </c>
      <c r="E21" s="527">
        <v>-30000</v>
      </c>
      <c r="F21" s="527">
        <v>-56000</v>
      </c>
      <c r="G21" s="527">
        <v>107000</v>
      </c>
      <c r="H21" s="527">
        <v>28000</v>
      </c>
      <c r="I21" s="527">
        <v>0</v>
      </c>
      <c r="J21" s="527">
        <v>-2000</v>
      </c>
      <c r="K21" s="527">
        <v>67000</v>
      </c>
      <c r="L21" s="527">
        <v>27000</v>
      </c>
      <c r="M21" s="527">
        <v>-27000</v>
      </c>
      <c r="N21" s="527">
        <v>-27000</v>
      </c>
      <c r="O21" s="527">
        <v>4000</v>
      </c>
      <c r="P21" s="527">
        <v>-250000</v>
      </c>
      <c r="Q21" s="528">
        <f t="shared" ref="Q21:Q24" si="15">SUM(E21:P21)</f>
        <v>-159000</v>
      </c>
      <c r="R21" s="528">
        <f>SUM(D21:P21)</f>
        <v>2584000</v>
      </c>
      <c r="T21" s="529">
        <f>-O21</f>
        <v>-4000</v>
      </c>
      <c r="U21" s="530">
        <v>57000</v>
      </c>
      <c r="V21" s="529">
        <f>SUM(T21:U21)</f>
        <v>53000</v>
      </c>
      <c r="W21" s="531"/>
      <c r="X21" s="529">
        <f>SUM(V21,R21)</f>
        <v>2637000</v>
      </c>
      <c r="Y21" s="532">
        <f t="shared" ref="Y21:Y25" si="16">+V21/R21</f>
        <v>2.0510835913312694E-2</v>
      </c>
      <c r="AA21" s="533">
        <f t="shared" ref="AA21:AA24" si="17">R21/C21</f>
        <v>7.6390941879027965E-2</v>
      </c>
      <c r="AB21" s="534">
        <v>27864640.424465202</v>
      </c>
      <c r="AC21" s="535">
        <f t="shared" ref="AC21:AC24" si="18">AA21*AB21</f>
        <v>2128606.1271453341</v>
      </c>
    </row>
    <row r="22" spans="1:29">
      <c r="A22" s="526">
        <f t="shared" si="0"/>
        <v>15</v>
      </c>
      <c r="B22" s="526">
        <v>31</v>
      </c>
      <c r="C22" s="527">
        <v>1278570000</v>
      </c>
      <c r="D22" s="527">
        <v>103696000</v>
      </c>
      <c r="E22" s="527">
        <v>-1124000</v>
      </c>
      <c r="F22" s="527">
        <v>-2099000</v>
      </c>
      <c r="G22" s="527">
        <v>4030000</v>
      </c>
      <c r="H22" s="527">
        <v>1062000</v>
      </c>
      <c r="I22" s="527">
        <v>0</v>
      </c>
      <c r="J22" s="527">
        <v>-91000</v>
      </c>
      <c r="K22" s="527">
        <v>2529000</v>
      </c>
      <c r="L22" s="527">
        <v>1008000</v>
      </c>
      <c r="M22" s="527">
        <v>-1008000</v>
      </c>
      <c r="N22" s="527">
        <v>-1038000</v>
      </c>
      <c r="O22" s="527">
        <v>191000</v>
      </c>
      <c r="P22" s="527">
        <v>0</v>
      </c>
      <c r="Q22" s="528">
        <f t="shared" si="15"/>
        <v>3460000</v>
      </c>
      <c r="R22" s="528">
        <f>SUM(D22:P22)</f>
        <v>107156000</v>
      </c>
      <c r="T22" s="529">
        <f>-O22</f>
        <v>-191000</v>
      </c>
      <c r="U22" s="530">
        <v>2277000</v>
      </c>
      <c r="V22" s="529">
        <f>SUM(T22:U22)</f>
        <v>2086000</v>
      </c>
      <c r="W22" s="531"/>
      <c r="X22" s="529">
        <f t="shared" ref="X22:X24" si="19">SUM(V22,R22)</f>
        <v>109242000</v>
      </c>
      <c r="Y22" s="532">
        <f t="shared" si="16"/>
        <v>1.9466945388032401E-2</v>
      </c>
      <c r="AA22" s="533">
        <f t="shared" si="17"/>
        <v>8.3809255652799605E-2</v>
      </c>
      <c r="AB22" s="534">
        <v>1237638923.7054906</v>
      </c>
      <c r="AC22" s="535">
        <f t="shared" si="18"/>
        <v>103725596.96268921</v>
      </c>
    </row>
    <row r="23" spans="1:29">
      <c r="A23" s="526">
        <f t="shared" si="0"/>
        <v>16</v>
      </c>
      <c r="B23" s="526">
        <v>35</v>
      </c>
      <c r="C23" s="527">
        <v>4566000</v>
      </c>
      <c r="D23" s="527">
        <v>272000</v>
      </c>
      <c r="E23" s="527">
        <v>-3000</v>
      </c>
      <c r="F23" s="527">
        <v>-6000</v>
      </c>
      <c r="G23" s="527">
        <v>11000</v>
      </c>
      <c r="H23" s="527">
        <v>3000</v>
      </c>
      <c r="I23" s="527">
        <v>0</v>
      </c>
      <c r="J23" s="527">
        <v>0</v>
      </c>
      <c r="K23" s="527">
        <v>9000</v>
      </c>
      <c r="L23" s="527">
        <v>6000</v>
      </c>
      <c r="M23" s="527">
        <v>-6000</v>
      </c>
      <c r="N23" s="527">
        <v>-4000</v>
      </c>
      <c r="O23" s="527">
        <v>-3000</v>
      </c>
      <c r="P23" s="527">
        <v>-34000</v>
      </c>
      <c r="Q23" s="528">
        <f t="shared" si="15"/>
        <v>-27000</v>
      </c>
      <c r="R23" s="528">
        <f>SUM(D23:P23)</f>
        <v>245000</v>
      </c>
      <c r="T23" s="529">
        <f>-O23</f>
        <v>3000</v>
      </c>
      <c r="U23" s="530">
        <v>-1000</v>
      </c>
      <c r="V23" s="529">
        <f>SUM(T23:U23)</f>
        <v>2000</v>
      </c>
      <c r="W23" s="531"/>
      <c r="X23" s="529">
        <f t="shared" si="19"/>
        <v>247000</v>
      </c>
      <c r="Y23" s="532">
        <f t="shared" si="16"/>
        <v>8.1632653061224497E-3</v>
      </c>
      <c r="AA23" s="533">
        <f t="shared" si="17"/>
        <v>5.3657468243539203E-2</v>
      </c>
      <c r="AB23" s="534">
        <v>4705960.8</v>
      </c>
      <c r="AC23" s="535">
        <f t="shared" si="18"/>
        <v>252509.94218134033</v>
      </c>
    </row>
    <row r="24" spans="1:29">
      <c r="A24" s="526">
        <f t="shared" si="0"/>
        <v>17</v>
      </c>
      <c r="B24" s="526">
        <v>43</v>
      </c>
      <c r="C24" s="527">
        <v>117556000</v>
      </c>
      <c r="D24" s="527">
        <v>10313000</v>
      </c>
      <c r="E24" s="527">
        <v>-86000</v>
      </c>
      <c r="F24" s="527">
        <v>-160000</v>
      </c>
      <c r="G24" s="527">
        <v>308000</v>
      </c>
      <c r="H24" s="527">
        <v>105000</v>
      </c>
      <c r="I24" s="527">
        <v>0</v>
      </c>
      <c r="J24" s="527">
        <v>-7000</v>
      </c>
      <c r="K24" s="527">
        <v>331000</v>
      </c>
      <c r="L24" s="527">
        <v>154000</v>
      </c>
      <c r="M24" s="527">
        <v>-154000</v>
      </c>
      <c r="N24" s="527">
        <v>-134000</v>
      </c>
      <c r="O24" s="527">
        <v>-77000</v>
      </c>
      <c r="P24" s="527">
        <v>0</v>
      </c>
      <c r="Q24" s="528">
        <f t="shared" si="15"/>
        <v>280000</v>
      </c>
      <c r="R24" s="528">
        <f>SUM(D24:P24)</f>
        <v>10593000</v>
      </c>
      <c r="T24" s="529">
        <f>-O24</f>
        <v>77000</v>
      </c>
      <c r="U24" s="530">
        <v>-14000</v>
      </c>
      <c r="V24" s="529">
        <f>SUM(T24:U24)</f>
        <v>63000</v>
      </c>
      <c r="W24" s="531"/>
      <c r="X24" s="529">
        <f t="shared" si="19"/>
        <v>10656000</v>
      </c>
      <c r="Y24" s="532">
        <f t="shared" si="16"/>
        <v>5.9473237043330502E-3</v>
      </c>
      <c r="AA24" s="533">
        <f t="shared" si="17"/>
        <v>9.0110245329885333E-2</v>
      </c>
      <c r="AB24" s="534">
        <v>123422707.73246053</v>
      </c>
      <c r="AC24" s="535">
        <f t="shared" si="18"/>
        <v>11121650.473050755</v>
      </c>
    </row>
    <row r="25" spans="1:29">
      <c r="A25" s="526">
        <f t="shared" si="0"/>
        <v>18</v>
      </c>
      <c r="B25" s="526" t="s">
        <v>318</v>
      </c>
      <c r="C25" s="537">
        <f t="shared" ref="C25:R25" si="20">SUM(C21:C24)</f>
        <v>1434518000</v>
      </c>
      <c r="D25" s="538">
        <f t="shared" si="20"/>
        <v>117024000</v>
      </c>
      <c r="E25" s="539">
        <f t="shared" si="20"/>
        <v>-1243000</v>
      </c>
      <c r="F25" s="539">
        <f t="shared" si="20"/>
        <v>-2321000</v>
      </c>
      <c r="G25" s="539">
        <f t="shared" si="20"/>
        <v>4456000</v>
      </c>
      <c r="H25" s="539">
        <f t="shared" si="20"/>
        <v>1198000</v>
      </c>
      <c r="I25" s="539">
        <f t="shared" si="20"/>
        <v>0</v>
      </c>
      <c r="J25" s="539">
        <f t="shared" si="20"/>
        <v>-100000</v>
      </c>
      <c r="K25" s="539">
        <f t="shared" si="20"/>
        <v>2936000</v>
      </c>
      <c r="L25" s="539">
        <f t="shared" si="20"/>
        <v>1195000</v>
      </c>
      <c r="M25" s="539">
        <f t="shared" si="20"/>
        <v>-1195000</v>
      </c>
      <c r="N25" s="539">
        <f t="shared" si="20"/>
        <v>-1203000</v>
      </c>
      <c r="O25" s="539">
        <f t="shared" si="20"/>
        <v>115000</v>
      </c>
      <c r="P25" s="539">
        <f t="shared" si="20"/>
        <v>-284000</v>
      </c>
      <c r="Q25" s="539">
        <f t="shared" si="20"/>
        <v>3554000</v>
      </c>
      <c r="R25" s="539">
        <f t="shared" si="20"/>
        <v>120578000</v>
      </c>
      <c r="T25" s="540">
        <f t="shared" ref="T25:X25" si="21">SUM(T21:T24)</f>
        <v>-115000</v>
      </c>
      <c r="U25" s="540">
        <f t="shared" si="21"/>
        <v>2319000</v>
      </c>
      <c r="V25" s="540">
        <f t="shared" si="21"/>
        <v>2204000</v>
      </c>
      <c r="W25" s="531"/>
      <c r="X25" s="540">
        <f t="shared" si="21"/>
        <v>122782000</v>
      </c>
      <c r="Y25" s="541">
        <f t="shared" si="16"/>
        <v>1.8278624624724245E-2</v>
      </c>
      <c r="AA25" s="542"/>
      <c r="AB25" s="534"/>
      <c r="AC25" s="535"/>
    </row>
    <row r="26" spans="1:29">
      <c r="A26" s="526">
        <f t="shared" si="0"/>
        <v>19</v>
      </c>
      <c r="B26" s="526"/>
      <c r="C26" s="543"/>
      <c r="D26" s="544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T26" s="529"/>
      <c r="U26" s="529"/>
      <c r="V26" s="529"/>
      <c r="W26" s="531"/>
      <c r="X26" s="529"/>
      <c r="Y26" s="532"/>
      <c r="AA26" s="542"/>
      <c r="AB26" s="534"/>
      <c r="AC26" s="535"/>
    </row>
    <row r="27" spans="1:29">
      <c r="A27" s="526">
        <f t="shared" si="0"/>
        <v>20</v>
      </c>
      <c r="B27" s="526" t="s">
        <v>361</v>
      </c>
      <c r="C27" s="545">
        <v>129303000</v>
      </c>
      <c r="D27" s="545">
        <v>8713000</v>
      </c>
      <c r="E27" s="545">
        <v>-173000</v>
      </c>
      <c r="F27" s="545">
        <v>-300000</v>
      </c>
      <c r="G27" s="545">
        <v>464000</v>
      </c>
      <c r="H27" s="545">
        <v>94000</v>
      </c>
      <c r="I27" s="545">
        <v>0</v>
      </c>
      <c r="J27" s="545">
        <v>-13000</v>
      </c>
      <c r="K27" s="545">
        <v>283000</v>
      </c>
      <c r="L27" s="545">
        <v>78000</v>
      </c>
      <c r="M27" s="545">
        <v>-78000</v>
      </c>
      <c r="N27" s="545">
        <v>-111000</v>
      </c>
      <c r="O27" s="545">
        <v>541000</v>
      </c>
      <c r="P27" s="545">
        <v>0</v>
      </c>
      <c r="Q27" s="539">
        <f>SUM(E27:P27)</f>
        <v>785000</v>
      </c>
      <c r="R27" s="539">
        <f>SUM(D27:P27)</f>
        <v>9498000</v>
      </c>
      <c r="T27" s="540">
        <f>-O27</f>
        <v>-541000</v>
      </c>
      <c r="U27" s="546">
        <v>272000</v>
      </c>
      <c r="V27" s="540">
        <f>SUM(T27:U27)</f>
        <v>-269000</v>
      </c>
      <c r="W27" s="531"/>
      <c r="X27" s="540">
        <f>SUM(V27,R27)</f>
        <v>9229000</v>
      </c>
      <c r="Y27" s="541">
        <f>+V27/R27</f>
        <v>-2.832175194777848E-2</v>
      </c>
      <c r="AA27" s="533">
        <f>R27/C27</f>
        <v>7.3455372265144661E-2</v>
      </c>
      <c r="AB27" s="534">
        <v>158050620.44457999</v>
      </c>
      <c r="AC27" s="535">
        <f>AA27*AB27</f>
        <v>11609667.161493707</v>
      </c>
    </row>
    <row r="28" spans="1:29">
      <c r="A28" s="526">
        <f t="shared" si="0"/>
        <v>21</v>
      </c>
      <c r="B28" s="526"/>
      <c r="C28" s="543"/>
      <c r="D28" s="544"/>
      <c r="E28" s="528"/>
      <c r="F28" s="528"/>
      <c r="G28" s="528"/>
      <c r="H28" s="528"/>
      <c r="I28" s="528"/>
      <c r="J28" s="528"/>
      <c r="K28" s="528"/>
      <c r="L28" s="528"/>
      <c r="M28" s="528"/>
      <c r="N28" s="528"/>
      <c r="O28" s="528"/>
      <c r="P28" s="528"/>
      <c r="Q28" s="528"/>
      <c r="R28" s="528"/>
      <c r="T28" s="529"/>
      <c r="U28" s="529"/>
      <c r="V28" s="529"/>
      <c r="W28" s="531"/>
      <c r="X28" s="529"/>
      <c r="Y28" s="532"/>
      <c r="AA28" s="533"/>
      <c r="AB28" s="534"/>
      <c r="AC28" s="535"/>
    </row>
    <row r="29" spans="1:29">
      <c r="A29" s="526">
        <f t="shared" si="0"/>
        <v>22</v>
      </c>
      <c r="B29" s="526">
        <v>46</v>
      </c>
      <c r="C29" s="527">
        <v>72622000</v>
      </c>
      <c r="D29" s="527">
        <v>4834000</v>
      </c>
      <c r="E29" s="527">
        <v>-9000</v>
      </c>
      <c r="F29" s="527">
        <v>-75000</v>
      </c>
      <c r="G29" s="527">
        <v>149000</v>
      </c>
      <c r="H29" s="527">
        <v>50000</v>
      </c>
      <c r="I29" s="527">
        <v>0</v>
      </c>
      <c r="J29" s="527">
        <v>-3000</v>
      </c>
      <c r="K29" s="527">
        <v>113000</v>
      </c>
      <c r="L29" s="527">
        <v>48000</v>
      </c>
      <c r="M29" s="527">
        <v>-48000</v>
      </c>
      <c r="N29" s="527">
        <v>-47000</v>
      </c>
      <c r="O29" s="527">
        <v>13000</v>
      </c>
      <c r="P29" s="527">
        <v>0</v>
      </c>
      <c r="Q29" s="528">
        <f t="shared" ref="Q29:Q30" si="22">SUM(E29:P29)</f>
        <v>191000</v>
      </c>
      <c r="R29" s="528">
        <f>SUM(D29:P29)</f>
        <v>5025000</v>
      </c>
      <c r="T29" s="529">
        <f>-O29</f>
        <v>-13000</v>
      </c>
      <c r="U29" s="530">
        <v>0</v>
      </c>
      <c r="V29" s="529">
        <f>SUM(T29:U29)</f>
        <v>-13000</v>
      </c>
      <c r="W29" s="531"/>
      <c r="X29" s="529">
        <f>SUM(V29,R29)</f>
        <v>5012000</v>
      </c>
      <c r="Y29" s="532">
        <f t="shared" ref="Y29:Y31" si="23">+V29/R29</f>
        <v>-2.5870646766169153E-3</v>
      </c>
      <c r="AA29" s="533"/>
      <c r="AB29" s="534"/>
      <c r="AC29" s="535"/>
    </row>
    <row r="30" spans="1:29">
      <c r="A30" s="526">
        <f t="shared" si="0"/>
        <v>23</v>
      </c>
      <c r="B30" s="526">
        <v>49</v>
      </c>
      <c r="C30" s="527">
        <v>554335000</v>
      </c>
      <c r="D30" s="527">
        <v>36108000</v>
      </c>
      <c r="E30" s="527">
        <v>-234000</v>
      </c>
      <c r="F30" s="527">
        <v>-901000</v>
      </c>
      <c r="G30" s="527">
        <v>1707000</v>
      </c>
      <c r="H30" s="527">
        <v>372000</v>
      </c>
      <c r="I30" s="527">
        <v>0</v>
      </c>
      <c r="J30" s="527">
        <v>-39000</v>
      </c>
      <c r="K30" s="527">
        <v>864000</v>
      </c>
      <c r="L30" s="527">
        <v>350000</v>
      </c>
      <c r="M30" s="527">
        <v>-350000</v>
      </c>
      <c r="N30" s="527">
        <v>-362000</v>
      </c>
      <c r="O30" s="527">
        <v>102000</v>
      </c>
      <c r="P30" s="527">
        <v>0</v>
      </c>
      <c r="Q30" s="528">
        <f t="shared" si="22"/>
        <v>1509000</v>
      </c>
      <c r="R30" s="528">
        <f>SUM(D30:P30)</f>
        <v>37617000</v>
      </c>
      <c r="T30" s="529">
        <f>-O30</f>
        <v>-102000</v>
      </c>
      <c r="U30" s="530">
        <v>0</v>
      </c>
      <c r="V30" s="529">
        <f>SUM(T30:U30)</f>
        <v>-102000</v>
      </c>
      <c r="W30" s="531"/>
      <c r="X30" s="529">
        <f>SUM(V30,R30)</f>
        <v>37515000</v>
      </c>
      <c r="Y30" s="532">
        <f t="shared" si="23"/>
        <v>-2.7115399952149294E-3</v>
      </c>
      <c r="AA30" s="533"/>
      <c r="AB30" s="534"/>
      <c r="AC30" s="535"/>
    </row>
    <row r="31" spans="1:29">
      <c r="A31" s="526">
        <f t="shared" si="0"/>
        <v>24</v>
      </c>
      <c r="B31" s="526" t="s">
        <v>319</v>
      </c>
      <c r="C31" s="537">
        <f t="shared" ref="C31:R31" si="24">SUM(C29:C30)</f>
        <v>626957000</v>
      </c>
      <c r="D31" s="538">
        <f t="shared" si="24"/>
        <v>40942000</v>
      </c>
      <c r="E31" s="539">
        <f t="shared" si="24"/>
        <v>-243000</v>
      </c>
      <c r="F31" s="539">
        <f t="shared" ref="F31:P31" si="25">SUM(F29:F30)</f>
        <v>-976000</v>
      </c>
      <c r="G31" s="539">
        <f t="shared" si="25"/>
        <v>1856000</v>
      </c>
      <c r="H31" s="539">
        <f t="shared" si="25"/>
        <v>422000</v>
      </c>
      <c r="I31" s="539">
        <f t="shared" si="25"/>
        <v>0</v>
      </c>
      <c r="J31" s="539">
        <f t="shared" si="25"/>
        <v>-42000</v>
      </c>
      <c r="K31" s="539">
        <f t="shared" si="25"/>
        <v>977000</v>
      </c>
      <c r="L31" s="539">
        <f t="shared" si="25"/>
        <v>398000</v>
      </c>
      <c r="M31" s="539">
        <f t="shared" si="25"/>
        <v>-398000</v>
      </c>
      <c r="N31" s="539">
        <f t="shared" si="25"/>
        <v>-409000</v>
      </c>
      <c r="O31" s="539">
        <f t="shared" si="25"/>
        <v>115000</v>
      </c>
      <c r="P31" s="539">
        <f t="shared" si="25"/>
        <v>0</v>
      </c>
      <c r="Q31" s="539">
        <f t="shared" si="24"/>
        <v>1700000</v>
      </c>
      <c r="R31" s="539">
        <f t="shared" si="24"/>
        <v>42642000</v>
      </c>
      <c r="T31" s="540">
        <f>SUM(T29:T30)</f>
        <v>-115000</v>
      </c>
      <c r="U31" s="540">
        <f t="shared" ref="U31:X31" si="26">SUM(U29:U30)</f>
        <v>0</v>
      </c>
      <c r="V31" s="540">
        <f t="shared" si="26"/>
        <v>-115000</v>
      </c>
      <c r="W31" s="531"/>
      <c r="X31" s="540">
        <f t="shared" si="26"/>
        <v>42527000</v>
      </c>
      <c r="Y31" s="541">
        <f t="shared" si="23"/>
        <v>-2.6968716289104641E-3</v>
      </c>
      <c r="AA31" s="533">
        <f>R31/C31</f>
        <v>6.8014233831028281E-2</v>
      </c>
      <c r="AB31" s="534">
        <v>641226726.56099999</v>
      </c>
      <c r="AC31" s="535">
        <f t="shared" ref="AC31" si="27">AA31*AB31</f>
        <v>43612544.519024685</v>
      </c>
    </row>
    <row r="32" spans="1:29">
      <c r="A32" s="526">
        <f t="shared" si="0"/>
        <v>25</v>
      </c>
      <c r="B32" s="526"/>
      <c r="C32" s="543"/>
      <c r="D32" s="544"/>
      <c r="E32" s="528"/>
      <c r="F32" s="528"/>
      <c r="G32" s="528"/>
      <c r="H32" s="528"/>
      <c r="I32" s="528"/>
      <c r="J32" s="528"/>
      <c r="K32" s="528"/>
      <c r="L32" s="528"/>
      <c r="M32" s="528"/>
      <c r="N32" s="528"/>
      <c r="O32" s="528"/>
      <c r="P32" s="528"/>
      <c r="Q32" s="528"/>
      <c r="R32" s="528"/>
      <c r="T32" s="529"/>
      <c r="U32" s="529"/>
      <c r="V32" s="529"/>
      <c r="W32" s="531"/>
      <c r="X32" s="529"/>
      <c r="Y32" s="532"/>
      <c r="AA32" s="542"/>
      <c r="AB32" s="534"/>
      <c r="AC32" s="535"/>
    </row>
    <row r="33" spans="1:29" s="550" customFormat="1" ht="12.75" customHeight="1">
      <c r="A33" s="547">
        <f t="shared" si="0"/>
        <v>26</v>
      </c>
      <c r="B33" s="547" t="s">
        <v>320</v>
      </c>
      <c r="C33" s="548">
        <v>67926000</v>
      </c>
      <c r="D33" s="548">
        <v>15892000</v>
      </c>
      <c r="E33" s="548">
        <v>-41000</v>
      </c>
      <c r="F33" s="548">
        <v>-138000</v>
      </c>
      <c r="G33" s="548">
        <v>272000</v>
      </c>
      <c r="H33" s="548">
        <v>163000</v>
      </c>
      <c r="I33" s="548">
        <v>0</v>
      </c>
      <c r="J33" s="548">
        <v>-6000</v>
      </c>
      <c r="K33" s="548">
        <v>622000</v>
      </c>
      <c r="L33" s="548">
        <v>238000</v>
      </c>
      <c r="M33" s="548">
        <v>-238000</v>
      </c>
      <c r="N33" s="548">
        <v>-244000</v>
      </c>
      <c r="O33" s="548">
        <v>0</v>
      </c>
      <c r="P33" s="548">
        <v>-13000</v>
      </c>
      <c r="Q33" s="549">
        <f>SUM(E33:P33)</f>
        <v>615000</v>
      </c>
      <c r="R33" s="549">
        <f>SUM(D33:P33)</f>
        <v>16507000</v>
      </c>
      <c r="T33" s="531">
        <f>-O33</f>
        <v>0</v>
      </c>
      <c r="U33" s="551">
        <v>0</v>
      </c>
      <c r="V33" s="531">
        <f>SUM(T33:U33)</f>
        <v>0</v>
      </c>
      <c r="W33" s="531"/>
      <c r="X33" s="531">
        <f>SUM(V33,R33)</f>
        <v>16507000</v>
      </c>
      <c r="Y33" s="552">
        <f>+V33/R33</f>
        <v>0</v>
      </c>
      <c r="AA33" s="533">
        <f t="shared" ref="AA33" si="28">R33/C33</f>
        <v>0.24301445690898921</v>
      </c>
      <c r="AB33" s="534">
        <v>70279747.865999997</v>
      </c>
      <c r="AC33" s="535">
        <f t="shared" ref="AC33" si="29">AA33*AB33</f>
        <v>17078994.759356681</v>
      </c>
    </row>
    <row r="34" spans="1:29" s="550" customFormat="1">
      <c r="A34" s="547">
        <f t="shared" si="0"/>
        <v>27</v>
      </c>
      <c r="B34" s="547" t="s">
        <v>321</v>
      </c>
      <c r="C34" s="548">
        <v>2036910000</v>
      </c>
      <c r="D34" s="548">
        <v>8558000</v>
      </c>
      <c r="E34" s="548">
        <v>0</v>
      </c>
      <c r="F34" s="548">
        <v>0</v>
      </c>
      <c r="G34" s="548">
        <v>2133000</v>
      </c>
      <c r="H34" s="548">
        <v>88000</v>
      </c>
      <c r="I34" s="548">
        <v>0</v>
      </c>
      <c r="J34" s="548">
        <v>0</v>
      </c>
      <c r="K34" s="548">
        <v>51000</v>
      </c>
      <c r="L34" s="548">
        <v>7000</v>
      </c>
      <c r="M34" s="548">
        <v>-7000</v>
      </c>
      <c r="N34" s="548">
        <v>0</v>
      </c>
      <c r="O34" s="548">
        <v>0</v>
      </c>
      <c r="P34" s="548">
        <v>0</v>
      </c>
      <c r="Q34" s="549">
        <f>SUM(E34:P34)</f>
        <v>2272000</v>
      </c>
      <c r="R34" s="549">
        <f>SUM(D34:P34)</f>
        <v>10830000</v>
      </c>
      <c r="T34" s="531">
        <f>-O34</f>
        <v>0</v>
      </c>
      <c r="U34" s="551">
        <v>0</v>
      </c>
      <c r="V34" s="531">
        <f>SUM(T34:U34)</f>
        <v>0</v>
      </c>
      <c r="W34" s="531"/>
      <c r="X34" s="531">
        <f>SUM(V34,R34)</f>
        <v>10830000</v>
      </c>
      <c r="Y34" s="552">
        <f>+V34/R34</f>
        <v>0</v>
      </c>
      <c r="AA34" s="533"/>
      <c r="AB34" s="534"/>
      <c r="AC34" s="535"/>
    </row>
    <row r="35" spans="1:29" s="550" customFormat="1">
      <c r="A35" s="547">
        <f t="shared" si="0"/>
        <v>28</v>
      </c>
      <c r="B35" s="547" t="s">
        <v>362</v>
      </c>
      <c r="C35" s="548">
        <v>480416000</v>
      </c>
      <c r="D35" s="548">
        <v>3840000</v>
      </c>
      <c r="E35" s="548">
        <v>0</v>
      </c>
      <c r="F35" s="548">
        <v>0</v>
      </c>
      <c r="G35" s="548">
        <v>1726000</v>
      </c>
      <c r="H35" s="548">
        <v>295000</v>
      </c>
      <c r="I35" s="548">
        <v>0</v>
      </c>
      <c r="J35" s="548">
        <v>0</v>
      </c>
      <c r="K35" s="548">
        <v>1050000</v>
      </c>
      <c r="L35" s="548">
        <v>291000</v>
      </c>
      <c r="M35" s="548">
        <v>-291000</v>
      </c>
      <c r="N35" s="548">
        <v>-70000</v>
      </c>
      <c r="O35" s="548">
        <v>2009000</v>
      </c>
      <c r="P35" s="548">
        <v>0</v>
      </c>
      <c r="Q35" s="549">
        <f>SUM(E35:P35)</f>
        <v>5010000</v>
      </c>
      <c r="R35" s="549">
        <f>SUM(D35:P35)</f>
        <v>8850000</v>
      </c>
      <c r="T35" s="531">
        <f>-O35</f>
        <v>-2009000</v>
      </c>
      <c r="U35" s="551">
        <v>2479000</v>
      </c>
      <c r="V35" s="531">
        <f>SUM(T35:U35)</f>
        <v>470000</v>
      </c>
      <c r="W35" s="531"/>
      <c r="X35" s="531">
        <f>SUM(V35,R35)</f>
        <v>9320000</v>
      </c>
      <c r="Y35" s="552">
        <f>+V35/R35</f>
        <v>5.3107344632768359E-2</v>
      </c>
      <c r="AA35" s="533">
        <f>R35/C35</f>
        <v>1.8421534669952708E-2</v>
      </c>
      <c r="AB35" s="534">
        <v>316994809.134</v>
      </c>
      <c r="AC35" s="535">
        <f>AA35*AB35</f>
        <v>5839530.8666570224</v>
      </c>
    </row>
    <row r="36" spans="1:29">
      <c r="A36" s="526">
        <f t="shared" si="0"/>
        <v>29</v>
      </c>
      <c r="B36" s="526"/>
      <c r="C36" s="543"/>
      <c r="D36" s="544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T36" s="529"/>
      <c r="U36" s="529"/>
      <c r="V36" s="529"/>
      <c r="W36" s="531"/>
      <c r="X36" s="529"/>
      <c r="Y36" s="532"/>
      <c r="AA36" s="542"/>
      <c r="AB36" s="534"/>
      <c r="AC36" s="535"/>
    </row>
    <row r="37" spans="1:29" ht="10.5" thickBot="1">
      <c r="A37" s="526">
        <f t="shared" si="0"/>
        <v>30</v>
      </c>
      <c r="B37" s="509" t="s">
        <v>363</v>
      </c>
      <c r="C37" s="553">
        <f>SUM(C10,C19,C25,C27,C31,C33,C34,C35)</f>
        <v>23239609000</v>
      </c>
      <c r="D37" s="553">
        <f t="shared" ref="D37:X37" si="30">SUM(D10,D19,D25,D27,D31,D33,D34,D35)</f>
        <v>2017046000</v>
      </c>
      <c r="E37" s="553">
        <f t="shared" si="30"/>
        <v>-20593000</v>
      </c>
      <c r="F37" s="553">
        <f t="shared" si="30"/>
        <v>-37477000</v>
      </c>
      <c r="G37" s="553">
        <f t="shared" si="30"/>
        <v>78404000</v>
      </c>
      <c r="H37" s="553">
        <f t="shared" si="30"/>
        <v>21018000</v>
      </c>
      <c r="I37" s="553">
        <f t="shared" si="30"/>
        <v>0</v>
      </c>
      <c r="J37" s="553">
        <f t="shared" si="30"/>
        <v>-1622000</v>
      </c>
      <c r="K37" s="553">
        <f t="shared" si="30"/>
        <v>57952000</v>
      </c>
      <c r="L37" s="553">
        <f t="shared" si="30"/>
        <v>26212000</v>
      </c>
      <c r="M37" s="553">
        <f t="shared" si="30"/>
        <v>-26212000</v>
      </c>
      <c r="N37" s="553">
        <f t="shared" si="30"/>
        <v>-22603000</v>
      </c>
      <c r="O37" s="553">
        <f t="shared" si="30"/>
        <v>16904000</v>
      </c>
      <c r="P37" s="553">
        <f t="shared" si="30"/>
        <v>-83194000</v>
      </c>
      <c r="Q37" s="553">
        <f t="shared" si="30"/>
        <v>8789000</v>
      </c>
      <c r="R37" s="553">
        <f t="shared" si="30"/>
        <v>2025835000</v>
      </c>
      <c r="T37" s="554">
        <f t="shared" si="30"/>
        <v>-16904000</v>
      </c>
      <c r="U37" s="554">
        <f>SUM(U10,U19,U25,U27,U31,U33,U34,U35)</f>
        <v>21342000</v>
      </c>
      <c r="V37" s="554">
        <f>SUM(V10,V19,V25,V27,V31,V33,V34,V35)</f>
        <v>4438000</v>
      </c>
      <c r="W37" s="531"/>
      <c r="X37" s="554">
        <f t="shared" si="30"/>
        <v>2030273000</v>
      </c>
      <c r="Y37" s="555">
        <f>+V37/R37</f>
        <v>2.1907016119279213E-3</v>
      </c>
      <c r="AA37" s="542"/>
      <c r="AB37" s="534"/>
      <c r="AC37" s="535"/>
    </row>
    <row r="38" spans="1:29" ht="10.5" thickTop="1">
      <c r="A38" s="526">
        <f t="shared" si="0"/>
        <v>31</v>
      </c>
      <c r="T38" s="514"/>
      <c r="U38" s="514"/>
      <c r="V38" s="514"/>
      <c r="W38" s="531"/>
      <c r="X38" s="514"/>
      <c r="Y38" s="514"/>
      <c r="AA38" s="542"/>
      <c r="AB38" s="534"/>
      <c r="AC38" s="535"/>
    </row>
    <row r="39" spans="1:29">
      <c r="A39" s="526">
        <f t="shared" si="0"/>
        <v>32</v>
      </c>
      <c r="B39" s="509">
        <v>5</v>
      </c>
      <c r="C39" s="548">
        <v>7409000</v>
      </c>
      <c r="D39" s="548">
        <v>338000</v>
      </c>
      <c r="E39" s="548">
        <v>-4000</v>
      </c>
      <c r="F39" s="548">
        <v>0</v>
      </c>
      <c r="G39" s="548">
        <v>0</v>
      </c>
      <c r="H39" s="548">
        <v>0</v>
      </c>
      <c r="I39" s="548">
        <v>0</v>
      </c>
      <c r="J39" s="548">
        <v>-1000</v>
      </c>
      <c r="K39" s="548">
        <v>0</v>
      </c>
      <c r="L39" s="548">
        <v>0</v>
      </c>
      <c r="M39" s="548">
        <v>0</v>
      </c>
      <c r="N39" s="548">
        <v>0</v>
      </c>
      <c r="O39" s="548">
        <v>0</v>
      </c>
      <c r="P39" s="548">
        <v>0</v>
      </c>
      <c r="Q39" s="549">
        <f>SUM(E39:P39)</f>
        <v>-5000</v>
      </c>
      <c r="R39" s="549">
        <f>SUM(D39:P39)</f>
        <v>333000</v>
      </c>
      <c r="T39" s="531">
        <f>-O39</f>
        <v>0</v>
      </c>
      <c r="U39" s="551">
        <v>0</v>
      </c>
      <c r="V39" s="531">
        <f>SUM(T39:U39)</f>
        <v>0</v>
      </c>
      <c r="W39" s="514"/>
      <c r="X39" s="531">
        <f>SUM(V39,R39)</f>
        <v>333000</v>
      </c>
      <c r="Y39" s="552">
        <f>+V39/R39</f>
        <v>0</v>
      </c>
      <c r="AA39" s="533">
        <f t="shared" ref="AA39" si="31">R39/C39</f>
        <v>4.4945336752598194E-2</v>
      </c>
      <c r="AB39" s="534">
        <v>7208636.6420518691</v>
      </c>
      <c r="AC39" s="535">
        <f>AA39*AB39</f>
        <v>323994.60140413989</v>
      </c>
    </row>
    <row r="40" spans="1:29">
      <c r="A40" s="526">
        <f t="shared" si="0"/>
        <v>33</v>
      </c>
      <c r="B40" s="509"/>
      <c r="T40" s="514"/>
      <c r="U40" s="514"/>
      <c r="V40" s="514"/>
      <c r="W40" s="514"/>
      <c r="X40" s="514"/>
      <c r="Y40" s="514"/>
      <c r="AA40" s="542"/>
      <c r="AB40" s="542"/>
      <c r="AC40" s="535"/>
    </row>
    <row r="41" spans="1:29" ht="10.5" thickBot="1">
      <c r="A41" s="526">
        <f t="shared" si="0"/>
        <v>34</v>
      </c>
      <c r="B41" s="509" t="s">
        <v>117</v>
      </c>
      <c r="C41" s="553">
        <f>C37+C39</f>
        <v>23247018000</v>
      </c>
      <c r="D41" s="553">
        <f t="shared" ref="D41:X41" si="32">D37+D39</f>
        <v>2017384000</v>
      </c>
      <c r="E41" s="553">
        <f t="shared" si="32"/>
        <v>-20597000</v>
      </c>
      <c r="F41" s="553">
        <f t="shared" si="32"/>
        <v>-37477000</v>
      </c>
      <c r="G41" s="553">
        <f t="shared" si="32"/>
        <v>78404000</v>
      </c>
      <c r="H41" s="553">
        <f t="shared" si="32"/>
        <v>21018000</v>
      </c>
      <c r="I41" s="553">
        <f t="shared" si="32"/>
        <v>0</v>
      </c>
      <c r="J41" s="553">
        <f t="shared" si="32"/>
        <v>-1623000</v>
      </c>
      <c r="K41" s="553">
        <f t="shared" si="32"/>
        <v>57952000</v>
      </c>
      <c r="L41" s="553">
        <f t="shared" si="32"/>
        <v>26212000</v>
      </c>
      <c r="M41" s="553">
        <f t="shared" si="32"/>
        <v>-26212000</v>
      </c>
      <c r="N41" s="553">
        <f t="shared" si="32"/>
        <v>-22603000</v>
      </c>
      <c r="O41" s="553">
        <f t="shared" si="32"/>
        <v>16904000</v>
      </c>
      <c r="P41" s="553">
        <f t="shared" si="32"/>
        <v>-83194000</v>
      </c>
      <c r="Q41" s="553">
        <f t="shared" si="32"/>
        <v>8784000</v>
      </c>
      <c r="R41" s="553">
        <f t="shared" si="32"/>
        <v>2026168000</v>
      </c>
      <c r="S41" s="553">
        <f t="shared" si="32"/>
        <v>0</v>
      </c>
      <c r="T41" s="554">
        <f t="shared" si="32"/>
        <v>-16904000</v>
      </c>
      <c r="U41" s="554">
        <f t="shared" si="32"/>
        <v>21342000</v>
      </c>
      <c r="V41" s="554">
        <f t="shared" si="32"/>
        <v>4438000</v>
      </c>
      <c r="W41" s="554">
        <f t="shared" si="32"/>
        <v>0</v>
      </c>
      <c r="X41" s="554">
        <f t="shared" si="32"/>
        <v>2030606000</v>
      </c>
      <c r="Y41" s="555">
        <f>+V41/R41</f>
        <v>2.1903415708865209E-3</v>
      </c>
      <c r="AA41" s="542"/>
      <c r="AB41" s="542"/>
      <c r="AC41" s="535"/>
    </row>
    <row r="42" spans="1:29" ht="10.5" thickTop="1">
      <c r="A42" s="526">
        <f t="shared" si="0"/>
        <v>35</v>
      </c>
    </row>
    <row r="43" spans="1:29">
      <c r="A43" s="526">
        <f t="shared" si="0"/>
        <v>36</v>
      </c>
      <c r="AB43" s="557"/>
    </row>
    <row r="44" spans="1:29">
      <c r="A44" s="526">
        <f t="shared" si="0"/>
        <v>37</v>
      </c>
      <c r="B44" s="507" t="s">
        <v>364</v>
      </c>
      <c r="AB44" s="557"/>
    </row>
  </sheetData>
  <mergeCells count="4">
    <mergeCell ref="A1:Y1"/>
    <mergeCell ref="A2:Y2"/>
    <mergeCell ref="A3:Y3"/>
    <mergeCell ref="A4:Y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G9" activePane="bottomRight" state="frozenSplit"/>
      <selection pane="topRight"/>
      <selection pane="bottomLeft"/>
      <selection pane="bottomRight" activeCell="U10" sqref="U10"/>
    </sheetView>
  </sheetViews>
  <sheetFormatPr defaultColWidth="9.1796875" defaultRowHeight="14.5"/>
  <cols>
    <col min="1" max="1" width="2.81640625" style="320" customWidth="1"/>
    <col min="2" max="2" width="38.7265625" style="320" customWidth="1"/>
    <col min="3" max="3" width="9.1796875" style="320" bestFit="1" customWidth="1"/>
    <col min="4" max="4" width="15" style="320" customWidth="1"/>
    <col min="5" max="5" width="14.54296875" style="320" bestFit="1" customWidth="1"/>
    <col min="6" max="6" width="11.7265625" style="320" bestFit="1" customWidth="1"/>
    <col min="7" max="7" width="16.54296875" style="320" bestFit="1" customWidth="1"/>
    <col min="8" max="8" width="15.54296875" style="320" bestFit="1" customWidth="1"/>
    <col min="9" max="9" width="14.54296875" style="320" bestFit="1" customWidth="1"/>
    <col min="10" max="10" width="14" style="320" bestFit="1" customWidth="1"/>
    <col min="11" max="11" width="13.26953125" style="320" bestFit="1" customWidth="1"/>
    <col min="12" max="12" width="12.1796875" style="320" customWidth="1"/>
    <col min="13" max="14" width="13.26953125" style="320" bestFit="1" customWidth="1"/>
    <col min="15" max="15" width="12.81640625" style="320" bestFit="1" customWidth="1"/>
    <col min="16" max="16" width="14.26953125" style="320" bestFit="1" customWidth="1"/>
    <col min="17" max="18" width="13.26953125" style="320" bestFit="1" customWidth="1"/>
    <col min="19" max="19" width="15.7265625" style="320" bestFit="1" customWidth="1"/>
    <col min="20" max="20" width="14" style="320" bestFit="1" customWidth="1"/>
    <col min="21" max="21" width="7.81640625" style="320" customWidth="1"/>
    <col min="22" max="22" width="13.7265625" style="320" bestFit="1" customWidth="1"/>
    <col min="23" max="16384" width="9.1796875" style="320"/>
  </cols>
  <sheetData>
    <row r="1" spans="2:21">
      <c r="B1" s="780" t="s">
        <v>30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</row>
    <row r="2" spans="2:21">
      <c r="B2" s="781" t="s">
        <v>343</v>
      </c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</row>
    <row r="3" spans="2:21">
      <c r="B3" s="782" t="s">
        <v>337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2:21">
      <c r="B4" s="781" t="s">
        <v>344</v>
      </c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</row>
    <row r="5" spans="2:21">
      <c r="F5" s="408"/>
      <c r="G5" s="409"/>
      <c r="H5" s="409"/>
      <c r="I5" s="409"/>
      <c r="N5" s="365"/>
      <c r="R5" s="365"/>
    </row>
    <row r="6" spans="2:21">
      <c r="B6" s="361"/>
      <c r="C6" s="361"/>
      <c r="D6" s="490" t="s">
        <v>336</v>
      </c>
      <c r="E6" s="491" t="s">
        <v>336</v>
      </c>
      <c r="F6" s="492"/>
      <c r="G6" s="492" t="s">
        <v>334</v>
      </c>
      <c r="H6" s="493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1" t="s">
        <v>345</v>
      </c>
      <c r="T6" s="491" t="s">
        <v>250</v>
      </c>
      <c r="U6" s="492"/>
    </row>
    <row r="7" spans="2:21">
      <c r="B7" s="361"/>
      <c r="C7" s="361" t="s">
        <v>27</v>
      </c>
      <c r="D7" s="492" t="s">
        <v>47</v>
      </c>
      <c r="E7" s="492" t="s">
        <v>161</v>
      </c>
      <c r="F7" s="492" t="s">
        <v>335</v>
      </c>
      <c r="G7" s="492" t="s">
        <v>252</v>
      </c>
      <c r="H7" s="493" t="s">
        <v>334</v>
      </c>
      <c r="I7" s="492" t="s">
        <v>253</v>
      </c>
      <c r="J7" s="492" t="s">
        <v>254</v>
      </c>
      <c r="K7" s="492" t="s">
        <v>255</v>
      </c>
      <c r="L7" s="492" t="s">
        <v>256</v>
      </c>
      <c r="M7" s="492" t="s">
        <v>257</v>
      </c>
      <c r="N7" s="492" t="s">
        <v>251</v>
      </c>
      <c r="O7" s="492" t="s">
        <v>333</v>
      </c>
      <c r="P7" s="492" t="s">
        <v>332</v>
      </c>
      <c r="Q7" s="492" t="s">
        <v>250</v>
      </c>
      <c r="R7" s="492" t="s">
        <v>258</v>
      </c>
      <c r="S7" s="492" t="s">
        <v>331</v>
      </c>
      <c r="T7" s="492" t="s">
        <v>25</v>
      </c>
      <c r="U7" s="492" t="s">
        <v>259</v>
      </c>
    </row>
    <row r="8" spans="2:21">
      <c r="B8" s="364" t="s">
        <v>260</v>
      </c>
      <c r="C8" s="364" t="s">
        <v>26</v>
      </c>
      <c r="D8" s="504" t="s">
        <v>350</v>
      </c>
      <c r="E8" s="504" t="s">
        <v>351</v>
      </c>
      <c r="F8" s="504" t="s">
        <v>330</v>
      </c>
      <c r="G8" s="505" t="s">
        <v>352</v>
      </c>
      <c r="H8" s="506" t="s">
        <v>329</v>
      </c>
      <c r="I8" s="504" t="s">
        <v>25</v>
      </c>
      <c r="J8" s="504" t="s">
        <v>25</v>
      </c>
      <c r="K8" s="504" t="s">
        <v>25</v>
      </c>
      <c r="L8" s="504" t="s">
        <v>25</v>
      </c>
      <c r="M8" s="504" t="s">
        <v>25</v>
      </c>
      <c r="N8" s="504" t="s">
        <v>25</v>
      </c>
      <c r="O8" s="504" t="s">
        <v>25</v>
      </c>
      <c r="P8" s="504" t="s">
        <v>25</v>
      </c>
      <c r="Q8" s="504" t="s">
        <v>25</v>
      </c>
      <c r="R8" s="504" t="s">
        <v>25</v>
      </c>
      <c r="S8" s="504" t="s">
        <v>328</v>
      </c>
      <c r="T8" s="504" t="s">
        <v>261</v>
      </c>
      <c r="U8" s="504" t="s">
        <v>261</v>
      </c>
    </row>
    <row r="9" spans="2:21">
      <c r="B9" s="361" t="s">
        <v>148</v>
      </c>
      <c r="C9" s="361" t="s">
        <v>147</v>
      </c>
      <c r="D9" s="363" t="s">
        <v>146</v>
      </c>
      <c r="E9" s="362" t="s">
        <v>145</v>
      </c>
      <c r="F9" s="410" t="s">
        <v>327</v>
      </c>
      <c r="G9" s="410" t="s">
        <v>326</v>
      </c>
      <c r="H9" s="410" t="s">
        <v>325</v>
      </c>
      <c r="I9" s="410" t="s">
        <v>262</v>
      </c>
      <c r="J9" s="361" t="s">
        <v>324</v>
      </c>
      <c r="K9" s="361" t="s">
        <v>263</v>
      </c>
      <c r="L9" s="362" t="s">
        <v>264</v>
      </c>
      <c r="M9" s="361" t="s">
        <v>265</v>
      </c>
      <c r="N9" s="362" t="s">
        <v>266</v>
      </c>
      <c r="O9" s="362" t="s">
        <v>267</v>
      </c>
      <c r="P9" s="361" t="s">
        <v>268</v>
      </c>
      <c r="Q9" s="362" t="s">
        <v>269</v>
      </c>
      <c r="R9" s="361" t="s">
        <v>270</v>
      </c>
      <c r="S9" s="362" t="s">
        <v>271</v>
      </c>
      <c r="T9" s="361" t="s">
        <v>323</v>
      </c>
      <c r="U9" s="361" t="s">
        <v>322</v>
      </c>
    </row>
    <row r="10" spans="2:21">
      <c r="B10" s="494" t="s">
        <v>24</v>
      </c>
      <c r="C10" s="495" t="s">
        <v>272</v>
      </c>
      <c r="D10" s="353">
        <v>577531400.48799992</v>
      </c>
      <c r="E10" s="348">
        <v>299349526.67167699</v>
      </c>
      <c r="F10" s="411">
        <f t="shared" ref="F10:F23" si="0">(E10)/D10</f>
        <v>0.51832597572830497</v>
      </c>
      <c r="G10" s="412">
        <v>613997001</v>
      </c>
      <c r="H10" s="413">
        <f t="shared" ref="H10:H22" si="1">F10*G10</f>
        <v>318250594.63757801</v>
      </c>
      <c r="I10" s="414">
        <v>212528921.93000001</v>
      </c>
      <c r="J10" s="348">
        <v>61553199.350000001</v>
      </c>
      <c r="K10" s="348">
        <v>11144045.568149999</v>
      </c>
      <c r="L10" s="348">
        <v>3800641.4361900003</v>
      </c>
      <c r="M10" s="348">
        <v>13722832.972350001</v>
      </c>
      <c r="N10" s="348">
        <v>19286044.309999999</v>
      </c>
      <c r="O10" s="348">
        <v>-4340498.1599999992</v>
      </c>
      <c r="P10" s="348">
        <v>-6496088.2705800002</v>
      </c>
      <c r="Q10" s="348">
        <v>12003641.369999999</v>
      </c>
      <c r="R10" s="348">
        <v>11543143.618800001</v>
      </c>
      <c r="S10" s="346">
        <f t="shared" ref="S10:S22" si="2">SUM(H10:R10)</f>
        <v>652996478.76248801</v>
      </c>
      <c r="T10" s="345">
        <v>-4439198.32</v>
      </c>
      <c r="U10" s="331">
        <f t="shared" ref="U10:U23" si="3">T10/S10</f>
        <v>-6.7981964135746184E-3</v>
      </c>
    </row>
    <row r="11" spans="2:21">
      <c r="B11" s="494" t="s">
        <v>273</v>
      </c>
      <c r="C11" s="495">
        <v>16</v>
      </c>
      <c r="D11" s="353">
        <v>9689.9889999999996</v>
      </c>
      <c r="E11" s="348">
        <v>4941.8900000000003</v>
      </c>
      <c r="F11" s="411">
        <f t="shared" si="0"/>
        <v>0.50999954695511007</v>
      </c>
      <c r="G11" s="412">
        <v>8938</v>
      </c>
      <c r="H11" s="413">
        <f t="shared" si="1"/>
        <v>4558.3759506847737</v>
      </c>
      <c r="I11" s="414">
        <v>3093.8</v>
      </c>
      <c r="J11" s="348">
        <v>896.03</v>
      </c>
      <c r="K11" s="348">
        <v>162.22469999999998</v>
      </c>
      <c r="L11" s="348">
        <v>0</v>
      </c>
      <c r="M11" s="348">
        <v>199.76430000000002</v>
      </c>
      <c r="N11" s="348">
        <v>277.55</v>
      </c>
      <c r="O11" s="348">
        <v>-61.15</v>
      </c>
      <c r="P11" s="348">
        <v>-94.564040000000006</v>
      </c>
      <c r="Q11" s="348">
        <v>0</v>
      </c>
      <c r="R11" s="348">
        <v>168.03440000000001</v>
      </c>
      <c r="S11" s="346">
        <f t="shared" si="2"/>
        <v>9200.0653106847767</v>
      </c>
      <c r="T11" s="345"/>
      <c r="U11" s="331">
        <f t="shared" si="3"/>
        <v>0</v>
      </c>
    </row>
    <row r="12" spans="2:21">
      <c r="B12" s="494" t="s">
        <v>274</v>
      </c>
      <c r="C12" s="495">
        <v>31</v>
      </c>
      <c r="D12" s="353">
        <v>214564223.29299998</v>
      </c>
      <c r="E12" s="348">
        <v>86991648.090000004</v>
      </c>
      <c r="F12" s="411">
        <f t="shared" si="0"/>
        <v>0.40543407822098948</v>
      </c>
      <c r="G12" s="412">
        <v>240219450</v>
      </c>
      <c r="H12" s="413">
        <f t="shared" si="1"/>
        <v>97393151.281503066</v>
      </c>
      <c r="I12" s="414">
        <v>80987585.370000005</v>
      </c>
      <c r="J12" s="348">
        <v>24081999.859999999</v>
      </c>
      <c r="K12" s="348">
        <v>4359983.0175000001</v>
      </c>
      <c r="L12" s="348">
        <v>1184281.8885000001</v>
      </c>
      <c r="M12" s="348">
        <v>6072747.6960000005</v>
      </c>
      <c r="N12" s="348">
        <v>6264148.5800000001</v>
      </c>
      <c r="O12" s="348">
        <v>-1307584.8400000001</v>
      </c>
      <c r="P12" s="348">
        <v>-2817774.1485000001</v>
      </c>
      <c r="Q12" s="348">
        <v>-2498282.29</v>
      </c>
      <c r="R12" s="348">
        <v>4107752.5950000002</v>
      </c>
      <c r="S12" s="346">
        <f t="shared" si="2"/>
        <v>217828009.01000315</v>
      </c>
      <c r="T12" s="345">
        <v>725462.74</v>
      </c>
      <c r="U12" s="331">
        <f t="shared" si="3"/>
        <v>3.3304382815466356E-3</v>
      </c>
    </row>
    <row r="13" spans="2:21">
      <c r="B13" s="494" t="s">
        <v>275</v>
      </c>
      <c r="C13" s="495">
        <v>41</v>
      </c>
      <c r="D13" s="353">
        <v>65990650.213</v>
      </c>
      <c r="E13" s="348">
        <v>14627826.099797169</v>
      </c>
      <c r="F13" s="411">
        <f t="shared" si="0"/>
        <v>0.22166513062960427</v>
      </c>
      <c r="G13" s="412">
        <v>66815894</v>
      </c>
      <c r="H13" s="413">
        <f t="shared" si="1"/>
        <v>14810753.871643793</v>
      </c>
      <c r="I13" s="414">
        <v>20093942.34</v>
      </c>
      <c r="J13" s="348">
        <v>6700297.8499999996</v>
      </c>
      <c r="K13" s="348">
        <v>1212708.4760999999</v>
      </c>
      <c r="L13" s="348">
        <v>179734.75486000002</v>
      </c>
      <c r="M13" s="348">
        <v>597334.09236000001</v>
      </c>
      <c r="N13" s="348">
        <v>1181460.18</v>
      </c>
      <c r="O13" s="348">
        <v>-202375.00999999998</v>
      </c>
      <c r="P13" s="348">
        <v>-311362.06604000001</v>
      </c>
      <c r="Q13" s="348">
        <v>-78636.76999999999</v>
      </c>
      <c r="R13" s="348">
        <v>684194.75456000003</v>
      </c>
      <c r="S13" s="346">
        <f t="shared" si="2"/>
        <v>44868052.473483786</v>
      </c>
      <c r="T13" s="345">
        <v>-774277.50999999989</v>
      </c>
      <c r="U13" s="331">
        <f t="shared" si="3"/>
        <v>-1.7256766614900079E-2</v>
      </c>
    </row>
    <row r="14" spans="2:21">
      <c r="B14" s="494" t="s">
        <v>39</v>
      </c>
      <c r="C14" s="495">
        <v>85</v>
      </c>
      <c r="D14" s="353">
        <v>17139795.438999999</v>
      </c>
      <c r="E14" s="348">
        <v>1690709.47</v>
      </c>
      <c r="F14" s="411">
        <f t="shared" si="0"/>
        <v>9.864233654463278E-2</v>
      </c>
      <c r="G14" s="412">
        <v>14838965</v>
      </c>
      <c r="H14" s="413">
        <f t="shared" si="1"/>
        <v>1463750.1795040267</v>
      </c>
      <c r="I14" s="414">
        <v>4292791.3299999991</v>
      </c>
      <c r="J14" s="348">
        <v>1488199.8</v>
      </c>
      <c r="K14" s="348">
        <v>228965.22994999998</v>
      </c>
      <c r="L14" s="348">
        <v>18680.048112303961</v>
      </c>
      <c r="M14" s="348">
        <v>74936.773249999998</v>
      </c>
      <c r="N14" s="348">
        <v>144903.98000000001</v>
      </c>
      <c r="O14" s="348">
        <v>-20289.149999999998</v>
      </c>
      <c r="P14" s="348">
        <v>-37987.750400000004</v>
      </c>
      <c r="Q14" s="348">
        <v>0</v>
      </c>
      <c r="R14" s="348">
        <v>82356.255749999997</v>
      </c>
      <c r="S14" s="346">
        <f t="shared" si="2"/>
        <v>7736306.6961663282</v>
      </c>
      <c r="T14" s="345"/>
      <c r="U14" s="331">
        <f t="shared" si="3"/>
        <v>0</v>
      </c>
    </row>
    <row r="15" spans="2:21">
      <c r="B15" s="494" t="s">
        <v>276</v>
      </c>
      <c r="C15" s="495">
        <v>86</v>
      </c>
      <c r="D15" s="353">
        <v>9926029.5299999993</v>
      </c>
      <c r="E15" s="348">
        <v>2102083.46</v>
      </c>
      <c r="F15" s="411">
        <f t="shared" si="0"/>
        <v>0.21177485455254333</v>
      </c>
      <c r="G15" s="412">
        <v>7366111</v>
      </c>
      <c r="H15" s="413">
        <f t="shared" si="1"/>
        <v>1559957.0856428896</v>
      </c>
      <c r="I15" s="414">
        <v>2149002.11</v>
      </c>
      <c r="J15" s="348">
        <v>738747.27</v>
      </c>
      <c r="K15" s="348">
        <v>113659.09272999999</v>
      </c>
      <c r="L15" s="348">
        <v>19078.227489999997</v>
      </c>
      <c r="M15" s="348">
        <v>56498.071369999998</v>
      </c>
      <c r="N15" s="348">
        <v>134051.32</v>
      </c>
      <c r="O15" s="348">
        <v>-22947.15</v>
      </c>
      <c r="P15" s="348">
        <v>-30716.682870000001</v>
      </c>
      <c r="Q15" s="348">
        <v>-7706.42</v>
      </c>
      <c r="R15" s="348">
        <v>59739.160210000009</v>
      </c>
      <c r="S15" s="346">
        <f t="shared" si="2"/>
        <v>4769362.0845728908</v>
      </c>
      <c r="T15" s="345">
        <v>-87543.59</v>
      </c>
      <c r="U15" s="331">
        <f t="shared" si="3"/>
        <v>-1.8355408636968641E-2</v>
      </c>
    </row>
    <row r="16" spans="2:21">
      <c r="B16" s="494" t="s">
        <v>277</v>
      </c>
      <c r="C16" s="495">
        <v>87</v>
      </c>
      <c r="D16" s="353">
        <v>23311381.287999999</v>
      </c>
      <c r="E16" s="348">
        <v>1129405.5499999998</v>
      </c>
      <c r="F16" s="411">
        <f t="shared" si="0"/>
        <v>4.8448675608140992E-2</v>
      </c>
      <c r="G16" s="412">
        <v>22292121</v>
      </c>
      <c r="H16" s="413">
        <f t="shared" si="1"/>
        <v>1080023.7389464276</v>
      </c>
      <c r="I16" s="414">
        <v>6293065.7599999998</v>
      </c>
      <c r="J16" s="348">
        <v>2235676.8199999998</v>
      </c>
      <c r="K16" s="348">
        <v>343967.42702999996</v>
      </c>
      <c r="L16" s="348">
        <v>11442.677168390746</v>
      </c>
      <c r="M16" s="348">
        <v>60857.490329999993</v>
      </c>
      <c r="N16" s="348">
        <v>103284.69</v>
      </c>
      <c r="O16" s="348">
        <v>-14510.9</v>
      </c>
      <c r="P16" s="348">
        <v>-30763.126979999997</v>
      </c>
      <c r="Q16" s="348">
        <v>0</v>
      </c>
      <c r="R16" s="348">
        <v>74455.684139999998</v>
      </c>
      <c r="S16" s="346">
        <f t="shared" si="2"/>
        <v>10157500.260634819</v>
      </c>
      <c r="T16" s="345"/>
      <c r="U16" s="331">
        <f t="shared" si="3"/>
        <v>0</v>
      </c>
    </row>
    <row r="17" spans="2:24">
      <c r="B17" s="494" t="s">
        <v>278</v>
      </c>
      <c r="C17" s="495" t="s">
        <v>279</v>
      </c>
      <c r="D17" s="353">
        <v>22880.93</v>
      </c>
      <c r="E17" s="348">
        <v>14880.86</v>
      </c>
      <c r="F17" s="411">
        <f t="shared" si="0"/>
        <v>0.65036080264220031</v>
      </c>
      <c r="G17" s="412">
        <v>23426</v>
      </c>
      <c r="H17" s="413">
        <f t="shared" si="1"/>
        <v>15235.352162696185</v>
      </c>
      <c r="I17" s="414">
        <v>0</v>
      </c>
      <c r="J17" s="348">
        <v>0</v>
      </c>
      <c r="K17" s="348">
        <v>0</v>
      </c>
      <c r="L17" s="348">
        <v>115.49018000000001</v>
      </c>
      <c r="M17" s="348">
        <v>592.20928000000004</v>
      </c>
      <c r="N17" s="348">
        <v>855.57999999999993</v>
      </c>
      <c r="O17" s="348">
        <v>-275.07</v>
      </c>
      <c r="P17" s="348">
        <v>-274.78698000000003</v>
      </c>
      <c r="Q17" s="348">
        <v>-231.45</v>
      </c>
      <c r="R17" s="348">
        <v>400.58460000000002</v>
      </c>
      <c r="S17" s="346">
        <f t="shared" si="2"/>
        <v>16417.909242696183</v>
      </c>
      <c r="T17" s="345">
        <v>67</v>
      </c>
      <c r="U17" s="331">
        <f t="shared" si="3"/>
        <v>4.08090939044545E-3</v>
      </c>
    </row>
    <row r="18" spans="2:24">
      <c r="B18" s="494" t="s">
        <v>280</v>
      </c>
      <c r="C18" s="494" t="s">
        <v>281</v>
      </c>
      <c r="D18" s="353">
        <v>17702125.890000001</v>
      </c>
      <c r="E18" s="348">
        <v>3565479.9526575999</v>
      </c>
      <c r="F18" s="411">
        <f t="shared" si="0"/>
        <v>0.20141535399834398</v>
      </c>
      <c r="G18" s="412">
        <v>24122221</v>
      </c>
      <c r="H18" s="413">
        <f t="shared" si="1"/>
        <v>4858585.6819412876</v>
      </c>
      <c r="I18" s="414">
        <v>0</v>
      </c>
      <c r="J18" s="348">
        <v>0</v>
      </c>
      <c r="K18" s="348">
        <v>0</v>
      </c>
      <c r="L18" s="348">
        <v>64888.774490000003</v>
      </c>
      <c r="M18" s="348">
        <v>215652.65573999999</v>
      </c>
      <c r="N18" s="348">
        <v>189841.8</v>
      </c>
      <c r="O18" s="348">
        <v>-60882.729999999996</v>
      </c>
      <c r="P18" s="348">
        <v>-112409.54986</v>
      </c>
      <c r="Q18" s="348">
        <v>-25899.629999999997</v>
      </c>
      <c r="R18" s="348">
        <v>247011.54304000002</v>
      </c>
      <c r="S18" s="346">
        <f t="shared" si="2"/>
        <v>5376788.5453512874</v>
      </c>
      <c r="T18" s="345">
        <v>-259280.82</v>
      </c>
      <c r="U18" s="331">
        <f t="shared" si="3"/>
        <v>-4.8222246014151211E-2</v>
      </c>
    </row>
    <row r="19" spans="2:24">
      <c r="B19" s="494" t="s">
        <v>282</v>
      </c>
      <c r="C19" s="494" t="s">
        <v>42</v>
      </c>
      <c r="D19" s="353">
        <v>79480065.260000005</v>
      </c>
      <c r="E19" s="348">
        <v>7330425.0899999999</v>
      </c>
      <c r="F19" s="411">
        <f t="shared" si="0"/>
        <v>9.2229731644284246E-2</v>
      </c>
      <c r="G19" s="412">
        <v>78043724</v>
      </c>
      <c r="H19" s="413">
        <f t="shared" si="1"/>
        <v>7197951.721040586</v>
      </c>
      <c r="I19" s="414">
        <v>0</v>
      </c>
      <c r="J19" s="348">
        <v>0</v>
      </c>
      <c r="K19" s="348">
        <v>0</v>
      </c>
      <c r="L19" s="348">
        <v>88221.664729179101</v>
      </c>
      <c r="M19" s="348">
        <v>394120.80619999999</v>
      </c>
      <c r="N19" s="348">
        <v>306720.3</v>
      </c>
      <c r="O19" s="348">
        <v>-98044.709999999992</v>
      </c>
      <c r="P19" s="348">
        <v>-199791.93344000002</v>
      </c>
      <c r="Q19" s="348">
        <v>0</v>
      </c>
      <c r="R19" s="348">
        <v>433142.66820000001</v>
      </c>
      <c r="S19" s="346">
        <f t="shared" si="2"/>
        <v>8122320.5167297656</v>
      </c>
      <c r="T19" s="345"/>
      <c r="U19" s="331">
        <f t="shared" si="3"/>
        <v>0</v>
      </c>
    </row>
    <row r="20" spans="2:24">
      <c r="B20" s="494" t="s">
        <v>283</v>
      </c>
      <c r="C20" s="494" t="s">
        <v>284</v>
      </c>
      <c r="D20" s="353">
        <v>372634.3</v>
      </c>
      <c r="E20" s="348">
        <v>84449.41</v>
      </c>
      <c r="F20" s="411">
        <f t="shared" si="0"/>
        <v>0.22662811770145691</v>
      </c>
      <c r="G20" s="412">
        <v>223415</v>
      </c>
      <c r="H20" s="413">
        <f t="shared" si="1"/>
        <v>50632.120916270993</v>
      </c>
      <c r="I20" s="414">
        <v>0</v>
      </c>
      <c r="J20" s="348">
        <v>0</v>
      </c>
      <c r="K20" s="348">
        <v>0</v>
      </c>
      <c r="L20" s="348">
        <v>578.64485000000002</v>
      </c>
      <c r="M20" s="348">
        <v>1713.5930499999999</v>
      </c>
      <c r="N20" s="348">
        <v>2743.39</v>
      </c>
      <c r="O20" s="348">
        <v>-882.45</v>
      </c>
      <c r="P20" s="348">
        <v>-931.64055000000008</v>
      </c>
      <c r="Q20" s="348">
        <v>-276.73</v>
      </c>
      <c r="R20" s="348">
        <v>1811.8956500000002</v>
      </c>
      <c r="S20" s="346">
        <f t="shared" si="2"/>
        <v>55388.823916270994</v>
      </c>
      <c r="T20" s="345">
        <v>-2885.25</v>
      </c>
      <c r="U20" s="331">
        <f t="shared" si="3"/>
        <v>-5.2090833420863271E-2</v>
      </c>
    </row>
    <row r="21" spans="2:24">
      <c r="B21" s="494" t="s">
        <v>285</v>
      </c>
      <c r="C21" s="494" t="s">
        <v>38</v>
      </c>
      <c r="D21" s="353">
        <v>99276638.950000003</v>
      </c>
      <c r="E21" s="348">
        <v>3590033.5100000002</v>
      </c>
      <c r="F21" s="411">
        <f t="shared" si="0"/>
        <v>3.6161916317574934E-2</v>
      </c>
      <c r="G21" s="412">
        <v>100692527</v>
      </c>
      <c r="H21" s="413">
        <f t="shared" si="1"/>
        <v>3641234.7351791547</v>
      </c>
      <c r="I21" s="414">
        <v>0</v>
      </c>
      <c r="J21" s="348">
        <v>0</v>
      </c>
      <c r="K21" s="348">
        <v>0</v>
      </c>
      <c r="L21" s="348">
        <v>41818.657770489328</v>
      </c>
      <c r="M21" s="348">
        <v>274890.59870999999</v>
      </c>
      <c r="N21" s="348">
        <v>150223.56</v>
      </c>
      <c r="O21" s="348">
        <v>-47763.570000000007</v>
      </c>
      <c r="P21" s="348">
        <v>-138955.68726000001</v>
      </c>
      <c r="Q21" s="348">
        <v>0</v>
      </c>
      <c r="R21" s="348">
        <v>336313.04018000001</v>
      </c>
      <c r="S21" s="346">
        <f t="shared" si="2"/>
        <v>4257761.3345796447</v>
      </c>
      <c r="T21" s="345"/>
      <c r="U21" s="331">
        <f t="shared" si="3"/>
        <v>0</v>
      </c>
    </row>
    <row r="22" spans="2:24">
      <c r="B22" s="494" t="s">
        <v>286</v>
      </c>
      <c r="C22" s="494"/>
      <c r="D22" s="353">
        <v>37223237.460000001</v>
      </c>
      <c r="E22" s="348">
        <v>1465941.3557558353</v>
      </c>
      <c r="F22" s="415">
        <f t="shared" si="0"/>
        <v>3.9382424952454288E-2</v>
      </c>
      <c r="G22" s="412">
        <v>36131830</v>
      </c>
      <c r="H22" s="413">
        <f t="shared" si="1"/>
        <v>1422959.0833698364</v>
      </c>
      <c r="I22" s="414">
        <v>0</v>
      </c>
      <c r="J22" s="348">
        <v>0</v>
      </c>
      <c r="K22" s="348">
        <v>0</v>
      </c>
      <c r="L22" s="348">
        <v>0</v>
      </c>
      <c r="M22" s="348">
        <v>123932.17689999999</v>
      </c>
      <c r="N22" s="348">
        <v>35274.722042470239</v>
      </c>
      <c r="O22" s="348">
        <v>-11662.625379653648</v>
      </c>
      <c r="P22" s="348">
        <v>-62869.3842</v>
      </c>
      <c r="Q22" s="348">
        <v>0</v>
      </c>
      <c r="R22" s="348">
        <v>146695.2298</v>
      </c>
      <c r="S22" s="346">
        <f t="shared" si="2"/>
        <v>1654329.2025326532</v>
      </c>
      <c r="T22" s="345"/>
      <c r="U22" s="331">
        <f t="shared" si="3"/>
        <v>0</v>
      </c>
    </row>
    <row r="23" spans="2:24">
      <c r="B23" s="494" t="s">
        <v>31</v>
      </c>
      <c r="C23" s="494"/>
      <c r="D23" s="360">
        <f>SUM(D10:D22)</f>
        <v>1142550753.0299997</v>
      </c>
      <c r="E23" s="358">
        <f>SUM(E10:E22)</f>
        <v>421947351.40988761</v>
      </c>
      <c r="F23" s="411">
        <f t="shared" si="0"/>
        <v>0.36930293931442415</v>
      </c>
      <c r="G23" s="416">
        <f t="shared" ref="G23:T23" si="4">SUM(G10:G22)</f>
        <v>1204775623</v>
      </c>
      <c r="H23" s="417">
        <f t="shared" si="4"/>
        <v>451749387.86537874</v>
      </c>
      <c r="I23" s="417">
        <f t="shared" si="4"/>
        <v>326348402.63999999</v>
      </c>
      <c r="J23" s="358">
        <f t="shared" si="4"/>
        <v>96799016.979999989</v>
      </c>
      <c r="K23" s="358">
        <f t="shared" si="4"/>
        <v>17403491.03616</v>
      </c>
      <c r="L23" s="358">
        <f t="shared" si="4"/>
        <v>5409482.2643403625</v>
      </c>
      <c r="M23" s="358">
        <f t="shared" si="4"/>
        <v>21596308.899839997</v>
      </c>
      <c r="N23" s="358">
        <f t="shared" si="4"/>
        <v>27799829.96204247</v>
      </c>
      <c r="O23" s="358">
        <f t="shared" si="4"/>
        <v>-6127777.5153796552</v>
      </c>
      <c r="P23" s="358">
        <f t="shared" si="4"/>
        <v>-10240019.591699999</v>
      </c>
      <c r="Q23" s="358">
        <f t="shared" si="4"/>
        <v>9392608.0799999982</v>
      </c>
      <c r="R23" s="358">
        <f t="shared" si="4"/>
        <v>17717185.064330004</v>
      </c>
      <c r="S23" s="359">
        <f t="shared" si="4"/>
        <v>957847915.68501198</v>
      </c>
      <c r="T23" s="358">
        <f t="shared" si="4"/>
        <v>-4837655.75</v>
      </c>
      <c r="U23" s="327">
        <f t="shared" si="3"/>
        <v>-5.0505468256307837E-3</v>
      </c>
      <c r="V23" s="332"/>
    </row>
    <row r="24" spans="2:24" s="323" customFormat="1">
      <c r="B24" s="496"/>
      <c r="C24" s="497"/>
      <c r="D24" s="357"/>
      <c r="E24" s="355"/>
      <c r="F24" s="355"/>
      <c r="G24" s="356"/>
      <c r="H24" s="418"/>
      <c r="I24" s="356"/>
      <c r="J24" s="356"/>
      <c r="K24" s="356"/>
      <c r="L24" s="355"/>
      <c r="M24" s="355"/>
      <c r="N24" s="355"/>
      <c r="O24" s="355"/>
      <c r="P24" s="356"/>
      <c r="Q24" s="355"/>
      <c r="R24" s="355"/>
      <c r="S24" s="355"/>
      <c r="T24" s="354"/>
      <c r="U24" s="337"/>
    </row>
    <row r="25" spans="2:24" s="323" customFormat="1">
      <c r="B25" s="496" t="s">
        <v>346</v>
      </c>
      <c r="C25" s="496"/>
      <c r="D25" s="353">
        <v>397262</v>
      </c>
      <c r="E25" s="348">
        <v>5943249.8599999994</v>
      </c>
      <c r="F25" s="352">
        <f>E25/D25</f>
        <v>14.960529474251249</v>
      </c>
      <c r="G25" s="351">
        <v>291954</v>
      </c>
      <c r="H25" s="413">
        <f>F25*G25</f>
        <v>4367786.4221255491</v>
      </c>
      <c r="I25" s="350">
        <v>0</v>
      </c>
      <c r="J25" s="349">
        <v>0</v>
      </c>
      <c r="K25" s="349">
        <v>0</v>
      </c>
      <c r="L25" s="348">
        <v>0</v>
      </c>
      <c r="M25" s="348">
        <v>151816.08000000002</v>
      </c>
      <c r="N25" s="348">
        <v>190400.8</v>
      </c>
      <c r="O25" s="348">
        <v>-61393.66</v>
      </c>
      <c r="P25" s="348">
        <v>-20436.780000000002</v>
      </c>
      <c r="Q25" s="348">
        <v>0</v>
      </c>
      <c r="R25" s="347">
        <v>0</v>
      </c>
      <c r="S25" s="346">
        <f>SUM(H25:R25)</f>
        <v>4628172.8621255485</v>
      </c>
      <c r="T25" s="345"/>
      <c r="U25" s="331">
        <f>T25/S25</f>
        <v>0</v>
      </c>
      <c r="V25" s="337"/>
      <c r="W25" s="344"/>
      <c r="X25" s="343"/>
    </row>
    <row r="26" spans="2:24" s="323" customFormat="1">
      <c r="B26" s="498" t="s">
        <v>31</v>
      </c>
      <c r="C26" s="498"/>
      <c r="D26" s="340"/>
      <c r="E26" s="342">
        <f>E23+E25</f>
        <v>427890601.26988763</v>
      </c>
      <c r="F26" s="325"/>
      <c r="G26" s="325"/>
      <c r="H26" s="342">
        <f t="shared" ref="H26:T26" si="5">H23+H25</f>
        <v>456117174.28750432</v>
      </c>
      <c r="I26" s="342">
        <f t="shared" si="5"/>
        <v>326348402.63999999</v>
      </c>
      <c r="J26" s="342">
        <f t="shared" si="5"/>
        <v>96799016.979999989</v>
      </c>
      <c r="K26" s="342">
        <f t="shared" si="5"/>
        <v>17403491.03616</v>
      </c>
      <c r="L26" s="342">
        <f t="shared" si="5"/>
        <v>5409482.2643403625</v>
      </c>
      <c r="M26" s="342">
        <f t="shared" si="5"/>
        <v>21748124.979839996</v>
      </c>
      <c r="N26" s="342">
        <f t="shared" si="5"/>
        <v>27990230.76204247</v>
      </c>
      <c r="O26" s="342">
        <f t="shared" si="5"/>
        <v>-6189171.1753796553</v>
      </c>
      <c r="P26" s="342">
        <f t="shared" si="5"/>
        <v>-10260456.371699998</v>
      </c>
      <c r="Q26" s="342">
        <f t="shared" si="5"/>
        <v>9392608.0799999982</v>
      </c>
      <c r="R26" s="342">
        <f t="shared" si="5"/>
        <v>17717185.064330004</v>
      </c>
      <c r="S26" s="342">
        <f t="shared" si="5"/>
        <v>962476088.5471375</v>
      </c>
      <c r="T26" s="342">
        <f t="shared" si="5"/>
        <v>-4837655.75</v>
      </c>
      <c r="U26" s="327">
        <f>T26/S26</f>
        <v>-5.0262607118920387E-3</v>
      </c>
      <c r="V26" s="337"/>
    </row>
    <row r="27" spans="2:24">
      <c r="B27" s="494"/>
      <c r="C27" s="494"/>
      <c r="D27" s="321"/>
      <c r="E27" s="332"/>
      <c r="F27" s="409"/>
      <c r="G27" s="409"/>
      <c r="H27" s="409"/>
      <c r="I27" s="409"/>
      <c r="L27" s="332"/>
      <c r="O27" s="332"/>
      <c r="P27" s="332"/>
      <c r="Q27" s="332"/>
      <c r="S27" s="332"/>
      <c r="U27" s="341"/>
    </row>
    <row r="28" spans="2:24">
      <c r="B28" s="494"/>
      <c r="C28" s="494"/>
      <c r="D28" s="321"/>
      <c r="E28" s="332"/>
      <c r="F28" s="409"/>
      <c r="G28" s="419"/>
      <c r="H28" s="409"/>
      <c r="I28" s="409"/>
      <c r="L28" s="332"/>
      <c r="O28" s="332"/>
      <c r="P28" s="332"/>
      <c r="Q28" s="332"/>
      <c r="S28" s="332"/>
      <c r="U28" s="341"/>
    </row>
    <row r="29" spans="2:24" s="323" customFormat="1">
      <c r="B29" s="499" t="s">
        <v>287</v>
      </c>
      <c r="C29" s="499"/>
      <c r="D29" s="340"/>
      <c r="E29" s="339"/>
      <c r="T29" s="338"/>
      <c r="U29" s="337"/>
    </row>
    <row r="30" spans="2:24" s="323" customFormat="1">
      <c r="B30" s="498" t="s">
        <v>288</v>
      </c>
      <c r="C30" s="498"/>
      <c r="D30" s="335">
        <f>D10+D11</f>
        <v>577541090.47699988</v>
      </c>
      <c r="E30" s="333">
        <f>E10+E11</f>
        <v>299354468.56167698</v>
      </c>
      <c r="F30" s="325"/>
      <c r="H30" s="333">
        <f>H10+H11</f>
        <v>318255153.0135287</v>
      </c>
      <c r="L30" s="333"/>
      <c r="O30" s="333"/>
      <c r="P30" s="333"/>
      <c r="Q30" s="333"/>
      <c r="S30" s="333">
        <f>S10+S11</f>
        <v>653005678.82779872</v>
      </c>
      <c r="T30" s="332">
        <f>SUM(T10:T11)</f>
        <v>-4439198.32</v>
      </c>
      <c r="U30" s="331">
        <f t="shared" ref="U30:U37" si="6">T30/S30</f>
        <v>-6.7981006351564089E-3</v>
      </c>
      <c r="V30" s="336"/>
    </row>
    <row r="31" spans="2:24" s="323" customFormat="1">
      <c r="B31" s="500" t="s">
        <v>289</v>
      </c>
      <c r="C31" s="500"/>
      <c r="D31" s="335">
        <f t="shared" ref="D31:E35" si="7">D12+D17</f>
        <v>214587104.22299999</v>
      </c>
      <c r="E31" s="333">
        <f t="shared" si="7"/>
        <v>87006528.950000003</v>
      </c>
      <c r="F31" s="334"/>
      <c r="H31" s="333">
        <f>H12+H17</f>
        <v>97408386.633665755</v>
      </c>
      <c r="I31" s="326"/>
      <c r="J31" s="326"/>
      <c r="K31" s="326"/>
      <c r="L31" s="333"/>
      <c r="N31" s="326"/>
      <c r="O31" s="333"/>
      <c r="P31" s="333"/>
      <c r="Q31" s="333"/>
      <c r="R31" s="326"/>
      <c r="S31" s="333">
        <f>S12+S17</f>
        <v>217844426.91924584</v>
      </c>
      <c r="T31" s="332">
        <f>SUM(T12,T17)</f>
        <v>725529.74</v>
      </c>
      <c r="U31" s="331">
        <f t="shared" si="6"/>
        <v>3.3304948410222647E-3</v>
      </c>
    </row>
    <row r="32" spans="2:24" s="323" customFormat="1">
      <c r="B32" s="498" t="s">
        <v>290</v>
      </c>
      <c r="C32" s="498"/>
      <c r="D32" s="335">
        <f t="shared" si="7"/>
        <v>83692776.103</v>
      </c>
      <c r="E32" s="333">
        <f t="shared" si="7"/>
        <v>18193306.05245477</v>
      </c>
      <c r="F32" s="334"/>
      <c r="H32" s="333">
        <f>H13+H18</f>
        <v>19669339.553585082</v>
      </c>
      <c r="I32" s="326"/>
      <c r="J32" s="326"/>
      <c r="K32" s="326"/>
      <c r="L32" s="333"/>
      <c r="N32" s="326"/>
      <c r="O32" s="333"/>
      <c r="P32" s="333"/>
      <c r="Q32" s="333"/>
      <c r="R32" s="326"/>
      <c r="S32" s="333">
        <f>S13+S18</f>
        <v>50244841.018835075</v>
      </c>
      <c r="T32" s="332">
        <f>SUM(T13,T18)</f>
        <v>-1033558.3299999998</v>
      </c>
      <c r="U32" s="331">
        <f t="shared" si="6"/>
        <v>-2.0570436865598882E-2</v>
      </c>
    </row>
    <row r="33" spans="2:21" s="323" customFormat="1">
      <c r="B33" s="498" t="s">
        <v>291</v>
      </c>
      <c r="C33" s="498"/>
      <c r="D33" s="335">
        <f t="shared" si="7"/>
        <v>96619860.699000001</v>
      </c>
      <c r="E33" s="333">
        <f t="shared" si="7"/>
        <v>9021134.5600000005</v>
      </c>
      <c r="F33" s="334"/>
      <c r="H33" s="333">
        <f>H14+H19</f>
        <v>8661701.9005446136</v>
      </c>
      <c r="I33" s="326"/>
      <c r="J33" s="326"/>
      <c r="K33" s="326"/>
      <c r="L33" s="333"/>
      <c r="N33" s="326"/>
      <c r="O33" s="333"/>
      <c r="P33" s="333"/>
      <c r="Q33" s="333"/>
      <c r="R33" s="326"/>
      <c r="S33" s="333">
        <f>S14+S19</f>
        <v>15858627.212896094</v>
      </c>
      <c r="T33" s="332">
        <f>SUM(T14,T19)</f>
        <v>0</v>
      </c>
      <c r="U33" s="331">
        <f t="shared" si="6"/>
        <v>0</v>
      </c>
    </row>
    <row r="34" spans="2:21" s="323" customFormat="1">
      <c r="B34" s="498" t="s">
        <v>292</v>
      </c>
      <c r="C34" s="498"/>
      <c r="D34" s="335">
        <f t="shared" si="7"/>
        <v>10298663.83</v>
      </c>
      <c r="E34" s="333">
        <f t="shared" si="7"/>
        <v>2186532.87</v>
      </c>
      <c r="F34" s="334"/>
      <c r="H34" s="333">
        <f>H15+H20</f>
        <v>1610589.2065591605</v>
      </c>
      <c r="I34" s="326"/>
      <c r="J34" s="326"/>
      <c r="K34" s="326"/>
      <c r="L34" s="329"/>
      <c r="N34" s="326"/>
      <c r="O34" s="329"/>
      <c r="P34" s="329"/>
      <c r="Q34" s="329"/>
      <c r="R34" s="326"/>
      <c r="S34" s="333">
        <f>S15+S20</f>
        <v>4824750.9084891621</v>
      </c>
      <c r="T34" s="332">
        <f>SUM(T15,T20)</f>
        <v>-90428.84</v>
      </c>
      <c r="U34" s="331">
        <f t="shared" si="6"/>
        <v>-1.8742696092536138E-2</v>
      </c>
    </row>
    <row r="35" spans="2:21" s="323" customFormat="1">
      <c r="B35" s="496" t="s">
        <v>293</v>
      </c>
      <c r="C35" s="496"/>
      <c r="D35" s="335">
        <f t="shared" si="7"/>
        <v>122588020.23800001</v>
      </c>
      <c r="E35" s="333">
        <f t="shared" si="7"/>
        <v>4719439.0600000005</v>
      </c>
      <c r="F35" s="334"/>
      <c r="G35" s="325"/>
      <c r="H35" s="333">
        <f>H16+H21</f>
        <v>4721258.4741255827</v>
      </c>
      <c r="I35" s="334"/>
      <c r="J35" s="334"/>
      <c r="K35" s="334"/>
      <c r="L35" s="329"/>
      <c r="N35" s="334"/>
      <c r="O35" s="329"/>
      <c r="P35" s="329"/>
      <c r="Q35" s="329"/>
      <c r="R35" s="334"/>
      <c r="S35" s="333">
        <f>S16+S21</f>
        <v>14415261.595214464</v>
      </c>
      <c r="T35" s="332">
        <f>SUM(T16,T21)</f>
        <v>0</v>
      </c>
      <c r="U35" s="331">
        <f t="shared" si="6"/>
        <v>0</v>
      </c>
    </row>
    <row r="36" spans="2:21" s="323" customFormat="1">
      <c r="B36" s="501" t="s">
        <v>286</v>
      </c>
      <c r="C36" s="496"/>
      <c r="D36" s="335">
        <f>D22</f>
        <v>37223237.460000001</v>
      </c>
      <c r="E36" s="333">
        <f>E22</f>
        <v>1465941.3557558353</v>
      </c>
      <c r="F36" s="334"/>
      <c r="G36" s="325"/>
      <c r="H36" s="333">
        <f>H22</f>
        <v>1422959.0833698364</v>
      </c>
      <c r="I36" s="334"/>
      <c r="J36" s="334"/>
      <c r="K36" s="334"/>
      <c r="L36" s="329"/>
      <c r="N36" s="334"/>
      <c r="O36" s="329"/>
      <c r="P36" s="329"/>
      <c r="Q36" s="329"/>
      <c r="R36" s="334"/>
      <c r="S36" s="333">
        <f>S22</f>
        <v>1654329.2025326532</v>
      </c>
      <c r="T36" s="332">
        <f>T22</f>
        <v>0</v>
      </c>
      <c r="U36" s="331">
        <f t="shared" si="6"/>
        <v>0</v>
      </c>
    </row>
    <row r="37" spans="2:21" s="323" customFormat="1">
      <c r="B37" s="502" t="s">
        <v>294</v>
      </c>
      <c r="C37" s="502"/>
      <c r="D37" s="330">
        <f>SUM(D30:D36)</f>
        <v>1142550753.03</v>
      </c>
      <c r="E37" s="328">
        <f>SUM(E30:E36)</f>
        <v>421947351.40988755</v>
      </c>
      <c r="F37" s="325"/>
      <c r="G37" s="325"/>
      <c r="H37" s="328">
        <f>SUM(H30:H36)</f>
        <v>451749387.8653788</v>
      </c>
      <c r="I37" s="325"/>
      <c r="J37" s="325"/>
      <c r="K37" s="334"/>
      <c r="L37" s="329"/>
      <c r="N37" s="334"/>
      <c r="O37" s="329"/>
      <c r="P37" s="329"/>
      <c r="Q37" s="329"/>
      <c r="R37" s="334"/>
      <c r="S37" s="328">
        <f>SUM(S30:S36)</f>
        <v>957847915.68501198</v>
      </c>
      <c r="T37" s="328">
        <f>SUM(T30:T36)</f>
        <v>-4837655.75</v>
      </c>
      <c r="U37" s="327">
        <f t="shared" si="6"/>
        <v>-5.0505468256307837E-3</v>
      </c>
    </row>
    <row r="38" spans="2:21" s="323" customFormat="1">
      <c r="B38" s="496"/>
      <c r="C38" s="496"/>
      <c r="D38" s="335"/>
      <c r="E38" s="333"/>
      <c r="F38" s="325"/>
      <c r="G38" s="325"/>
      <c r="H38" s="333"/>
      <c r="I38" s="325"/>
      <c r="J38" s="325"/>
      <c r="K38" s="334"/>
      <c r="L38" s="329"/>
      <c r="N38" s="334"/>
      <c r="O38" s="329"/>
      <c r="P38" s="329"/>
      <c r="Q38" s="329"/>
      <c r="R38" s="334"/>
      <c r="S38" s="333"/>
      <c r="T38" s="333"/>
      <c r="U38" s="331"/>
    </row>
    <row r="39" spans="2:21" s="323" customFormat="1">
      <c r="B39" s="496" t="s">
        <v>295</v>
      </c>
      <c r="C39" s="496"/>
      <c r="D39" s="335"/>
      <c r="E39" s="333">
        <f>E25</f>
        <v>5943249.8599999994</v>
      </c>
      <c r="F39" s="325"/>
      <c r="G39" s="325"/>
      <c r="H39" s="333">
        <f>H25</f>
        <v>4367786.4221255491</v>
      </c>
      <c r="I39" s="325"/>
      <c r="J39" s="325"/>
      <c r="K39" s="334"/>
      <c r="L39" s="329"/>
      <c r="N39" s="334"/>
      <c r="O39" s="329"/>
      <c r="P39" s="329"/>
      <c r="Q39" s="329"/>
      <c r="R39" s="334"/>
      <c r="S39" s="333">
        <f>S25</f>
        <v>4628172.8621255485</v>
      </c>
      <c r="T39" s="332">
        <f>T25</f>
        <v>0</v>
      </c>
      <c r="U39" s="331">
        <f>T39/S39</f>
        <v>0</v>
      </c>
    </row>
    <row r="40" spans="2:21" s="325" customFormat="1">
      <c r="B40" s="498" t="s">
        <v>31</v>
      </c>
      <c r="C40" s="498"/>
      <c r="D40" s="330">
        <f>D39+D37</f>
        <v>1142550753.03</v>
      </c>
      <c r="E40" s="328">
        <f>E39+E37</f>
        <v>427890601.26988757</v>
      </c>
      <c r="G40" s="323"/>
      <c r="H40" s="328">
        <f>H39+H37</f>
        <v>456117174.28750437</v>
      </c>
      <c r="L40" s="329"/>
      <c r="O40" s="329"/>
      <c r="P40" s="329"/>
      <c r="Q40" s="329"/>
      <c r="S40" s="328">
        <f>S39+S37</f>
        <v>962476088.5471375</v>
      </c>
      <c r="T40" s="328">
        <f>T39+T37</f>
        <v>-4837655.75</v>
      </c>
      <c r="U40" s="327">
        <f>T40/S40</f>
        <v>-5.0262607118920387E-3</v>
      </c>
    </row>
    <row r="41" spans="2:21" s="323" customFormat="1">
      <c r="B41" s="325"/>
      <c r="C41" s="325"/>
      <c r="D41" s="325"/>
      <c r="E41" s="325"/>
      <c r="F41" s="325"/>
      <c r="I41" s="326"/>
      <c r="L41" s="325"/>
      <c r="N41" s="325"/>
      <c r="O41" s="325"/>
      <c r="P41" s="325"/>
      <c r="Q41" s="325"/>
      <c r="R41" s="325"/>
      <c r="S41" s="325"/>
      <c r="T41" s="324"/>
    </row>
    <row r="42" spans="2:21">
      <c r="B42" s="503" t="s">
        <v>347</v>
      </c>
      <c r="D42" s="321"/>
      <c r="E42" s="321"/>
      <c r="H42" s="322"/>
      <c r="L42" s="321"/>
      <c r="O42" s="321"/>
      <c r="P42" s="321"/>
      <c r="Q42" s="321"/>
      <c r="S42" s="321"/>
    </row>
    <row r="43" spans="2:21">
      <c r="B43" s="503" t="s">
        <v>348</v>
      </c>
      <c r="D43" s="321"/>
      <c r="E43" s="321"/>
      <c r="L43" s="321"/>
      <c r="O43" s="321"/>
      <c r="P43" s="321"/>
      <c r="Q43" s="321"/>
      <c r="S43" s="321"/>
    </row>
    <row r="44" spans="2:21">
      <c r="B44" s="503" t="s">
        <v>349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1"/>
  <sheetViews>
    <sheetView tabSelected="1" workbookViewId="0">
      <selection activeCell="A25" sqref="A25"/>
    </sheetView>
  </sheetViews>
  <sheetFormatPr defaultRowHeight="12.5"/>
  <cols>
    <col min="1" max="1" width="56.7265625" customWidth="1"/>
    <col min="2" max="2" width="12.81640625" bestFit="1" customWidth="1"/>
    <col min="3" max="3" width="13.26953125" customWidth="1"/>
    <col min="4" max="4" width="14.1796875" customWidth="1"/>
    <col min="5" max="5" width="3" customWidth="1"/>
    <col min="6" max="6" width="12.7265625" customWidth="1"/>
    <col min="7" max="7" width="13.7265625" customWidth="1"/>
    <col min="8" max="8" width="13.453125" customWidth="1"/>
  </cols>
  <sheetData>
    <row r="1" spans="1:9">
      <c r="A1" t="s">
        <v>94</v>
      </c>
    </row>
    <row r="3" spans="1:9">
      <c r="B3" s="69" t="s">
        <v>92</v>
      </c>
      <c r="C3" s="69"/>
      <c r="D3" s="69"/>
      <c r="F3" s="69" t="s">
        <v>93</v>
      </c>
      <c r="G3" s="69"/>
      <c r="H3" s="69"/>
    </row>
    <row r="4" spans="1:9">
      <c r="B4" s="69"/>
      <c r="C4" s="69"/>
      <c r="D4" s="69"/>
      <c r="F4" s="69"/>
      <c r="G4" s="69"/>
      <c r="H4" s="69"/>
    </row>
    <row r="5" spans="1:9">
      <c r="F5" s="450">
        <f>'Revenue Req 2020-2021'!F27</f>
        <v>0.95111500000000004</v>
      </c>
      <c r="G5" s="450">
        <f>'Revenue Req 2020-2021'!G27</f>
        <v>0.95455299999999998</v>
      </c>
      <c r="H5" s="5"/>
      <c r="I5" s="5"/>
    </row>
    <row r="6" spans="1:9">
      <c r="F6" s="5"/>
      <c r="G6" s="5"/>
      <c r="H6" s="5"/>
      <c r="I6" s="5"/>
    </row>
    <row r="7" spans="1:9">
      <c r="A7" s="63" t="s">
        <v>81</v>
      </c>
      <c r="B7" s="63" t="s">
        <v>6</v>
      </c>
      <c r="C7" s="63" t="s">
        <v>7</v>
      </c>
      <c r="D7" s="63" t="s">
        <v>8</v>
      </c>
      <c r="F7" s="451" t="s">
        <v>6</v>
      </c>
      <c r="G7" s="451" t="s">
        <v>7</v>
      </c>
      <c r="H7" s="451" t="s">
        <v>8</v>
      </c>
      <c r="I7" s="5"/>
    </row>
    <row r="8" spans="1:9">
      <c r="F8" s="5"/>
      <c r="G8" s="5"/>
      <c r="H8" s="5"/>
      <c r="I8" s="5"/>
    </row>
    <row r="9" spans="1:9">
      <c r="A9" t="s">
        <v>560</v>
      </c>
      <c r="B9" s="64">
        <f>'Revenue Req 2020-2021'!F10</f>
        <v>22560.779249948973</v>
      </c>
      <c r="C9" s="64">
        <f>'Revenue Req 2020-2021'!G10</f>
        <v>0</v>
      </c>
      <c r="D9" s="64">
        <f t="shared" ref="D9:D15" si="0">SUM(B9:C9)</f>
        <v>22560.779249948973</v>
      </c>
      <c r="F9" s="452">
        <f>'Revenue Req 2020-2021'!$F$33*$B$9/$B$17</f>
        <v>23861.298669421649</v>
      </c>
      <c r="G9" s="452">
        <f>'Revenue Req 2020-2021'!$G$33*C9/$C$17</f>
        <v>0</v>
      </c>
      <c r="H9" s="452">
        <f t="shared" ref="H9:H15" si="1">SUM(F9:G9)</f>
        <v>23861.298669421649</v>
      </c>
      <c r="I9" s="5"/>
    </row>
    <row r="10" spans="1:9">
      <c r="A10" s="77" t="s">
        <v>438</v>
      </c>
      <c r="B10" s="43">
        <f>'Revenue Req 2020-2021'!F11</f>
        <v>2383314.7976538851</v>
      </c>
      <c r="C10" s="43">
        <f>'Revenue Req 2020-2021'!G11</f>
        <v>918790.82269792224</v>
      </c>
      <c r="D10" s="43">
        <f>SUM(B10:C10)</f>
        <v>3302105.6203518072</v>
      </c>
      <c r="F10" s="400">
        <f>'Revenue Req 2020-2021'!$F$33*B10/$B$17</f>
        <v>2520701.3277345109</v>
      </c>
      <c r="G10" s="400">
        <f>'Revenue Req 2020-2021'!$G$33*C10/$C$17</f>
        <v>962436.98139292421</v>
      </c>
      <c r="H10" s="400">
        <f>SUM(F10:G10)</f>
        <v>3483138.3091274351</v>
      </c>
      <c r="I10" s="5"/>
    </row>
    <row r="11" spans="1:9">
      <c r="A11" t="s">
        <v>89</v>
      </c>
      <c r="B11" s="43">
        <f>'Revenue Req 2020-2021'!F15-'Revenue Requirement 2019-2020'!F13</f>
        <v>-650721.64177218825</v>
      </c>
      <c r="C11" s="43">
        <f>'Revenue Req 2020-2021'!G15-'Revenue Requirement 2019-2020'!G13</f>
        <v>-251504.48272109218</v>
      </c>
      <c r="D11" s="43">
        <f>SUM(B11:C11)</f>
        <v>-902226.12449328043</v>
      </c>
      <c r="F11" s="400">
        <f>'Revenue Req 2020-2021'!$F$33*B11/$B$17</f>
        <v>-688232.58598293783</v>
      </c>
      <c r="G11" s="400">
        <f>'Revenue Req 2020-2021'!$G$33*C11/$C$17</f>
        <v>-263451.92961995857</v>
      </c>
      <c r="H11" s="400">
        <f>SUM(F11:G11)</f>
        <v>-951684.51560289646</v>
      </c>
      <c r="I11" s="5"/>
    </row>
    <row r="12" spans="1:9">
      <c r="A12" s="77" t="s">
        <v>589</v>
      </c>
      <c r="B12" s="43">
        <f>-'2019 Elec&amp;Gas Forecast Revenue'!H40</f>
        <v>-243660.29381966731</v>
      </c>
      <c r="C12" s="43">
        <f>-'2019 Elec&amp;Gas Forecast Revenue'!H21</f>
        <v>87825.401962933305</v>
      </c>
      <c r="D12" s="43">
        <f t="shared" si="0"/>
        <v>-155834.891856734</v>
      </c>
      <c r="F12" s="400">
        <f>'Revenue Req 2020-2021'!$F$33*$B$12/$B$17</f>
        <v>-257706.12709325037</v>
      </c>
      <c r="G12" s="400">
        <f>'Revenue Req 2020-2021'!$G$33*C12/$C$17</f>
        <v>91997.452158505184</v>
      </c>
      <c r="H12" s="400">
        <f t="shared" ref="H12" si="2">SUM(F12:G12)</f>
        <v>-165708.67493474518</v>
      </c>
      <c r="I12" s="5"/>
    </row>
    <row r="13" spans="1:9">
      <c r="A13" t="s">
        <v>90</v>
      </c>
      <c r="B13" s="43">
        <f>'Revenue Req 2020-2021'!F16-'Revenue Requirement 2019-2020'!F14</f>
        <v>132399.04799999995</v>
      </c>
      <c r="C13" s="43">
        <f>'Revenue Req 2020-2021'!G16-'Revenue Requirement 2019-2020'!G14</f>
        <v>33099.761999999988</v>
      </c>
      <c r="D13" s="43">
        <f t="shared" si="0"/>
        <v>165498.80999999994</v>
      </c>
      <c r="F13" s="400">
        <f>'Revenue Req 2020-2021'!$F$33*B13/$B$17</f>
        <v>140031.21048588061</v>
      </c>
      <c r="G13" s="400">
        <f>'Revenue Req 2020-2021'!$G$33*C13/$C$17</f>
        <v>34672.130192334203</v>
      </c>
      <c r="H13" s="400">
        <f t="shared" si="1"/>
        <v>174703.34067821482</v>
      </c>
      <c r="I13" s="5"/>
    </row>
    <row r="14" spans="1:9">
      <c r="A14" s="77" t="s">
        <v>588</v>
      </c>
      <c r="B14" s="43">
        <f>'Revenue Req 2020-2021'!F17</f>
        <v>4499999.9999999991</v>
      </c>
      <c r="C14" s="43"/>
      <c r="D14" s="43">
        <f t="shared" si="0"/>
        <v>4499999.9999999991</v>
      </c>
      <c r="F14" s="400">
        <f>'Revenue Req 2020-2021'!$F$33*B14/$B$17</f>
        <v>4759403.1581440279</v>
      </c>
      <c r="G14" s="400"/>
      <c r="H14" s="400">
        <f t="shared" si="1"/>
        <v>4759403.1581440279</v>
      </c>
      <c r="I14" s="5"/>
    </row>
    <row r="15" spans="1:9">
      <c r="A15" s="2" t="s">
        <v>587</v>
      </c>
      <c r="B15" s="43">
        <f>'Schedule 95 Microsoft Fees'!I20</f>
        <v>-1724915.8399999999</v>
      </c>
      <c r="C15" s="43"/>
      <c r="D15" s="43">
        <f t="shared" si="0"/>
        <v>-1724915.8399999999</v>
      </c>
      <c r="F15" s="400">
        <f>'Revenue Req 2020-2021'!$F$33*B15/$B$17</f>
        <v>-1824348.8658730357</v>
      </c>
      <c r="G15" s="400">
        <f>'Revenue Req 2020-2021'!$G$33*C15/$C$17</f>
        <v>0</v>
      </c>
      <c r="H15" s="400">
        <f t="shared" si="1"/>
        <v>-1824348.8658730357</v>
      </c>
      <c r="I15" s="568"/>
    </row>
    <row r="16" spans="1:9">
      <c r="B16" s="65"/>
      <c r="C16" s="65"/>
      <c r="D16" s="65"/>
      <c r="F16" s="453"/>
      <c r="G16" s="453"/>
      <c r="H16" s="453"/>
      <c r="I16" s="5"/>
    </row>
    <row r="17" spans="1:9" ht="13" thickBot="1">
      <c r="A17" t="s">
        <v>94</v>
      </c>
      <c r="B17" s="68">
        <f>SUM(B9:B16)</f>
        <v>4418976.8493119776</v>
      </c>
      <c r="C17" s="68">
        <f>SUM(C9:C16)</f>
        <v>788211.50393976329</v>
      </c>
      <c r="D17" s="68">
        <f>SUM(D9:D16)</f>
        <v>5207188.3532517403</v>
      </c>
      <c r="F17" s="454">
        <f>SUM(F9:F16)</f>
        <v>4673709.4160846164</v>
      </c>
      <c r="G17" s="454">
        <f>SUM(G9:G16)</f>
        <v>825654.63412380498</v>
      </c>
      <c r="H17" s="454">
        <f>SUM(H9:H16)</f>
        <v>5499364.0502084224</v>
      </c>
      <c r="I17" s="5"/>
    </row>
    <row r="18" spans="1:9" ht="13" thickTop="1">
      <c r="A18" s="66" t="s">
        <v>91</v>
      </c>
      <c r="B18" s="67">
        <f>'Revenue Req 2020-2021'!F20-'Revenue Requirement 2019-2020'!F16-B17</f>
        <v>0</v>
      </c>
      <c r="C18" s="67">
        <f>'Revenue Req 2020-2021'!G20-'Revenue Requirement 2019-2020'!G16-'Summary of RR change'!C17</f>
        <v>0</v>
      </c>
      <c r="D18" s="67">
        <f>'Revenue Req 2020-2021'!H20-'Revenue Requirement 2019-2020'!H16-'Summary of RR change'!D17</f>
        <v>0</v>
      </c>
      <c r="F18" s="455">
        <f>'Revenue Req 2020-2021'!F29-'Revenue Req 2020-2021'!F31-F17</f>
        <v>0</v>
      </c>
      <c r="G18" s="455">
        <f>'Revenue Req 2020-2021'!G29-'Revenue Req 2020-2021'!G31-G17</f>
        <v>0</v>
      </c>
      <c r="H18" s="455">
        <f>'Revenue Req 2020-2021'!H29-'Revenue Req 2020-2021'!H31-H17</f>
        <v>0</v>
      </c>
      <c r="I18" s="5"/>
    </row>
    <row r="19" spans="1:9">
      <c r="B19" s="43"/>
      <c r="C19" s="43"/>
      <c r="D19" s="43"/>
      <c r="F19" s="5"/>
      <c r="G19" s="5"/>
      <c r="H19" s="5"/>
      <c r="I19" s="5"/>
    </row>
    <row r="20" spans="1:9">
      <c r="B20" s="64"/>
      <c r="C20" s="43"/>
      <c r="D20" s="43"/>
      <c r="F20" s="5"/>
      <c r="G20" s="5"/>
      <c r="H20" s="5"/>
      <c r="I20" s="5"/>
    </row>
    <row r="21" spans="1:9">
      <c r="B21" s="64"/>
      <c r="C21" s="43"/>
      <c r="D21" s="43"/>
      <c r="F21" s="5"/>
      <c r="G21" s="5"/>
      <c r="H21" s="5"/>
      <c r="I21" s="5"/>
    </row>
    <row r="22" spans="1:9">
      <c r="B22" s="43"/>
      <c r="C22" s="43"/>
      <c r="D22" s="43"/>
      <c r="F22" s="5"/>
      <c r="G22" s="5"/>
      <c r="H22" s="5"/>
      <c r="I22" s="5"/>
    </row>
    <row r="23" spans="1:9">
      <c r="B23" s="43"/>
      <c r="C23" s="43"/>
      <c r="D23" s="43"/>
      <c r="F23" s="5"/>
      <c r="G23" s="5"/>
      <c r="H23" s="5"/>
      <c r="I23" s="5"/>
    </row>
    <row r="24" spans="1:9">
      <c r="B24" s="43"/>
      <c r="C24" s="43"/>
      <c r="D24" s="43"/>
      <c r="F24" s="5"/>
      <c r="G24" s="5"/>
      <c r="H24" s="5"/>
      <c r="I24" s="5"/>
    </row>
    <row r="25" spans="1:9">
      <c r="B25" s="43"/>
      <c r="C25" s="43"/>
      <c r="D25" s="43"/>
      <c r="F25" s="5"/>
      <c r="G25" s="5"/>
      <c r="H25" s="5"/>
      <c r="I25" s="5"/>
    </row>
    <row r="26" spans="1:9">
      <c r="B26" s="43"/>
      <c r="C26" s="43"/>
      <c r="D26" s="43"/>
      <c r="F26" s="5"/>
      <c r="G26" s="5"/>
      <c r="H26" s="5"/>
      <c r="I26" s="5"/>
    </row>
    <row r="27" spans="1:9">
      <c r="B27" s="43"/>
      <c r="C27" s="43"/>
      <c r="D27" s="43"/>
      <c r="F27" s="5"/>
      <c r="G27" s="5"/>
      <c r="H27" s="5"/>
      <c r="I27" s="5"/>
    </row>
    <row r="28" spans="1:9">
      <c r="B28" s="43"/>
      <c r="C28" s="43"/>
      <c r="D28" s="43"/>
      <c r="F28" s="5"/>
      <c r="G28" s="5"/>
      <c r="H28" s="5"/>
      <c r="I28" s="5"/>
    </row>
    <row r="29" spans="1:9">
      <c r="F29" s="5"/>
      <c r="G29" s="5"/>
      <c r="H29" s="5"/>
      <c r="I29" s="5"/>
    </row>
    <row r="30" spans="1:9">
      <c r="F30" s="5"/>
      <c r="G30" s="5"/>
      <c r="H30" s="5"/>
      <c r="I30" s="5"/>
    </row>
    <row r="31" spans="1:9">
      <c r="F31" s="5"/>
      <c r="G31" s="5"/>
      <c r="H31" s="5"/>
      <c r="I31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5"/>
  <cols>
    <col min="1" max="1" width="14.1796875" bestFit="1" customWidth="1"/>
  </cols>
  <sheetData>
    <row r="1" spans="1:9">
      <c r="A1" s="47">
        <v>837818.58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43"/>
  <sheetViews>
    <sheetView topLeftCell="I1" workbookViewId="0">
      <selection activeCell="Q9" sqref="Q9"/>
    </sheetView>
  </sheetViews>
  <sheetFormatPr defaultRowHeight="12.5"/>
  <cols>
    <col min="1" max="1" width="14" bestFit="1" customWidth="1"/>
    <col min="2" max="2" width="12.26953125" bestFit="1" customWidth="1"/>
    <col min="7" max="7" width="14" bestFit="1" customWidth="1"/>
    <col min="14" max="14" width="96.453125" bestFit="1" customWidth="1"/>
    <col min="15" max="16" width="10.6328125" bestFit="1" customWidth="1"/>
    <col min="17" max="17" width="15.54296875" bestFit="1" customWidth="1"/>
    <col min="18" max="18" width="14.26953125" bestFit="1" customWidth="1"/>
    <col min="19" max="19" width="15.54296875" bestFit="1" customWidth="1"/>
  </cols>
  <sheetData>
    <row r="1" spans="1:19">
      <c r="A1" s="489">
        <v>1061011</v>
      </c>
      <c r="B1" s="489">
        <v>358088</v>
      </c>
    </row>
    <row r="5" spans="1:19" ht="13">
      <c r="N5" s="736" t="s">
        <v>548</v>
      </c>
    </row>
    <row r="7" spans="1:19" ht="15.5">
      <c r="M7" s="792" t="s">
        <v>583</v>
      </c>
      <c r="N7" s="266" t="s">
        <v>546</v>
      </c>
      <c r="O7" s="727"/>
      <c r="P7" s="727"/>
      <c r="Q7" s="728">
        <v>19151820.944557771</v>
      </c>
      <c r="R7" s="728">
        <v>5015233.7483511036</v>
      </c>
      <c r="S7" s="728">
        <v>24167054.692908868</v>
      </c>
    </row>
    <row r="8" spans="1:19" ht="15.5">
      <c r="M8" s="734"/>
      <c r="N8" s="729" t="s">
        <v>581</v>
      </c>
      <c r="O8" s="730">
        <f>'Elec Sch 142 5-2020'!Y10</f>
        <v>1.1779965631080057E-3</v>
      </c>
      <c r="P8" s="730">
        <v>0</v>
      </c>
      <c r="Q8" s="731">
        <f>Q7*O8</f>
        <v>22560.779249948973</v>
      </c>
      <c r="R8" s="731">
        <f>IF(P8&lt;0,0,P8)*R7</f>
        <v>0</v>
      </c>
      <c r="S8" s="731">
        <f>SUM(Q8:R8)</f>
        <v>22560.779249948973</v>
      </c>
    </row>
    <row r="9" spans="1:19" ht="15.5">
      <c r="M9" s="734"/>
      <c r="N9" s="729" t="s">
        <v>582</v>
      </c>
      <c r="O9" s="732">
        <f>'A - 2019 GRC Elec'!AF9*2</f>
        <v>0.12444324769708824</v>
      </c>
      <c r="P9" s="732">
        <f>ROUND('A - 2019 GRC Gas'!G31,4)*2</f>
        <v>0.1832</v>
      </c>
      <c r="Q9" s="733">
        <f>Q7*O9</f>
        <v>2383314.7976538851</v>
      </c>
      <c r="R9" s="733">
        <f>IF(P9&lt;0,0,P9)*R7</f>
        <v>918790.82269792224</v>
      </c>
      <c r="S9" s="735">
        <f t="shared" ref="S9" si="0">SUM(Q9:R9)</f>
        <v>3302105.6203518072</v>
      </c>
    </row>
    <row r="10" spans="1:19" ht="15.5">
      <c r="A10" s="736" t="s">
        <v>557</v>
      </c>
      <c r="M10" s="734"/>
      <c r="N10" s="266" t="s">
        <v>547</v>
      </c>
      <c r="O10" s="727"/>
      <c r="P10" s="727"/>
      <c r="Q10" s="728">
        <f>SUM(Q7:Q9)</f>
        <v>21557696.521461602</v>
      </c>
      <c r="R10" s="728">
        <f>SUM(R7:R9)</f>
        <v>5934024.5710490262</v>
      </c>
      <c r="S10" s="728">
        <f>SUM(S7:S9)</f>
        <v>27491721.092510622</v>
      </c>
    </row>
    <row r="11" spans="1:19" ht="13">
      <c r="M11" s="734"/>
    </row>
    <row r="12" spans="1:19" ht="13">
      <c r="M12" s="734"/>
    </row>
    <row r="13" spans="1:19" ht="13">
      <c r="M13" s="734"/>
    </row>
    <row r="14" spans="1:19" ht="13">
      <c r="M14" s="734"/>
    </row>
    <row r="15" spans="1:19" ht="15.5">
      <c r="M15" s="792" t="s">
        <v>584</v>
      </c>
      <c r="N15" s="266" t="s">
        <v>546</v>
      </c>
      <c r="O15" s="727"/>
      <c r="P15" s="727"/>
      <c r="Q15" s="728">
        <v>19151820.944557771</v>
      </c>
      <c r="R15" s="728">
        <v>5015233.7483511036</v>
      </c>
      <c r="S15" s="728">
        <v>24167054.692908868</v>
      </c>
    </row>
    <row r="16" spans="1:19" ht="15.5">
      <c r="M16" s="734"/>
      <c r="N16" s="729" t="s">
        <v>581</v>
      </c>
      <c r="O16" s="730">
        <f>'Elec Sch 142 5-2020'!Y10</f>
        <v>1.1779965631080057E-3</v>
      </c>
      <c r="P16" s="730">
        <v>0</v>
      </c>
      <c r="Q16" s="731">
        <f>Q15*O16</f>
        <v>22560.779249948973</v>
      </c>
      <c r="R16" s="731">
        <f>IF(P16&lt;0,0,P16)*R15</f>
        <v>0</v>
      </c>
      <c r="S16" s="731">
        <f>SUM(Q16:R16)</f>
        <v>22560.779249948973</v>
      </c>
    </row>
    <row r="17" spans="13:19" ht="15.5">
      <c r="M17" s="734"/>
      <c r="N17" s="729" t="s">
        <v>582</v>
      </c>
      <c r="O17" s="732">
        <f>'A1 - 2019 GRC Elec'!AF9*2</f>
        <v>8.8434604696326843E-2</v>
      </c>
      <c r="P17" s="732">
        <f>ROUND('A1 - 2019 GRC Gas'!G31,4)*2</f>
        <v>0.1656</v>
      </c>
      <c r="Q17" s="733">
        <f>Q15*O17</f>
        <v>1693683.7144467994</v>
      </c>
      <c r="R17" s="733">
        <f>IF(P17&lt;0,0,P17)*R15</f>
        <v>830522.70872694277</v>
      </c>
      <c r="S17" s="735">
        <f t="shared" ref="S17" si="1">SUM(Q17:R17)</f>
        <v>2524206.4231737424</v>
      </c>
    </row>
    <row r="18" spans="13:19" ht="15.5">
      <c r="M18" s="2"/>
      <c r="N18" s="266" t="s">
        <v>547</v>
      </c>
      <c r="O18" s="727"/>
      <c r="P18" s="727"/>
      <c r="Q18" s="728">
        <f>SUM(Q15:Q17)</f>
        <v>20868065.438254517</v>
      </c>
      <c r="R18" s="728">
        <f>SUM(R15:R17)</f>
        <v>5845756.4570780462</v>
      </c>
      <c r="S18" s="728">
        <f>SUM(S15:S17)</f>
        <v>26713821.89533256</v>
      </c>
    </row>
    <row r="42" spans="7:7">
      <c r="G42" s="737"/>
    </row>
    <row r="43" spans="7:7">
      <c r="G43" s="49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90" zoomScaleNormal="100" zoomScaleSheetLayoutView="90" workbookViewId="0">
      <pane xSplit="2" ySplit="7" topLeftCell="O8" activePane="bottomRight" state="frozen"/>
      <selection activeCell="X56" sqref="X56"/>
      <selection pane="topRight" activeCell="X56" sqref="X56"/>
      <selection pane="bottomLeft" activeCell="X56" sqref="X56"/>
      <selection pane="bottomRight" activeCell="AG9" sqref="AG9"/>
    </sheetView>
  </sheetViews>
  <sheetFormatPr defaultColWidth="6.26953125" defaultRowHeight="12.5"/>
  <cols>
    <col min="1" max="1" width="4.453125" style="5" bestFit="1" customWidth="1"/>
    <col min="2" max="2" width="25.26953125" style="5" customWidth="1"/>
    <col min="3" max="3" width="16.453125" style="5" bestFit="1" customWidth="1"/>
    <col min="4" max="4" width="14.453125" style="5" bestFit="1" customWidth="1"/>
    <col min="5" max="5" width="11.1796875" style="5" bestFit="1" customWidth="1"/>
    <col min="6" max="6" width="13.26953125" style="5" bestFit="1" customWidth="1"/>
    <col min="7" max="7" width="14.1796875" style="5" customWidth="1"/>
    <col min="8" max="8" width="11.81640625" style="5" bestFit="1" customWidth="1"/>
    <col min="9" max="9" width="11.81640625" style="5" customWidth="1"/>
    <col min="10" max="11" width="11.81640625" style="5" bestFit="1" customWidth="1"/>
    <col min="12" max="13" width="12.7265625" style="5" bestFit="1" customWidth="1"/>
    <col min="14" max="15" width="12.1796875" style="5" bestFit="1" customWidth="1"/>
    <col min="16" max="16" width="9.54296875" style="5" bestFit="1" customWidth="1"/>
    <col min="17" max="17" width="15.26953125" style="5" bestFit="1" customWidth="1"/>
    <col min="18" max="18" width="1.7265625" style="5" customWidth="1"/>
    <col min="19" max="19" width="15" style="5" bestFit="1" customWidth="1"/>
    <col min="20" max="20" width="9.54296875" style="5" bestFit="1" customWidth="1"/>
    <col min="21" max="21" width="11.1796875" style="5" bestFit="1" customWidth="1"/>
    <col min="22" max="22" width="12.1796875" style="5" bestFit="1" customWidth="1"/>
    <col min="23" max="23" width="12.7265625" style="5" bestFit="1" customWidth="1"/>
    <col min="24" max="25" width="12.453125" style="5" bestFit="1" customWidth="1"/>
    <col min="26" max="28" width="11" style="5" customWidth="1"/>
    <col min="29" max="29" width="12.26953125" style="5" customWidth="1"/>
    <col min="30" max="33" width="11" style="5" customWidth="1"/>
    <col min="34" max="34" width="6.26953125" style="5"/>
    <col min="35" max="35" width="7.7265625" style="5" bestFit="1" customWidth="1"/>
    <col min="36" max="36" width="10.7265625" style="5" customWidth="1"/>
    <col min="37" max="37" width="6.81640625" style="5" bestFit="1" customWidth="1"/>
    <col min="38" max="16384" width="6.26953125" style="5"/>
  </cols>
  <sheetData>
    <row r="1" spans="1:48">
      <c r="A1" s="786" t="s">
        <v>30</v>
      </c>
      <c r="B1" s="786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86" t="s">
        <v>444</v>
      </c>
      <c r="B2" s="786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86" t="s">
        <v>446</v>
      </c>
      <c r="B3" s="786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86" t="s">
        <v>447</v>
      </c>
      <c r="B4" s="786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87" t="s">
        <v>297</v>
      </c>
      <c r="V6" s="788"/>
      <c r="W6" s="788"/>
      <c r="X6" s="789"/>
      <c r="Y6" s="787" t="s">
        <v>298</v>
      </c>
      <c r="Z6" s="788"/>
      <c r="AA6" s="789"/>
      <c r="AB6" s="388"/>
      <c r="AC6" s="590"/>
      <c r="AD6" s="590"/>
      <c r="AE6" s="590"/>
      <c r="AF6" s="590"/>
    </row>
    <row r="7" spans="1:48" ht="62.5">
      <c r="A7" s="697" t="s">
        <v>181</v>
      </c>
      <c r="B7" s="697" t="s">
        <v>299</v>
      </c>
      <c r="C7" s="599" t="s">
        <v>448</v>
      </c>
      <c r="D7" s="598" t="s">
        <v>449</v>
      </c>
      <c r="E7" s="598" t="s">
        <v>301</v>
      </c>
      <c r="F7" s="598" t="s">
        <v>302</v>
      </c>
      <c r="G7" s="598" t="s">
        <v>303</v>
      </c>
      <c r="H7" s="598" t="s">
        <v>304</v>
      </c>
      <c r="I7" s="598" t="s">
        <v>450</v>
      </c>
      <c r="J7" s="598" t="s">
        <v>307</v>
      </c>
      <c r="K7" s="598" t="s">
        <v>308</v>
      </c>
      <c r="L7" s="598" t="s">
        <v>451</v>
      </c>
      <c r="M7" s="598" t="s">
        <v>452</v>
      </c>
      <c r="N7" s="598" t="s">
        <v>453</v>
      </c>
      <c r="O7" s="598" t="s">
        <v>310</v>
      </c>
      <c r="P7" s="598" t="s">
        <v>311</v>
      </c>
      <c r="Q7" s="598" t="s">
        <v>454</v>
      </c>
      <c r="R7" s="595"/>
      <c r="S7" s="598" t="s">
        <v>455</v>
      </c>
      <c r="T7" s="598" t="s">
        <v>311</v>
      </c>
      <c r="U7" s="596" t="str">
        <f>+E7</f>
        <v>Schedule 95
PCORC</v>
      </c>
      <c r="V7" s="598" t="str">
        <f>+K7</f>
        <v>Schedule 141
ERF</v>
      </c>
      <c r="W7" s="598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 ht="13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1178665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-32179</v>
      </c>
      <c r="Z9" s="605">
        <v>-9436</v>
      </c>
      <c r="AA9" s="605">
        <v>3965</v>
      </c>
      <c r="AB9" s="605">
        <v>-47123</v>
      </c>
      <c r="AC9" s="605">
        <v>1137689</v>
      </c>
      <c r="AD9" s="605">
        <v>69042.513000000035</v>
      </c>
      <c r="AE9" s="605">
        <v>21919.513000000035</v>
      </c>
      <c r="AF9" s="607">
        <v>6.2221623848544121E-2</v>
      </c>
      <c r="AG9" s="607">
        <v>1.9645198453074417E-2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 ht="13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1178665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-32179</v>
      </c>
      <c r="Z10" s="612">
        <v>-9436</v>
      </c>
      <c r="AA10" s="612">
        <v>3965</v>
      </c>
      <c r="AB10" s="612">
        <v>-47123</v>
      </c>
      <c r="AC10" s="612">
        <v>1137689</v>
      </c>
      <c r="AD10" s="612">
        <v>69042.513000000035</v>
      </c>
      <c r="AE10" s="612">
        <v>21919.513000000035</v>
      </c>
      <c r="AF10" s="613">
        <v>6.2221623848544121E-2</v>
      </c>
      <c r="AG10" s="613">
        <v>1.9645198453074417E-2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279838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-6605</v>
      </c>
      <c r="Z12" s="605">
        <v>-1937</v>
      </c>
      <c r="AA12" s="605">
        <v>3857</v>
      </c>
      <c r="AB12" s="605">
        <v>-12042</v>
      </c>
      <c r="AC12" s="605">
        <v>289934</v>
      </c>
      <c r="AD12" s="605">
        <v>16391.506999999983</v>
      </c>
      <c r="AE12" s="605">
        <v>4349.5069999999832</v>
      </c>
      <c r="AF12" s="607">
        <v>6.2219492138010667E-2</v>
      </c>
      <c r="AG12" s="607">
        <v>1.5230193188395502E-2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281870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-6777</v>
      </c>
      <c r="Z13" s="605">
        <v>-1987</v>
      </c>
      <c r="AA13" s="605">
        <v>-215</v>
      </c>
      <c r="AB13" s="605">
        <v>-8979</v>
      </c>
      <c r="AC13" s="605">
        <v>288456</v>
      </c>
      <c r="AD13" s="605">
        <v>12567.70199999999</v>
      </c>
      <c r="AE13" s="605">
        <v>3588.7019999999902</v>
      </c>
      <c r="AF13" s="607">
        <v>4.6667637422091325E-2</v>
      </c>
      <c r="AG13" s="607">
        <v>1.2597802644233281E-2</v>
      </c>
      <c r="AH13" s="614"/>
      <c r="AI13" s="618">
        <f>+AE13+AE15</f>
        <v>3599.9559999999901</v>
      </c>
      <c r="AJ13" s="618">
        <f>+Q13+Q15</f>
        <v>286117.842</v>
      </c>
      <c r="AK13" s="619">
        <f>+AI13/AJ13</f>
        <v>1.2582074486637538E-2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167652.91899999999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-3782</v>
      </c>
      <c r="Z14" s="605">
        <v>-1109</v>
      </c>
      <c r="AA14" s="605">
        <v>758</v>
      </c>
      <c r="AB14" s="605">
        <v>-5757</v>
      </c>
      <c r="AC14" s="605">
        <v>174508.91899999999</v>
      </c>
      <c r="AD14" s="605">
        <v>7474.7809999999881</v>
      </c>
      <c r="AE14" s="605">
        <v>1717.7809999999881</v>
      </c>
      <c r="AF14" s="607">
        <v>4.666542571496235E-2</v>
      </c>
      <c r="AG14" s="607">
        <v>9.9413721090255685E-3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1350.798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-37</v>
      </c>
      <c r="Z15" s="605">
        <v>-11</v>
      </c>
      <c r="AA15" s="605">
        <v>-1</v>
      </c>
      <c r="AB15" s="605">
        <v>-49</v>
      </c>
      <c r="AC15" s="605">
        <v>1261.798</v>
      </c>
      <c r="AD15" s="605">
        <v>60.253999999999905</v>
      </c>
      <c r="AE15" s="605">
        <v>11.253999999999905</v>
      </c>
      <c r="AF15" s="607">
        <v>4.6688838195365595E-2</v>
      </c>
      <c r="AG15" s="607">
        <v>8.9992835118155815E-3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730711.71699999995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-17201</v>
      </c>
      <c r="Z16" s="612">
        <v>-5044</v>
      </c>
      <c r="AA16" s="612">
        <v>4399</v>
      </c>
      <c r="AB16" s="612">
        <v>-26827</v>
      </c>
      <c r="AC16" s="612">
        <v>754160.71699999995</v>
      </c>
      <c r="AD16" s="612">
        <v>36494.243999999962</v>
      </c>
      <c r="AE16" s="612">
        <v>9667.2439999999624</v>
      </c>
      <c r="AF16" s="613">
        <v>5.2568892918084136E-2</v>
      </c>
      <c r="AG16" s="613">
        <v>1.2984994967175437E-2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120279.34699999999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-2846</v>
      </c>
      <c r="Z18" s="605">
        <v>-835</v>
      </c>
      <c r="AA18" s="605">
        <v>1500</v>
      </c>
      <c r="AB18" s="605">
        <v>-4823</v>
      </c>
      <c r="AC18" s="605">
        <v>125314.34699999999</v>
      </c>
      <c r="AD18" s="605">
        <v>7045.2010000000009</v>
      </c>
      <c r="AE18" s="605">
        <v>2222.2010000000009</v>
      </c>
      <c r="AF18" s="607">
        <v>6.221799032245981E-2</v>
      </c>
      <c r="AG18" s="607">
        <v>1.8053150198551263E-2</v>
      </c>
      <c r="AH18" s="614"/>
      <c r="AI18" s="618">
        <f>+AE18+AE19</f>
        <v>2229.2140000000009</v>
      </c>
      <c r="AJ18" s="618">
        <f>+Q18+Q19</f>
        <v>123346.16099999999</v>
      </c>
      <c r="AK18" s="619">
        <f>+AI18/AJ18</f>
        <v>1.8072828387419377E-2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293.02800000000002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-15</v>
      </c>
      <c r="Z19" s="605">
        <v>-4</v>
      </c>
      <c r="AA19" s="605">
        <v>0</v>
      </c>
      <c r="AB19" s="605">
        <v>-18</v>
      </c>
      <c r="AC19" s="605">
        <v>261.02800000000002</v>
      </c>
      <c r="AD19" s="605">
        <v>25.013000000000034</v>
      </c>
      <c r="AE19" s="605">
        <v>7.0130000000000337</v>
      </c>
      <c r="AF19" s="607">
        <v>9.3326866033617659E-2</v>
      </c>
      <c r="AG19" s="607">
        <v>2.7608605790996728E-2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11388.578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-351</v>
      </c>
      <c r="Z20" s="605">
        <v>-103</v>
      </c>
      <c r="AA20" s="605">
        <v>-9</v>
      </c>
      <c r="AB20" s="605">
        <v>-460</v>
      </c>
      <c r="AC20" s="605">
        <v>11645.578</v>
      </c>
      <c r="AD20" s="605">
        <v>667.06899999999951</v>
      </c>
      <c r="AE20" s="605">
        <v>207.06899999999951</v>
      </c>
      <c r="AF20" s="607">
        <v>6.2217827733017761E-2</v>
      </c>
      <c r="AG20" s="607">
        <v>1.8102796439640821E-2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131960.95300000001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-3212</v>
      </c>
      <c r="Z21" s="612">
        <v>-942</v>
      </c>
      <c r="AA21" s="612">
        <v>1491</v>
      </c>
      <c r="AB21" s="612">
        <v>-5301</v>
      </c>
      <c r="AC21" s="612">
        <v>137220.95300000001</v>
      </c>
      <c r="AD21" s="612">
        <v>7737.2830000000004</v>
      </c>
      <c r="AE21" s="612">
        <v>2436.2830000000004</v>
      </c>
      <c r="AF21" s="613">
        <v>6.228509429805125E-2</v>
      </c>
      <c r="AG21" s="613">
        <v>1.8075371627945529E-2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5432.7280000000001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-119</v>
      </c>
      <c r="Z23" s="605">
        <v>-35</v>
      </c>
      <c r="AA23" s="605">
        <v>0</v>
      </c>
      <c r="AB23" s="605">
        <v>-195</v>
      </c>
      <c r="AC23" s="605">
        <v>5578.7280000000001</v>
      </c>
      <c r="AD23" s="605">
        <v>242.29200000000037</v>
      </c>
      <c r="AE23" s="605">
        <v>47.292000000000371</v>
      </c>
      <c r="AF23" s="607">
        <v>4.6680471544201754E-2</v>
      </c>
      <c r="AG23" s="607">
        <v>8.5496786006383097E-3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36568.042999999998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-825</v>
      </c>
      <c r="Z24" s="605">
        <v>-242</v>
      </c>
      <c r="AA24" s="605">
        <v>0</v>
      </c>
      <c r="AB24" s="605">
        <v>-1369</v>
      </c>
      <c r="AC24" s="605">
        <v>38024.042999999998</v>
      </c>
      <c r="AD24" s="605">
        <v>1630.2309999999998</v>
      </c>
      <c r="AE24" s="605">
        <v>261.23099999999977</v>
      </c>
      <c r="AF24" s="607">
        <v>4.6660935722019452E-2</v>
      </c>
      <c r="AG24" s="607">
        <v>6.9176786940548752E-3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42000.771000000001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-944</v>
      </c>
      <c r="Z25" s="612">
        <v>-277</v>
      </c>
      <c r="AA25" s="612">
        <v>0</v>
      </c>
      <c r="AB25" s="612">
        <v>-1564</v>
      </c>
      <c r="AC25" s="612">
        <v>43602.771000000001</v>
      </c>
      <c r="AD25" s="612">
        <v>1872.5230000000001</v>
      </c>
      <c r="AE25" s="612">
        <v>308.52300000000014</v>
      </c>
      <c r="AF25" s="613">
        <v>4.666346260619203E-2</v>
      </c>
      <c r="AG25" s="613">
        <v>7.1261891418000871E-3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17483.152999999998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-591</v>
      </c>
      <c r="Z27" s="612">
        <v>-173</v>
      </c>
      <c r="AA27" s="612">
        <v>0</v>
      </c>
      <c r="AB27" s="612">
        <v>-813</v>
      </c>
      <c r="AC27" s="612">
        <v>17711.152999999998</v>
      </c>
      <c r="AD27" s="612">
        <v>1025.6489999999976</v>
      </c>
      <c r="AE27" s="612">
        <v>212.64899999999761</v>
      </c>
      <c r="AF27" s="613">
        <v>6.2321054274086615E-2</v>
      </c>
      <c r="AG27" s="613">
        <v>1.2152410286044888E-2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-35</v>
      </c>
      <c r="Z29" s="605">
        <v>-10</v>
      </c>
      <c r="AA29" s="605">
        <v>0</v>
      </c>
      <c r="AB29" s="605">
        <v>-45</v>
      </c>
      <c r="AC29" s="605">
        <v>12405.517</v>
      </c>
      <c r="AD29" s="605">
        <v>74.161000000000058</v>
      </c>
      <c r="AE29" s="605">
        <v>29.161000000000058</v>
      </c>
      <c r="AF29" s="607">
        <v>7.3322513069542005E-3</v>
      </c>
      <c r="AG29" s="607">
        <v>2.356186263549631E-3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-321</v>
      </c>
      <c r="Z30" s="605">
        <v>-94</v>
      </c>
      <c r="AA30" s="605">
        <v>972</v>
      </c>
      <c r="AB30" s="605">
        <v>-415</v>
      </c>
      <c r="AC30" s="605">
        <v>7160.5734000000002</v>
      </c>
      <c r="AD30" s="605">
        <v>-1174.3335999999999</v>
      </c>
      <c r="AE30" s="605">
        <v>-1589.333599999999</v>
      </c>
      <c r="AF30" s="607">
        <v>-0.21375199835017228</v>
      </c>
      <c r="AG30" s="607">
        <v>-0.18164005628859817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-356</v>
      </c>
      <c r="Z31" s="612">
        <v>-104</v>
      </c>
      <c r="AA31" s="612">
        <v>972</v>
      </c>
      <c r="AB31" s="612">
        <v>-460</v>
      </c>
      <c r="AC31" s="612">
        <v>19566.090400000001</v>
      </c>
      <c r="AD31" s="612">
        <v>-1100.1725999999999</v>
      </c>
      <c r="AE31" s="612">
        <v>-1560.172599999999</v>
      </c>
      <c r="AF31" s="613">
        <v>-7.0486549336079229E-2</v>
      </c>
      <c r="AG31" s="613">
        <v>-7.384990899715671E-2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2115329.6844000001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-54483</v>
      </c>
      <c r="Z33" s="625">
        <v>-15976</v>
      </c>
      <c r="AA33" s="625">
        <v>10827</v>
      </c>
      <c r="AB33" s="625">
        <v>-82088</v>
      </c>
      <c r="AC33" s="625">
        <v>2109950.6843999997</v>
      </c>
      <c r="AD33" s="625">
        <v>115072.03939999999</v>
      </c>
      <c r="AE33" s="625">
        <v>32984.039400000001</v>
      </c>
      <c r="AF33" s="626">
        <v>5.7528608720803065E-2</v>
      </c>
      <c r="AG33" s="626">
        <v>1.5880871018995109E-2</v>
      </c>
      <c r="AH33" s="605"/>
      <c r="AI33" s="605"/>
      <c r="AJ33" s="605"/>
      <c r="AK33" s="614"/>
      <c r="AM33" s="615"/>
    </row>
    <row r="34" spans="1:54" ht="13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695.13215308381427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-18</v>
      </c>
      <c r="Z35" s="612">
        <v>-5</v>
      </c>
      <c r="AA35" s="612">
        <v>0</v>
      </c>
      <c r="AB35" s="612">
        <v>-23</v>
      </c>
      <c r="AC35" s="612">
        <v>672.13215308381427</v>
      </c>
      <c r="AD35" s="612">
        <v>366.80515308381428</v>
      </c>
      <c r="AE35" s="612">
        <v>343.80515308381428</v>
      </c>
      <c r="AF35" s="613">
        <v>1.1171946050243029</v>
      </c>
      <c r="AG35" s="613">
        <v>1.0471424923439567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2116024.8165530842</v>
      </c>
      <c r="T37" s="625">
        <v>76709</v>
      </c>
      <c r="U37" s="625">
        <v>-3124</v>
      </c>
      <c r="V37" s="625">
        <v>-25853</v>
      </c>
      <c r="W37" s="625">
        <v>25853</v>
      </c>
      <c r="X37" s="625">
        <v>-19332</v>
      </c>
      <c r="Y37" s="625">
        <v>-54501</v>
      </c>
      <c r="Z37" s="625">
        <v>-15981</v>
      </c>
      <c r="AA37" s="625">
        <v>10827</v>
      </c>
      <c r="AB37" s="625">
        <v>-82111</v>
      </c>
      <c r="AC37" s="625">
        <v>2110622.8165530837</v>
      </c>
      <c r="AD37" s="625">
        <v>115438.84455308381</v>
      </c>
      <c r="AE37" s="625">
        <v>33327.844553083814</v>
      </c>
      <c r="AF37" s="626">
        <v>5.7702516247116732E-2</v>
      </c>
      <c r="AG37" s="626">
        <v>1.6043867145644743E-2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2116024.8165530837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-28648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83" t="s">
        <v>503</v>
      </c>
      <c r="Z41"/>
      <c r="AA41" s="783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84"/>
      <c r="Z42"/>
      <c r="AA42" s="784"/>
      <c r="AB42"/>
      <c r="AC42"/>
      <c r="AD42"/>
      <c r="AE42"/>
      <c r="AF42"/>
      <c r="AG42"/>
    </row>
    <row r="43" spans="1:54" ht="13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85"/>
      <c r="Z43"/>
      <c r="AA43" s="785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 activeCell="G31" sqref="G31"/>
    </sheetView>
  </sheetViews>
  <sheetFormatPr defaultRowHeight="12.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21" width="16" customWidth="1"/>
    <col min="22" max="22" width="10.453125" customWidth="1"/>
    <col min="23" max="23" width="2.453125" customWidth="1"/>
    <col min="24" max="24" width="16" bestFit="1" customWidth="1"/>
    <col min="25" max="25" width="10.26953125" customWidth="1"/>
    <col min="26" max="26" width="2.453125" customWidth="1"/>
    <col min="27" max="27" width="15.1796875" customWidth="1"/>
    <col min="28" max="28" width="16" bestFit="1" customWidth="1"/>
    <col min="29" max="29" width="10.453125" customWidth="1"/>
    <col min="30" max="30" width="9.1796875" customWidth="1"/>
    <col min="31" max="31" width="9.26953125" customWidth="1"/>
    <col min="38" max="38" width="10.453125" customWidth="1"/>
  </cols>
  <sheetData>
    <row r="1" spans="2:33" ht="14.5">
      <c r="B1" s="790" t="s">
        <v>30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631"/>
    </row>
    <row r="2" spans="2:33" ht="14.5">
      <c r="B2" s="790" t="s">
        <v>505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790"/>
      <c r="AB2" s="790"/>
      <c r="AC2" s="790"/>
      <c r="AD2" s="631"/>
      <c r="AE2" s="609" t="s">
        <v>506</v>
      </c>
      <c r="AF2" s="609"/>
      <c r="AG2" s="609"/>
    </row>
    <row r="3" spans="2:33">
      <c r="B3" s="791" t="s">
        <v>337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1"/>
      <c r="AA3" s="791"/>
      <c r="AB3" s="791"/>
      <c r="AC3" s="791"/>
      <c r="AD3" s="632"/>
    </row>
    <row r="4" spans="2:33">
      <c r="B4" s="791" t="s">
        <v>507</v>
      </c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4.5">
      <c r="B11" t="s">
        <v>24</v>
      </c>
      <c r="C11" s="698" t="s">
        <v>272</v>
      </c>
      <c r="D11" s="699">
        <f>'[116]Base Rate Impacts'!P10</f>
        <v>615953533.69690764</v>
      </c>
      <c r="E11" s="698"/>
      <c r="F11" s="700">
        <f>'[116]Base Rate Impacts'!Q10</f>
        <v>56437198.311294608</v>
      </c>
      <c r="G11" s="647">
        <f>F11/$D11</f>
        <v>9.1625739968667297E-2</v>
      </c>
      <c r="H11" s="701"/>
      <c r="I11" s="700">
        <f>'[116]Sch. 106 Impacts'!Q10</f>
        <v>-21957306.27</v>
      </c>
      <c r="J11" s="647">
        <f>I11/$D11</f>
        <v>-3.5647666696891678E-2</v>
      </c>
      <c r="K11" s="701"/>
      <c r="L11" s="700">
        <f>'[116]Sch. 141 Impacts'!Q10</f>
        <v>-19233241.550000001</v>
      </c>
      <c r="M11" s="647">
        <f>L11/$D11</f>
        <v>-3.122515010923552E-2</v>
      </c>
      <c r="N11" s="376"/>
      <c r="O11" s="700">
        <f>'[116]Sch. 141X Impacts'!Q10</f>
        <v>-4146143.1800000006</v>
      </c>
      <c r="P11" s="647">
        <f>O11/$D11</f>
        <v>-6.7312596700519851E-3</v>
      </c>
      <c r="Q11" s="376"/>
      <c r="R11" s="700">
        <f>'[116]Sch. 141Z Impacts'!Q10</f>
        <v>-834670.19176826568</v>
      </c>
      <c r="S11" s="647">
        <f>R11/$D11</f>
        <v>-1.3550862948356458E-3</v>
      </c>
      <c r="T11" s="376"/>
      <c r="U11" s="700">
        <f>'[116]Sch. 149 Impacts'!Q10</f>
        <v>-7256147.4335474791</v>
      </c>
      <c r="V11" s="647">
        <f>U11/$D11</f>
        <v>-1.1780348738315726E-2</v>
      </c>
      <c r="W11" s="376"/>
      <c r="X11" s="702">
        <f>SUM(I11,L11,O11,R11,U11)</f>
        <v>-53427508.625315748</v>
      </c>
      <c r="Y11" s="647">
        <f>X11/$D11</f>
        <v>-8.6739511509330555E-2</v>
      </c>
      <c r="Z11" s="376"/>
      <c r="AA11" s="702">
        <f>SUM(D11,F11,X11)</f>
        <v>618963223.38288641</v>
      </c>
      <c r="AB11" s="703">
        <f>AA11-D11</f>
        <v>3009689.6859787703</v>
      </c>
      <c r="AC11" s="647">
        <f>AB11/$D11</f>
        <v>4.8862284593365916E-3</v>
      </c>
      <c r="AD11" s="647"/>
    </row>
    <row r="12" spans="2:33" ht="14.5">
      <c r="B12" t="s">
        <v>273</v>
      </c>
      <c r="C12" s="698">
        <v>16</v>
      </c>
      <c r="D12" s="699">
        <f>'[116]Base Rate Impacts'!P11</f>
        <v>9259.0157999999992</v>
      </c>
      <c r="E12" s="698"/>
      <c r="F12" s="700">
        <f>'[116]Base Rate Impacts'!Q11</f>
        <v>869.44000000000051</v>
      </c>
      <c r="G12" s="647">
        <f>F12/$D12</f>
        <v>9.3901989021338589E-2</v>
      </c>
      <c r="H12" s="701"/>
      <c r="I12" s="700">
        <f>'[116]Sch. 106 Impacts'!Q11</f>
        <v>-338.27</v>
      </c>
      <c r="J12" s="647">
        <f t="shared" ref="J12:J24" si="0">I12/$D12</f>
        <v>-3.6534120613553767E-2</v>
      </c>
      <c r="K12" s="701"/>
      <c r="L12" s="700">
        <f>'[116]Sch. 141 Impacts'!Q11</f>
        <v>-291.45999999999998</v>
      </c>
      <c r="M12" s="647">
        <f t="shared" ref="M12:M27" si="1">L12/$D12</f>
        <v>-3.1478507683289622E-2</v>
      </c>
      <c r="N12" s="376"/>
      <c r="O12" s="700">
        <f>'[116]Sch. 141X Impacts'!Q11</f>
        <v>-64.22</v>
      </c>
      <c r="P12" s="647">
        <f t="shared" ref="P12:P27" si="2">O12/$D12</f>
        <v>-6.9359423708943236E-3</v>
      </c>
      <c r="Q12" s="376"/>
      <c r="R12" s="700">
        <f>'[116]Sch. 141Z Impacts'!Q11</f>
        <v>-12.85882</v>
      </c>
      <c r="S12" s="647">
        <f t="shared" ref="S12:S24" si="3">R12/$D12</f>
        <v>-1.3887890762644558E-3</v>
      </c>
      <c r="T12" s="376"/>
      <c r="U12" s="700">
        <f>'[116]Sch. 149 Impacts'!Q11</f>
        <v>-111.78726000000002</v>
      </c>
      <c r="V12" s="647">
        <f t="shared" ref="V12:V27" si="4">U12/$D12</f>
        <v>-1.2073341531612899E-2</v>
      </c>
      <c r="W12" s="376"/>
      <c r="X12" s="702">
        <f t="shared" ref="X12:X23" si="5">SUM(I12,L12,O12,R12,U12)</f>
        <v>-818.59608000000014</v>
      </c>
      <c r="Y12" s="647">
        <f t="shared" ref="Y12:Y23" si="6">X12/$D12</f>
        <v>-8.8410701275615081E-2</v>
      </c>
      <c r="Z12" s="376"/>
      <c r="AA12" s="702">
        <f t="shared" ref="AA12:AA23" si="7">SUM(D12,F12,X12)</f>
        <v>9309.8597200000004</v>
      </c>
      <c r="AB12" s="703">
        <f t="shared" ref="AB12:AB23" si="8">AA12-D12</f>
        <v>50.843920000001162</v>
      </c>
      <c r="AC12" s="647">
        <f t="shared" ref="AC12:AC26" si="9">AB12/$D12</f>
        <v>5.4912877457235967E-3</v>
      </c>
      <c r="AD12" s="647"/>
    </row>
    <row r="13" spans="2:33" ht="14.5">
      <c r="B13" t="s">
        <v>274</v>
      </c>
      <c r="C13" s="698">
        <v>31</v>
      </c>
      <c r="D13" s="699">
        <f>'[116]Base Rate Impacts'!P12</f>
        <v>201391030.93843541</v>
      </c>
      <c r="E13" s="698"/>
      <c r="F13" s="700">
        <f>'[116]Base Rate Impacts'!Q12</f>
        <v>25153563.760000002</v>
      </c>
      <c r="G13" s="647">
        <f t="shared" ref="G13:G27" si="10">F13/$D13</f>
        <v>0.1248991260573534</v>
      </c>
      <c r="H13" s="701"/>
      <c r="I13" s="700">
        <f>'[116]Sch. 106 Impacts'!Q12</f>
        <v>-8438411.2899999991</v>
      </c>
      <c r="J13" s="647">
        <f t="shared" si="0"/>
        <v>-4.1900631079144705E-2</v>
      </c>
      <c r="K13" s="701"/>
      <c r="L13" s="700">
        <f>'[116]Sch. 141 Impacts'!Q12</f>
        <v>-6148767.6599999992</v>
      </c>
      <c r="M13" s="647">
        <f t="shared" si="1"/>
        <v>-3.0531487084346165E-2</v>
      </c>
      <c r="N13" s="376"/>
      <c r="O13" s="700">
        <f>'[116]Sch. 141X Impacts'!Q12</f>
        <v>-2209922.5700000003</v>
      </c>
      <c r="P13" s="647">
        <f t="shared" si="2"/>
        <v>-1.0973291907302299E-2</v>
      </c>
      <c r="Q13" s="376"/>
      <c r="R13" s="700">
        <f>'[116]Sch. 141Z Impacts'!Q12</f>
        <v>-344186.03239176987</v>
      </c>
      <c r="S13" s="647">
        <f t="shared" si="3"/>
        <v>-1.7090435000404088E-3</v>
      </c>
      <c r="T13" s="376"/>
      <c r="U13" s="700">
        <f>'[116]Sch. 149 Impacts'!Q12</f>
        <v>-2568517.5342433443</v>
      </c>
      <c r="V13" s="647">
        <f t="shared" si="4"/>
        <v>-1.2753882445879787E-2</v>
      </c>
      <c r="W13" s="376"/>
      <c r="X13" s="702">
        <f t="shared" si="5"/>
        <v>-19709805.086635116</v>
      </c>
      <c r="Y13" s="647">
        <f t="shared" si="6"/>
        <v>-9.7868336016713381E-2</v>
      </c>
      <c r="Z13" s="376"/>
      <c r="AA13" s="702">
        <f t="shared" si="7"/>
        <v>206834789.61180028</v>
      </c>
      <c r="AB13" s="703">
        <f t="shared" si="8"/>
        <v>5443758.6733648777</v>
      </c>
      <c r="AC13" s="647">
        <f t="shared" si="9"/>
        <v>2.703079004063998E-2</v>
      </c>
      <c r="AD13" s="647"/>
    </row>
    <row r="14" spans="2:33" ht="14.5">
      <c r="B14" t="s">
        <v>275</v>
      </c>
      <c r="C14" s="698">
        <v>41</v>
      </c>
      <c r="D14" s="699">
        <f>'[116]Base Rate Impacts'!P13</f>
        <v>41735253.015401177</v>
      </c>
      <c r="E14" s="698"/>
      <c r="F14" s="700">
        <f>'[116]Base Rate Impacts'!Q13</f>
        <v>1442641.8502275122</v>
      </c>
      <c r="G14" s="647">
        <f t="shared" si="10"/>
        <v>3.4566505435947574E-2</v>
      </c>
      <c r="H14" s="701"/>
      <c r="I14" s="700">
        <f>'[116]Sch. 106 Impacts'!Q13</f>
        <v>-2372753.13</v>
      </c>
      <c r="J14" s="647">
        <f t="shared" si="0"/>
        <v>-5.6852491804096759E-2</v>
      </c>
      <c r="K14" s="701"/>
      <c r="L14" s="700">
        <f>'[116]Sch. 141 Impacts'!Q13</f>
        <v>-1234386.9100000001</v>
      </c>
      <c r="M14" s="647">
        <f t="shared" si="1"/>
        <v>-2.9576600614940222E-2</v>
      </c>
      <c r="N14" s="376"/>
      <c r="O14" s="700">
        <f>'[116]Sch. 141X Impacts'!Q13</f>
        <v>-158960.74</v>
      </c>
      <c r="P14" s="647">
        <f t="shared" si="2"/>
        <v>-3.8087882189510188E-3</v>
      </c>
      <c r="Q14" s="376"/>
      <c r="R14" s="700">
        <f>'[116]Sch. 141Z Impacts'!Q13</f>
        <v>-36868.52817954067</v>
      </c>
      <c r="S14" s="647">
        <f t="shared" si="3"/>
        <v>-8.83390551530511E-4</v>
      </c>
      <c r="T14" s="376"/>
      <c r="U14" s="700">
        <f>'[116]Sch. 149 Impacts'!Q13</f>
        <v>-422671.34091544844</v>
      </c>
      <c r="V14" s="647">
        <f t="shared" si="4"/>
        <v>-1.0127441680046216E-2</v>
      </c>
      <c r="W14" s="376"/>
      <c r="X14" s="702">
        <f t="shared" si="5"/>
        <v>-4225640.6490949895</v>
      </c>
      <c r="Y14" s="647">
        <f t="shared" si="6"/>
        <v>-0.10124871286956473</v>
      </c>
      <c r="Z14" s="376"/>
      <c r="AA14" s="702">
        <f t="shared" si="7"/>
        <v>38952254.216533698</v>
      </c>
      <c r="AB14" s="703">
        <f t="shared" si="8"/>
        <v>-2782998.798867479</v>
      </c>
      <c r="AC14" s="647">
        <f t="shared" si="9"/>
        <v>-6.6682207433617205E-2</v>
      </c>
      <c r="AD14" s="647"/>
    </row>
    <row r="15" spans="2:33" ht="14.5">
      <c r="B15" t="s">
        <v>39</v>
      </c>
      <c r="C15" s="698">
        <v>85</v>
      </c>
      <c r="D15" s="699">
        <f>'[116]Base Rate Impacts'!P14</f>
        <v>7603291.1097386507</v>
      </c>
      <c r="E15" s="698"/>
      <c r="F15" s="700">
        <f>'[116]Base Rate Impacts'!Q14</f>
        <v>140601.76750719134</v>
      </c>
      <c r="G15" s="647">
        <f t="shared" si="10"/>
        <v>1.8492224679797151E-2</v>
      </c>
      <c r="H15" s="701"/>
      <c r="I15" s="700">
        <f>'[116]Sch. 106 Impacts'!Q14</f>
        <v>-583287.01</v>
      </c>
      <c r="J15" s="647">
        <f t="shared" si="0"/>
        <v>-7.6715070037618155E-2</v>
      </c>
      <c r="K15" s="701"/>
      <c r="L15" s="700">
        <f>'[116]Sch. 141 Impacts'!Q14</f>
        <v>-154970.82999999999</v>
      </c>
      <c r="M15" s="647">
        <f t="shared" si="1"/>
        <v>-2.0382072416181212E-2</v>
      </c>
      <c r="N15" s="376"/>
      <c r="O15" s="700">
        <f>'[116]Sch. 141X Impacts'!Q14</f>
        <v>-21688.79</v>
      </c>
      <c r="P15" s="647">
        <f t="shared" si="2"/>
        <v>-2.8525528862389585E-3</v>
      </c>
      <c r="Q15" s="376"/>
      <c r="R15" s="700">
        <f>'[116]Sch. 141Z Impacts'!Q14</f>
        <v>-4207.9528578487616</v>
      </c>
      <c r="S15" s="647">
        <f t="shared" si="3"/>
        <v>-5.5343834625232473E-4</v>
      </c>
      <c r="T15" s="376"/>
      <c r="U15" s="700">
        <f>'[116]Sch. 149 Impacts'!Q14</f>
        <v>-56483.674899585312</v>
      </c>
      <c r="V15" s="647">
        <f t="shared" si="4"/>
        <v>-7.4288454939254369E-3</v>
      </c>
      <c r="W15" s="376"/>
      <c r="X15" s="702">
        <f t="shared" si="5"/>
        <v>-820638.25775743404</v>
      </c>
      <c r="Y15" s="647">
        <f t="shared" si="6"/>
        <v>-0.10793197918021608</v>
      </c>
      <c r="Z15" s="376"/>
      <c r="AA15" s="702">
        <f t="shared" si="7"/>
        <v>6923254.6194884088</v>
      </c>
      <c r="AB15" s="703">
        <f t="shared" si="8"/>
        <v>-680036.49025024194</v>
      </c>
      <c r="AC15" s="647">
        <f t="shared" si="9"/>
        <v>-8.9439754500418828E-2</v>
      </c>
      <c r="AD15" s="647"/>
    </row>
    <row r="16" spans="2:33" ht="14.5">
      <c r="B16" t="s">
        <v>276</v>
      </c>
      <c r="C16" s="698">
        <v>86</v>
      </c>
      <c r="D16" s="699">
        <f>'[116]Base Rate Impacts'!P15</f>
        <v>5500231.3984214757</v>
      </c>
      <c r="E16" s="698"/>
      <c r="F16" s="700">
        <f>'[116]Base Rate Impacts'!Q15</f>
        <v>751.56999999997788</v>
      </c>
      <c r="G16" s="647">
        <f t="shared" si="10"/>
        <v>1.3664334199024294E-4</v>
      </c>
      <c r="H16" s="701"/>
      <c r="I16" s="700">
        <f>'[116]Sch. 106 Impacts'!Q15</f>
        <v>-338675.09</v>
      </c>
      <c r="J16" s="647">
        <f t="shared" si="0"/>
        <v>-6.1574698493084709E-2</v>
      </c>
      <c r="K16" s="701"/>
      <c r="L16" s="700">
        <f>'[116]Sch. 141 Impacts'!Q15</f>
        <v>-159857.76</v>
      </c>
      <c r="M16" s="647">
        <f t="shared" si="1"/>
        <v>-2.9063824486707589E-2</v>
      </c>
      <c r="N16" s="376"/>
      <c r="O16" s="700">
        <f>'[116]Sch. 141X Impacts'!Q15</f>
        <v>-4158.2800000000007</v>
      </c>
      <c r="P16" s="647">
        <f t="shared" si="2"/>
        <v>-7.5601910152241875E-4</v>
      </c>
      <c r="Q16" s="376"/>
      <c r="R16" s="700">
        <f>'[116]Sch. 141Z Impacts'!Q15</f>
        <v>-3101.0760900656965</v>
      </c>
      <c r="S16" s="647">
        <f t="shared" si="3"/>
        <v>-5.638082955847424E-4</v>
      </c>
      <c r="T16" s="376"/>
      <c r="U16" s="700">
        <f>'[116]Sch. 149 Impacts'!Q15</f>
        <v>-47925.72139192441</v>
      </c>
      <c r="V16" s="647">
        <f t="shared" si="4"/>
        <v>-8.7134009317642019E-3</v>
      </c>
      <c r="W16" s="376"/>
      <c r="X16" s="702">
        <f t="shared" si="5"/>
        <v>-553717.92748199019</v>
      </c>
      <c r="Y16" s="647">
        <f t="shared" si="6"/>
        <v>-0.10067175130866367</v>
      </c>
      <c r="Z16" s="376"/>
      <c r="AA16" s="702">
        <f t="shared" si="7"/>
        <v>4947265.0409394857</v>
      </c>
      <c r="AB16" s="703">
        <f t="shared" si="8"/>
        <v>-552966.35748199001</v>
      </c>
      <c r="AC16" s="647">
        <f t="shared" si="9"/>
        <v>-0.10053510796667339</v>
      </c>
      <c r="AD16" s="647"/>
    </row>
    <row r="17" spans="2:38" ht="14.5">
      <c r="B17" t="s">
        <v>277</v>
      </c>
      <c r="C17" s="698">
        <v>87</v>
      </c>
      <c r="D17" s="699">
        <f>'[116]Base Rate Impacts'!P16</f>
        <v>9408241.5721199661</v>
      </c>
      <c r="E17" s="698"/>
      <c r="F17" s="700">
        <f>'[116]Base Rate Impacts'!Q16</f>
        <v>325148.58000000007</v>
      </c>
      <c r="G17" s="647">
        <f t="shared" si="10"/>
        <v>3.4559973562278981E-2</v>
      </c>
      <c r="H17" s="701"/>
      <c r="I17" s="700">
        <f>'[116]Sch. 106 Impacts'!Q16</f>
        <v>-841067</v>
      </c>
      <c r="J17" s="647">
        <f t="shared" si="0"/>
        <v>-8.9396832931287265E-2</v>
      </c>
      <c r="K17" s="701"/>
      <c r="L17" s="700">
        <f>'[116]Sch. 141 Impacts'!Q16</f>
        <v>-107717.15</v>
      </c>
      <c r="M17" s="647">
        <f t="shared" si="1"/>
        <v>-1.1449233012809215E-2</v>
      </c>
      <c r="N17" s="376"/>
      <c r="O17" s="700">
        <f>'[116]Sch. 141X Impacts'!Q16</f>
        <v>-17771.71</v>
      </c>
      <c r="P17" s="647">
        <f t="shared" si="2"/>
        <v>-1.8889512842297784E-3</v>
      </c>
      <c r="Q17" s="376"/>
      <c r="R17" s="700">
        <f>'[116]Sch. 141Z Impacts'!Q16</f>
        <v>-3267.1858965900974</v>
      </c>
      <c r="S17" s="647">
        <f t="shared" si="3"/>
        <v>-3.4726849555733716E-4</v>
      </c>
      <c r="T17" s="376"/>
      <c r="U17" s="700">
        <f>'[116]Sch. 149 Impacts'!Q16</f>
        <v>-48774.41802766647</v>
      </c>
      <c r="V17" s="647">
        <f t="shared" si="4"/>
        <v>-5.1842225408202493E-3</v>
      </c>
      <c r="W17" s="376"/>
      <c r="X17" s="702">
        <f t="shared" si="5"/>
        <v>-1018597.4639242566</v>
      </c>
      <c r="Y17" s="647">
        <f t="shared" si="6"/>
        <v>-0.10826650826470384</v>
      </c>
      <c r="Z17" s="376"/>
      <c r="AA17" s="702">
        <f t="shared" si="7"/>
        <v>8714792.6881957091</v>
      </c>
      <c r="AB17" s="703">
        <f t="shared" si="8"/>
        <v>-693448.88392425701</v>
      </c>
      <c r="AC17" s="647">
        <f t="shared" si="9"/>
        <v>-7.3706534702424914E-2</v>
      </c>
      <c r="AD17" s="647"/>
    </row>
    <row r="18" spans="2:38" ht="14.5">
      <c r="B18" t="s">
        <v>539</v>
      </c>
      <c r="C18" s="698" t="s">
        <v>279</v>
      </c>
      <c r="D18" s="699">
        <f>'[116]Base Rate Impacts'!P17</f>
        <v>23631.988497431015</v>
      </c>
      <c r="E18" s="698"/>
      <c r="F18" s="700">
        <f>'[116]Base Rate Impacts'!Q17</f>
        <v>3860.5599999999995</v>
      </c>
      <c r="G18" s="647">
        <f t="shared" si="10"/>
        <v>0.16336162318374828</v>
      </c>
      <c r="H18" s="701"/>
      <c r="I18" s="700"/>
      <c r="J18" s="647">
        <f t="shared" si="0"/>
        <v>0</v>
      </c>
      <c r="K18" s="701"/>
      <c r="L18" s="700">
        <f>'[116]Sch. 141 Impacts'!Q17</f>
        <v>-927.83999999999992</v>
      </c>
      <c r="M18" s="647">
        <f t="shared" si="1"/>
        <v>-3.9262036713536126E-2</v>
      </c>
      <c r="N18" s="377"/>
      <c r="O18" s="700">
        <f>'[116]Sch. 141X Impacts'!Q17</f>
        <v>-244.26000000000002</v>
      </c>
      <c r="P18" s="647">
        <f t="shared" si="2"/>
        <v>-1.033599013585137E-2</v>
      </c>
      <c r="Q18" s="376"/>
      <c r="R18" s="700">
        <f>'[116]Sch. 141Z Impacts'!Q17</f>
        <v>-53.449146499492912</v>
      </c>
      <c r="S18" s="647">
        <f t="shared" si="3"/>
        <v>-2.261728694786021E-3</v>
      </c>
      <c r="T18" s="376"/>
      <c r="U18" s="700">
        <f>'[116]Sch. 149 Impacts'!Q17</f>
        <v>-398.86880074791657</v>
      </c>
      <c r="V18" s="647">
        <f t="shared" si="4"/>
        <v>-1.687834270870929E-2</v>
      </c>
      <c r="W18" s="376"/>
      <c r="X18" s="702">
        <f t="shared" si="5"/>
        <v>-1624.4179472474093</v>
      </c>
      <c r="Y18" s="647">
        <f t="shared" si="6"/>
        <v>-6.8738098252882796E-2</v>
      </c>
      <c r="Z18" s="376"/>
      <c r="AA18" s="702">
        <f t="shared" si="7"/>
        <v>25868.130550183607</v>
      </c>
      <c r="AB18" s="703">
        <f t="shared" si="8"/>
        <v>2236.1420527525916</v>
      </c>
      <c r="AC18" s="647">
        <f t="shared" si="9"/>
        <v>9.4623524930865552E-2</v>
      </c>
      <c r="AD18" s="647"/>
    </row>
    <row r="19" spans="2:38" ht="14.5">
      <c r="B19" t="s">
        <v>280</v>
      </c>
      <c r="C19" t="s">
        <v>281</v>
      </c>
      <c r="D19" s="699">
        <f>'[116]Base Rate Impacts'!P18</f>
        <v>4403319.837741741</v>
      </c>
      <c r="F19" s="700">
        <f>'[116]Base Rate Impacts'!Q18</f>
        <v>306636.08582677541</v>
      </c>
      <c r="G19" s="647">
        <f t="shared" si="10"/>
        <v>6.963747743203566E-2</v>
      </c>
      <c r="H19" s="701"/>
      <c r="I19" s="700"/>
      <c r="J19" s="647">
        <f t="shared" si="0"/>
        <v>0</v>
      </c>
      <c r="K19" s="701"/>
      <c r="L19" s="700">
        <f>'[116]Sch. 141 Impacts'!Q18</f>
        <v>-175675.18</v>
      </c>
      <c r="M19" s="647">
        <f t="shared" si="1"/>
        <v>-3.9896075341666677E-2</v>
      </c>
      <c r="N19" s="377"/>
      <c r="O19" s="700">
        <f>'[116]Sch. 141X Impacts'!Q18</f>
        <v>-59392.759999999995</v>
      </c>
      <c r="P19" s="647">
        <f t="shared" si="2"/>
        <v>-1.3488177599758412E-2</v>
      </c>
      <c r="Q19" s="376"/>
      <c r="R19" s="700">
        <f>'[116]Sch. 141Z Impacts'!Q18</f>
        <v>-11475.707291481358</v>
      </c>
      <c r="S19" s="647">
        <f t="shared" si="3"/>
        <v>-2.6061489317947698E-3</v>
      </c>
      <c r="T19" s="376"/>
      <c r="U19" s="700">
        <f>'[116]Sch. 149 Impacts'!Q18</f>
        <v>-131560.78716305416</v>
      </c>
      <c r="V19" s="647">
        <f t="shared" si="4"/>
        <v>-2.9877635968075762E-2</v>
      </c>
      <c r="W19" s="376"/>
      <c r="X19" s="702">
        <f t="shared" si="5"/>
        <v>-378104.43445453548</v>
      </c>
      <c r="Y19" s="647">
        <f t="shared" si="6"/>
        <v>-8.5868037841295611E-2</v>
      </c>
      <c r="Z19" s="376"/>
      <c r="AA19" s="702">
        <f t="shared" si="7"/>
        <v>4331851.4891139809</v>
      </c>
      <c r="AB19" s="703">
        <f t="shared" si="8"/>
        <v>-71468.348627760075</v>
      </c>
      <c r="AC19" s="647">
        <f t="shared" si="9"/>
        <v>-1.6230560409259957E-2</v>
      </c>
      <c r="AD19" s="647"/>
    </row>
    <row r="20" spans="2:38" ht="14.5">
      <c r="B20" t="s">
        <v>282</v>
      </c>
      <c r="C20" t="s">
        <v>42</v>
      </c>
      <c r="D20" s="699">
        <f>'[116]Base Rate Impacts'!P19</f>
        <v>7967901.1312687537</v>
      </c>
      <c r="F20" s="700">
        <f>'[116]Base Rate Impacts'!Q19</f>
        <v>623905.52</v>
      </c>
      <c r="G20" s="647">
        <f t="shared" si="10"/>
        <v>7.8302367175664689E-2</v>
      </c>
      <c r="H20" s="701"/>
      <c r="I20" s="700"/>
      <c r="J20" s="647">
        <f t="shared" si="0"/>
        <v>0</v>
      </c>
      <c r="K20" s="701"/>
      <c r="L20" s="700">
        <f>'[116]Sch. 141 Impacts'!Q19</f>
        <v>-298509.95</v>
      </c>
      <c r="M20" s="647">
        <f t="shared" si="1"/>
        <v>-3.7464063005067348E-2</v>
      </c>
      <c r="N20" s="377"/>
      <c r="O20" s="700">
        <f>'[116]Sch. 141X Impacts'!Q19</f>
        <v>-104955.59</v>
      </c>
      <c r="P20" s="647">
        <f t="shared" si="2"/>
        <v>-1.3172300744059005E-2</v>
      </c>
      <c r="Q20" s="376"/>
      <c r="R20" s="700">
        <f>'[116]Sch. 141Z Impacts'!Q19</f>
        <v>-19441.119655092483</v>
      </c>
      <c r="S20" s="647">
        <f t="shared" si="3"/>
        <v>-2.4399298303036062E-3</v>
      </c>
      <c r="T20" s="376"/>
      <c r="U20" s="700">
        <f>'[116]Sch. 149 Impacts'!Q19</f>
        <v>-260959.64460104916</v>
      </c>
      <c r="V20" s="647">
        <f t="shared" si="4"/>
        <v>-3.2751365799075338E-2</v>
      </c>
      <c r="W20" s="376"/>
      <c r="X20" s="702">
        <f t="shared" si="5"/>
        <v>-683866.30425614165</v>
      </c>
      <c r="Y20" s="647">
        <f t="shared" si="6"/>
        <v>-8.5827659378505297E-2</v>
      </c>
      <c r="Z20" s="376"/>
      <c r="AA20" s="702">
        <f t="shared" si="7"/>
        <v>7907940.347012613</v>
      </c>
      <c r="AB20" s="703">
        <f t="shared" si="8"/>
        <v>-59960.784256140701</v>
      </c>
      <c r="AC20" s="647">
        <f t="shared" si="9"/>
        <v>-7.5252922028404938E-3</v>
      </c>
      <c r="AD20" s="647"/>
    </row>
    <row r="21" spans="2:38" ht="14.5">
      <c r="B21" t="s">
        <v>283</v>
      </c>
      <c r="C21" t="s">
        <v>284</v>
      </c>
      <c r="D21" s="699">
        <f>'[116]Base Rate Impacts'!P20</f>
        <v>75316.768138500018</v>
      </c>
      <c r="F21" s="700">
        <f>'[116]Base Rate Impacts'!Q20</f>
        <v>-743.76000000000386</v>
      </c>
      <c r="G21" s="647">
        <f t="shared" si="10"/>
        <v>-9.8750918073423361E-3</v>
      </c>
      <c r="H21" s="701"/>
      <c r="I21" s="700"/>
      <c r="J21" s="647">
        <f t="shared" si="0"/>
        <v>0</v>
      </c>
      <c r="K21" s="701"/>
      <c r="L21" s="700">
        <f>'[116]Sch. 141 Impacts'!Q20</f>
        <v>-3382.4199999999996</v>
      </c>
      <c r="M21" s="647">
        <f t="shared" si="1"/>
        <v>-4.4909255715540886E-2</v>
      </c>
      <c r="N21" s="377"/>
      <c r="O21" s="700">
        <f>'[116]Sch. 141X Impacts'!Q20</f>
        <v>-90.990000000000009</v>
      </c>
      <c r="P21" s="647">
        <f t="shared" si="2"/>
        <v>-1.2080975093445125E-3</v>
      </c>
      <c r="Q21" s="376"/>
      <c r="R21" s="700">
        <f>'[116]Sch. 141Z Impacts'!Q20</f>
        <v>-115.92508949999998</v>
      </c>
      <c r="S21" s="647">
        <f t="shared" si="3"/>
        <v>-1.5391670721561675E-3</v>
      </c>
      <c r="T21" s="376"/>
      <c r="U21" s="700">
        <f>'[116]Sch. 149 Impacts'!Q20</f>
        <v>-1791.5695650000002</v>
      </c>
      <c r="V21" s="647">
        <f t="shared" si="4"/>
        <v>-2.3787127478777138E-2</v>
      </c>
      <c r="W21" s="376"/>
      <c r="X21" s="702">
        <f t="shared" si="5"/>
        <v>-5380.9046545000001</v>
      </c>
      <c r="Y21" s="647">
        <f t="shared" si="6"/>
        <v>-7.1443647775818714E-2</v>
      </c>
      <c r="Z21" s="376"/>
      <c r="AA21" s="702">
        <f t="shared" si="7"/>
        <v>69192.103484000007</v>
      </c>
      <c r="AB21" s="703">
        <f t="shared" si="8"/>
        <v>-6124.6646545000112</v>
      </c>
      <c r="AC21" s="647">
        <f t="shared" si="9"/>
        <v>-8.1318739583161145E-2</v>
      </c>
      <c r="AD21" s="647"/>
    </row>
    <row r="22" spans="2:38" ht="14.5">
      <c r="B22" t="s">
        <v>540</v>
      </c>
      <c r="C22" t="s">
        <v>38</v>
      </c>
      <c r="D22" s="699">
        <f>'[116]Base Rate Impacts'!P21</f>
        <v>4246103.3741994491</v>
      </c>
      <c r="F22" s="700">
        <f>'[116]Base Rate Impacts'!Q21</f>
        <v>919219.85999999987</v>
      </c>
      <c r="G22" s="647">
        <f t="shared" si="10"/>
        <v>0.2164855113008895</v>
      </c>
      <c r="H22" s="701"/>
      <c r="I22" s="700"/>
      <c r="J22" s="647">
        <f t="shared" si="0"/>
        <v>0</v>
      </c>
      <c r="K22" s="701"/>
      <c r="L22" s="700">
        <f>'[116]Sch. 141 Impacts'!Q21</f>
        <v>-152926.33000000002</v>
      </c>
      <c r="M22" s="647">
        <f t="shared" si="1"/>
        <v>-3.6015686977671005E-2</v>
      </c>
      <c r="N22" s="376"/>
      <c r="O22" s="700">
        <f>'[116]Sch. 141X Impacts'!Q21</f>
        <v>-92985.59</v>
      </c>
      <c r="P22" s="647">
        <f t="shared" si="2"/>
        <v>-2.1899040556809642E-2</v>
      </c>
      <c r="Q22" s="376"/>
      <c r="R22" s="700">
        <f>'[116]Sch. 141Z Impacts'!Q21</f>
        <v>-14061.757972458174</v>
      </c>
      <c r="S22" s="647">
        <f t="shared" si="3"/>
        <v>-3.3116852636941151E-3</v>
      </c>
      <c r="T22" s="376"/>
      <c r="U22" s="700">
        <f>'[116]Sch. 149 Impacts'!Q21</f>
        <v>-209921.9583031256</v>
      </c>
      <c r="V22" s="647">
        <f t="shared" si="4"/>
        <v>-4.9438730008005007E-2</v>
      </c>
      <c r="W22" s="376"/>
      <c r="X22" s="702">
        <f t="shared" si="5"/>
        <v>-469895.63627558376</v>
      </c>
      <c r="Y22" s="647">
        <f t="shared" si="6"/>
        <v>-0.11066514280617976</v>
      </c>
      <c r="Z22" s="376"/>
      <c r="AA22" s="702">
        <f t="shared" si="7"/>
        <v>4695427.5979238655</v>
      </c>
      <c r="AB22" s="703">
        <f t="shared" si="8"/>
        <v>449324.22372441646</v>
      </c>
      <c r="AC22" s="647">
        <f t="shared" si="9"/>
        <v>0.10582036849470983</v>
      </c>
      <c r="AD22" s="647"/>
    </row>
    <row r="23" spans="2:38" ht="14.5">
      <c r="B23" t="s">
        <v>286</v>
      </c>
      <c r="D23" s="699">
        <f>'[116]Base Rate Impacts'!P22</f>
        <v>2000811.9819750544</v>
      </c>
      <c r="F23" s="700">
        <f>'[116]Base Rate Impacts'!Q22</f>
        <v>38602.938156810822</v>
      </c>
      <c r="G23" s="647">
        <f t="shared" si="10"/>
        <v>1.9293636036058142E-2</v>
      </c>
      <c r="H23" s="704"/>
      <c r="I23" s="700"/>
      <c r="J23" s="647">
        <f t="shared" si="0"/>
        <v>0</v>
      </c>
      <c r="K23" s="704"/>
      <c r="L23" s="700">
        <f>'[116]Sch. 141 Impacts'!Q22</f>
        <v>-35274.722042470239</v>
      </c>
      <c r="M23" s="647">
        <f t="shared" si="1"/>
        <v>-1.7630203317579911E-2</v>
      </c>
      <c r="N23" s="705"/>
      <c r="O23" s="700">
        <f>'[116]Sch. 141X Impacts'!Q22</f>
        <v>-15388.564620346351</v>
      </c>
      <c r="P23" s="647">
        <f t="shared" si="2"/>
        <v>-7.6911597686234829E-3</v>
      </c>
      <c r="Q23" s="705"/>
      <c r="R23" s="700">
        <f>'[116]Sch. 141Z Impacts'!Q22</f>
        <v>-2593.9499498089726</v>
      </c>
      <c r="S23" s="647">
        <f t="shared" si="3"/>
        <v>-1.2964486284455453E-3</v>
      </c>
      <c r="T23" s="705"/>
      <c r="U23" s="700">
        <f>'[116]Sch. 149 Impacts'!Q22</f>
        <v>-94123.326750211301</v>
      </c>
      <c r="V23" s="647">
        <f t="shared" si="4"/>
        <v>-4.7042564517881226E-2</v>
      </c>
      <c r="W23" s="705"/>
      <c r="X23" s="702">
        <f t="shared" si="5"/>
        <v>-147380.56336283687</v>
      </c>
      <c r="Y23" s="647">
        <f t="shared" si="6"/>
        <v>-7.3660376232530161E-2</v>
      </c>
      <c r="Z23" s="705"/>
      <c r="AA23" s="702">
        <f t="shared" si="7"/>
        <v>1892034.3567690284</v>
      </c>
      <c r="AB23" s="703">
        <f t="shared" si="8"/>
        <v>-108777.62520602602</v>
      </c>
      <c r="AC23" s="647">
        <f t="shared" si="9"/>
        <v>-5.4366740196472009E-2</v>
      </c>
      <c r="AD23" s="652"/>
      <c r="AE23" s="2"/>
    </row>
    <row r="24" spans="2:38">
      <c r="B24" t="s">
        <v>31</v>
      </c>
      <c r="D24" s="706">
        <f>SUM(D11:D23)</f>
        <v>900317925.82864523</v>
      </c>
      <c r="F24" s="707">
        <f>SUM(F11:F23)</f>
        <v>85392256.48301287</v>
      </c>
      <c r="G24" s="708">
        <f t="shared" si="10"/>
        <v>9.4846780268668468E-2</v>
      </c>
      <c r="H24" s="704"/>
      <c r="I24" s="707">
        <f>SUM(I11:I23)</f>
        <v>-34531838.060000002</v>
      </c>
      <c r="J24" s="708">
        <f t="shared" si="0"/>
        <v>-3.8355159959985445E-2</v>
      </c>
      <c r="K24" s="704"/>
      <c r="L24" s="707">
        <f>SUM(L11:L23)</f>
        <v>-27705929.76204247</v>
      </c>
      <c r="M24" s="708">
        <f t="shared" si="1"/>
        <v>-3.0773495636602102E-2</v>
      </c>
      <c r="N24" s="657"/>
      <c r="O24" s="707">
        <f>SUM(O11:O23)</f>
        <v>-6831767.2446203474</v>
      </c>
      <c r="P24" s="708">
        <f t="shared" si="2"/>
        <v>-7.5881719652893115E-3</v>
      </c>
      <c r="Q24" s="657"/>
      <c r="R24" s="707">
        <f>SUM(R11:R23)</f>
        <v>-1274055.7351089211</v>
      </c>
      <c r="S24" s="708">
        <f t="shared" si="3"/>
        <v>-1.4151175918621088E-3</v>
      </c>
      <c r="T24" s="657"/>
      <c r="U24" s="707">
        <f>SUM(U11:U23)</f>
        <v>-11099388.065468637</v>
      </c>
      <c r="V24" s="708">
        <f t="shared" si="4"/>
        <v>-1.2328298423307358E-2</v>
      </c>
      <c r="W24" s="657"/>
      <c r="X24" s="707">
        <f>SUM(X11:X23)</f>
        <v>-81442978.867240384</v>
      </c>
      <c r="Y24" s="708">
        <f>X24/$D24</f>
        <v>-9.0460243577046337E-2</v>
      </c>
      <c r="Z24" s="657"/>
      <c r="AA24" s="707">
        <f>SUM(AA11:AA23)</f>
        <v>904267203.4444176</v>
      </c>
      <c r="AB24" s="707">
        <f>SUM(AB11:AB23)</f>
        <v>3949277.6157724224</v>
      </c>
      <c r="AC24" s="708">
        <f t="shared" si="9"/>
        <v>4.3865366916220616E-3</v>
      </c>
      <c r="AD24" s="652"/>
      <c r="AE24" s="657"/>
    </row>
    <row r="25" spans="2:38" s="366" customFormat="1" ht="14.5">
      <c r="B25" s="374"/>
      <c r="C25" s="709"/>
      <c r="D25" s="709"/>
      <c r="E25" s="709"/>
      <c r="F25" s="710"/>
      <c r="G25" s="711"/>
      <c r="H25" s="380"/>
      <c r="I25" s="710"/>
      <c r="J25" s="711"/>
      <c r="K25" s="380"/>
      <c r="L25" s="710"/>
      <c r="M25" s="711"/>
      <c r="N25" s="380"/>
      <c r="O25" s="710"/>
      <c r="P25" s="711"/>
      <c r="Q25" s="380"/>
      <c r="R25" s="710"/>
      <c r="S25" s="711"/>
      <c r="T25" s="380"/>
      <c r="U25" s="710"/>
      <c r="V25" s="711"/>
      <c r="W25" s="380"/>
      <c r="X25" s="380"/>
      <c r="Y25" s="380"/>
      <c r="Z25" s="380"/>
      <c r="AA25" s="380"/>
      <c r="AB25" s="710"/>
      <c r="AC25" s="711"/>
      <c r="AD25" s="664"/>
      <c r="AE25" s="369"/>
    </row>
    <row r="26" spans="2:38" s="366" customFormat="1" ht="14.5">
      <c r="B26" s="374" t="s">
        <v>295</v>
      </c>
      <c r="C26" s="374"/>
      <c r="D26" s="712">
        <f>'[116]Base Rate Impacts'!P25</f>
        <v>5643763.0999999987</v>
      </c>
      <c r="E26" s="374"/>
      <c r="F26" s="700">
        <f>'[116]Base Rate Impacts'!Q25</f>
        <v>-696057.05999999982</v>
      </c>
      <c r="G26" s="647">
        <f t="shared" si="10"/>
        <v>-0.12333208316273941</v>
      </c>
      <c r="H26" s="379"/>
      <c r="I26" s="700">
        <f>'[116]Sch. 141 Impacts'!N25</f>
        <v>0</v>
      </c>
      <c r="J26" s="647">
        <f t="shared" ref="J26:J27" si="11">I26/$D26</f>
        <v>0</v>
      </c>
      <c r="K26" s="379"/>
      <c r="L26" s="700">
        <f>'[116]Sch. 141 Impacts'!Q25</f>
        <v>-227387.05</v>
      </c>
      <c r="M26" s="647">
        <f t="shared" si="1"/>
        <v>-4.0289970711208635E-2</v>
      </c>
      <c r="N26" s="378"/>
      <c r="O26" s="700">
        <f>'[116]Sch. 141X Impacts'!Q25</f>
        <v>17011.79</v>
      </c>
      <c r="P26" s="647">
        <f t="shared" si="2"/>
        <v>3.0142636568143699E-3</v>
      </c>
      <c r="Q26" s="705"/>
      <c r="R26" s="700">
        <f>'[116]Sch. 141Z Impacts'!Q25</f>
        <v>-7028.9800000000005</v>
      </c>
      <c r="S26" s="647">
        <f t="shared" ref="S26:S27" si="12">R26/$D26</f>
        <v>-1.245442070380311E-3</v>
      </c>
      <c r="T26" s="705"/>
      <c r="U26" s="700"/>
      <c r="V26" s="647">
        <f>U26/$D26</f>
        <v>0</v>
      </c>
      <c r="W26" s="713"/>
      <c r="X26" s="702">
        <f>SUM(I26,L26,O26,R26,U26)</f>
        <v>-217404.24</v>
      </c>
      <c r="Y26" s="647">
        <f>X26/$D26</f>
        <v>-3.8521149124774577E-2</v>
      </c>
      <c r="Z26" s="713"/>
      <c r="AA26" s="702">
        <f t="shared" ref="AA26" si="13">SUM(D26,F26,X26)</f>
        <v>4730301.7999999989</v>
      </c>
      <c r="AB26" s="703">
        <f>AA26-D26</f>
        <v>-913461.29999999981</v>
      </c>
      <c r="AC26" s="647">
        <f t="shared" si="9"/>
        <v>-0.161853232287514</v>
      </c>
      <c r="AD26" s="652"/>
      <c r="AE26" s="664"/>
      <c r="AF26" s="375"/>
    </row>
    <row r="27" spans="2:38" s="366" customFormat="1" ht="14.5">
      <c r="B27" s="371" t="s">
        <v>541</v>
      </c>
      <c r="C27" s="371"/>
      <c r="D27" s="714">
        <f>D24+D26</f>
        <v>905961688.92864525</v>
      </c>
      <c r="E27" s="371"/>
      <c r="F27" s="715">
        <f>F24+F26</f>
        <v>84696199.423012868</v>
      </c>
      <c r="G27" s="708">
        <f t="shared" si="10"/>
        <v>9.3487617035077131E-2</v>
      </c>
      <c r="H27" s="373"/>
      <c r="I27" s="715">
        <f>I24+I26</f>
        <v>-34531838.060000002</v>
      </c>
      <c r="J27" s="708">
        <f t="shared" si="11"/>
        <v>-3.8116223325995166E-2</v>
      </c>
      <c r="K27" s="373"/>
      <c r="L27" s="715">
        <f>L24+L26</f>
        <v>-27933316.812042471</v>
      </c>
      <c r="M27" s="708">
        <f t="shared" si="1"/>
        <v>-3.0832779303366916E-2</v>
      </c>
      <c r="N27" s="378"/>
      <c r="O27" s="715">
        <f>O24+O26</f>
        <v>-6814755.4546203474</v>
      </c>
      <c r="P27" s="708">
        <f t="shared" si="2"/>
        <v>-7.5221232176817653E-3</v>
      </c>
      <c r="Q27" s="378"/>
      <c r="R27" s="715">
        <f>R24+R26</f>
        <v>-1281084.7151089211</v>
      </c>
      <c r="S27" s="708">
        <f t="shared" si="12"/>
        <v>-1.4140605841996272E-3</v>
      </c>
      <c r="T27" s="378"/>
      <c r="U27" s="715">
        <f>U24+U26</f>
        <v>-11099388.065468637</v>
      </c>
      <c r="V27" s="708">
        <f t="shared" si="4"/>
        <v>-1.2251498270963685E-2</v>
      </c>
      <c r="W27" s="378"/>
      <c r="X27" s="715">
        <f>X24+X26</f>
        <v>-81660383.107240379</v>
      </c>
      <c r="Y27" s="708">
        <f t="shared" ref="Y27" si="14">X27/$D27</f>
        <v>-9.0136684702207162E-2</v>
      </c>
      <c r="Z27" s="378"/>
      <c r="AA27" s="715">
        <f>AA24+AA26</f>
        <v>908997505.24441755</v>
      </c>
      <c r="AB27" s="716">
        <f>AB24+AB26</f>
        <v>3035816.3157724226</v>
      </c>
      <c r="AC27" s="708">
        <f>AB27/$D27</f>
        <v>3.3509323328699031E-3</v>
      </c>
      <c r="AD27" s="652"/>
      <c r="AE27" s="664"/>
    </row>
    <row r="28" spans="2:38">
      <c r="F28" s="109"/>
      <c r="G28" s="702"/>
      <c r="H28" s="2"/>
      <c r="I28" s="109"/>
      <c r="J28" s="702"/>
      <c r="K28" s="2"/>
      <c r="L28" s="109"/>
      <c r="M28" s="702"/>
      <c r="N28" s="2"/>
      <c r="O28" s="109"/>
      <c r="P28" s="702"/>
      <c r="Q28" s="657"/>
      <c r="R28" s="109"/>
      <c r="S28" s="702"/>
      <c r="T28" s="657"/>
      <c r="U28" s="109"/>
      <c r="V28" s="702"/>
      <c r="W28" s="2"/>
      <c r="X28" s="2"/>
      <c r="Y28" s="2"/>
      <c r="Z28" s="2"/>
      <c r="AA28" s="2"/>
      <c r="AB28" s="109"/>
      <c r="AC28" s="702"/>
      <c r="AD28" s="677"/>
      <c r="AE28" s="2"/>
    </row>
    <row r="29" spans="2:38" ht="13">
      <c r="F29" s="109"/>
      <c r="G29" s="702"/>
      <c r="H29" s="2"/>
      <c r="I29" s="109"/>
      <c r="J29" s="702"/>
      <c r="K29" s="2"/>
      <c r="L29" s="109"/>
      <c r="M29" s="702"/>
      <c r="N29" s="2"/>
      <c r="O29" s="109"/>
      <c r="P29" s="702"/>
      <c r="Q29" s="657"/>
      <c r="R29" s="109"/>
      <c r="S29" s="702"/>
      <c r="T29" s="657"/>
      <c r="U29" s="109"/>
      <c r="V29" s="702"/>
      <c r="W29" s="2"/>
      <c r="X29" s="2"/>
      <c r="Y29" s="2"/>
      <c r="Z29" s="2"/>
      <c r="AA29" s="2"/>
      <c r="AB29" s="109"/>
      <c r="AC29" s="702"/>
      <c r="AD29" s="677"/>
      <c r="AE29" s="2"/>
      <c r="AJ29" s="616" t="s">
        <v>542</v>
      </c>
      <c r="AK29" s="616"/>
      <c r="AL29" s="616"/>
    </row>
    <row r="30" spans="2:38" s="366" customFormat="1" ht="14.5">
      <c r="B30" s="717" t="s">
        <v>287</v>
      </c>
      <c r="C30" s="717"/>
      <c r="D30" s="717"/>
      <c r="E30" s="717"/>
      <c r="F30" s="718"/>
      <c r="G30" s="719"/>
      <c r="H30" s="369"/>
      <c r="I30" s="718"/>
      <c r="J30" s="719"/>
      <c r="K30" s="369"/>
      <c r="L30" s="718"/>
      <c r="M30" s="719"/>
      <c r="N30" s="369"/>
      <c r="O30" s="718"/>
      <c r="P30" s="719"/>
      <c r="Q30" s="369"/>
      <c r="R30" s="718"/>
      <c r="S30" s="719"/>
      <c r="T30" s="369"/>
      <c r="U30" s="718"/>
      <c r="V30" s="719"/>
      <c r="W30" s="369"/>
      <c r="X30" s="369"/>
      <c r="Y30" s="369"/>
      <c r="Z30" s="369"/>
      <c r="AA30" s="369"/>
      <c r="AB30" s="718"/>
      <c r="AC30" s="719"/>
      <c r="AD30" s="664"/>
      <c r="AE30" s="369"/>
    </row>
    <row r="31" spans="2:38" s="366" customFormat="1" ht="14.5">
      <c r="B31" s="371" t="s">
        <v>288</v>
      </c>
      <c r="C31" s="371"/>
      <c r="D31" s="372">
        <f>D11+D12</f>
        <v>615962792.71270764</v>
      </c>
      <c r="E31" s="371"/>
      <c r="F31" s="372">
        <f>F11+F12</f>
        <v>56438067.751294605</v>
      </c>
      <c r="G31" s="647">
        <f t="shared" ref="G31:G38" si="15">F31/$D31</f>
        <v>9.1625774184737149E-2</v>
      </c>
      <c r="H31" s="373"/>
      <c r="I31" s="372">
        <f>I11+I12</f>
        <v>-21957644.539999999</v>
      </c>
      <c r="J31" s="647">
        <f t="shared" ref="J31:J38" si="16">I31/$D31</f>
        <v>-3.5647680021869931E-2</v>
      </c>
      <c r="K31" s="373"/>
      <c r="L31" s="372">
        <f>L11+L12</f>
        <v>-19233533.010000002</v>
      </c>
      <c r="M31" s="647">
        <f t="shared" ref="M31:M38" si="17">L31/$D31</f>
        <v>-3.1225153917650267E-2</v>
      </c>
      <c r="N31" s="369"/>
      <c r="O31" s="372">
        <f>O11+O12</f>
        <v>-4146207.4000000008</v>
      </c>
      <c r="P31" s="647">
        <f t="shared" ref="P31:P38" si="18">O31/$D31</f>
        <v>-6.7312627467968527E-3</v>
      </c>
      <c r="Q31" s="370"/>
      <c r="R31" s="372">
        <f>R11+R12</f>
        <v>-834683.05058826564</v>
      </c>
      <c r="S31" s="647">
        <f t="shared" ref="S31:S38" si="19">R31/$D31</f>
        <v>-1.3550868014483657E-3</v>
      </c>
      <c r="T31" s="370"/>
      <c r="U31" s="372">
        <f>U11+U12</f>
        <v>-7256259.2208074788</v>
      </c>
      <c r="V31" s="647">
        <f t="shared" ref="V31:V38" si="20">U31/$D31</f>
        <v>-1.1780353142518275E-2</v>
      </c>
      <c r="W31" s="369"/>
      <c r="X31" s="372">
        <f>X11+X12</f>
        <v>-53428327.221395746</v>
      </c>
      <c r="Y31" s="647">
        <f t="shared" ref="Y31:Y32" si="21">X31/$D31</f>
        <v>-8.6739536630283692E-2</v>
      </c>
      <c r="Z31" s="369"/>
      <c r="AA31" s="372">
        <f>AA11+AA12</f>
        <v>618972533.2426064</v>
      </c>
      <c r="AB31" s="372">
        <f>AB11+AB12</f>
        <v>3009740.5298987702</v>
      </c>
      <c r="AC31" s="647">
        <f t="shared" ref="AC31:AC38" si="22">AB31/$D31</f>
        <v>4.8862375544533078E-3</v>
      </c>
      <c r="AD31" s="608" t="s">
        <v>543</v>
      </c>
      <c r="AE31" s="608"/>
      <c r="AF31" s="608"/>
      <c r="AG31" s="608" t="s">
        <v>544</v>
      </c>
    </row>
    <row r="32" spans="2:38" s="366" customFormat="1" ht="14.5">
      <c r="B32" s="720" t="s">
        <v>289</v>
      </c>
      <c r="C32" s="720"/>
      <c r="D32" s="372">
        <f>D13+D18</f>
        <v>201414662.92693284</v>
      </c>
      <c r="E32" s="720"/>
      <c r="F32" s="372">
        <f>F13+F18</f>
        <v>25157424.32</v>
      </c>
      <c r="G32" s="647">
        <f t="shared" si="15"/>
        <v>0.12490363886330537</v>
      </c>
      <c r="H32" s="373"/>
      <c r="I32" s="372">
        <f>I13+I18</f>
        <v>-8438411.2899999991</v>
      </c>
      <c r="J32" s="647">
        <f t="shared" si="16"/>
        <v>-4.1895714876831983E-2</v>
      </c>
      <c r="K32" s="373"/>
      <c r="L32" s="372">
        <f>L13+L18</f>
        <v>-6149695.4999999991</v>
      </c>
      <c r="M32" s="647">
        <f t="shared" si="17"/>
        <v>-3.0532511439998401E-2</v>
      </c>
      <c r="N32" s="369"/>
      <c r="O32" s="372">
        <f>O13+O18</f>
        <v>-2210166.83</v>
      </c>
      <c r="P32" s="647">
        <f t="shared" si="18"/>
        <v>-1.0973217132666165E-2</v>
      </c>
      <c r="Q32" s="370"/>
      <c r="R32" s="372">
        <f>R13+R18</f>
        <v>-344239.48153826938</v>
      </c>
      <c r="S32" s="647">
        <f t="shared" si="19"/>
        <v>-1.7091083466110363E-3</v>
      </c>
      <c r="T32" s="370"/>
      <c r="U32" s="372">
        <f>U13+U18</f>
        <v>-2568916.4030440925</v>
      </c>
      <c r="V32" s="647">
        <f t="shared" si="20"/>
        <v>-1.275436636892726E-2</v>
      </c>
      <c r="W32" s="369"/>
      <c r="X32" s="372">
        <f>X13+X18</f>
        <v>-19711429.504582364</v>
      </c>
      <c r="Y32" s="647">
        <f t="shared" si="21"/>
        <v>-9.786491816503487E-2</v>
      </c>
      <c r="Z32" s="369"/>
      <c r="AA32" s="372">
        <f t="shared" ref="AA32:AB36" si="23">AA13+AA18</f>
        <v>206860657.74235046</v>
      </c>
      <c r="AB32" s="372">
        <f t="shared" si="23"/>
        <v>5445994.8154176306</v>
      </c>
      <c r="AC32" s="647">
        <f t="shared" si="22"/>
        <v>2.7038720698270478E-2</v>
      </c>
      <c r="AD32" s="652"/>
      <c r="AE32" s="369"/>
    </row>
    <row r="33" spans="2:31" s="366" customFormat="1" ht="14.5">
      <c r="B33" s="371" t="s">
        <v>290</v>
      </c>
      <c r="C33" s="371"/>
      <c r="D33" s="372">
        <f>D14+D19</f>
        <v>46138572.853142917</v>
      </c>
      <c r="E33" s="371"/>
      <c r="F33" s="372">
        <f>F14+F19</f>
        <v>1749277.9360542875</v>
      </c>
      <c r="G33" s="647">
        <f t="shared" si="15"/>
        <v>3.7913568363333726E-2</v>
      </c>
      <c r="H33" s="373"/>
      <c r="I33" s="372">
        <f>I14+I19</f>
        <v>-2372753.13</v>
      </c>
      <c r="J33" s="647">
        <f t="shared" si="16"/>
        <v>-5.1426669341342018E-2</v>
      </c>
      <c r="K33" s="373"/>
      <c r="L33" s="372">
        <f>L14+L19</f>
        <v>-1410062.09</v>
      </c>
      <c r="M33" s="647">
        <f t="shared" si="17"/>
        <v>-3.0561458727563308E-2</v>
      </c>
      <c r="N33" s="369"/>
      <c r="O33" s="372">
        <f>O14+O19</f>
        <v>-218353.5</v>
      </c>
      <c r="P33" s="647">
        <f t="shared" si="18"/>
        <v>-4.7325586054646675E-3</v>
      </c>
      <c r="Q33" s="370"/>
      <c r="R33" s="372">
        <f>R14+R19</f>
        <v>-48344.235471022024</v>
      </c>
      <c r="S33" s="647">
        <f t="shared" si="19"/>
        <v>-1.0478051764821516E-3</v>
      </c>
      <c r="T33" s="370"/>
      <c r="U33" s="372">
        <f>U14+U19</f>
        <v>-554232.1280785026</v>
      </c>
      <c r="V33" s="647">
        <f>U33/$D33</f>
        <v>-1.2012337916098955E-2</v>
      </c>
      <c r="W33" s="369"/>
      <c r="X33" s="372">
        <f>X14+X19</f>
        <v>-4603745.0835495247</v>
      </c>
      <c r="Y33" s="647">
        <f>X33/$D33</f>
        <v>-9.9780829766951101E-2</v>
      </c>
      <c r="Z33" s="369"/>
      <c r="AA33" s="372">
        <f t="shared" si="23"/>
        <v>43284105.705647677</v>
      </c>
      <c r="AB33" s="372">
        <f t="shared" si="23"/>
        <v>-2854467.147495239</v>
      </c>
      <c r="AC33" s="647">
        <f t="shared" si="22"/>
        <v>-6.1867261403617417E-2</v>
      </c>
      <c r="AD33" s="652"/>
      <c r="AE33" s="369"/>
    </row>
    <row r="34" spans="2:31" s="366" customFormat="1" ht="14.5">
      <c r="B34" s="371" t="s">
        <v>291</v>
      </c>
      <c r="C34" s="371"/>
      <c r="D34" s="372">
        <f>D15+D20</f>
        <v>15571192.241007404</v>
      </c>
      <c r="E34" s="371"/>
      <c r="F34" s="372">
        <f>F15+F20</f>
        <v>764507.2875071913</v>
      </c>
      <c r="G34" s="647">
        <f t="shared" si="15"/>
        <v>4.9097543442680545E-2</v>
      </c>
      <c r="H34" s="373"/>
      <c r="I34" s="372">
        <f>I15+I20</f>
        <v>-583287.01</v>
      </c>
      <c r="J34" s="647">
        <f t="shared" si="16"/>
        <v>-3.7459367335012962E-2</v>
      </c>
      <c r="K34" s="373"/>
      <c r="L34" s="372">
        <f>L15+L20</f>
        <v>-453480.78</v>
      </c>
      <c r="M34" s="647">
        <f t="shared" si="17"/>
        <v>-2.9123060905107759E-2</v>
      </c>
      <c r="N34" s="369"/>
      <c r="O34" s="372">
        <f>O15+O20</f>
        <v>-126644.38</v>
      </c>
      <c r="P34" s="647">
        <f t="shared" si="18"/>
        <v>-8.133248760905834E-3</v>
      </c>
      <c r="Q34" s="370"/>
      <c r="R34" s="372">
        <f>R15+R20</f>
        <v>-23649.072512941246</v>
      </c>
      <c r="S34" s="647">
        <f t="shared" si="19"/>
        <v>-1.5187708267232355E-3</v>
      </c>
      <c r="T34" s="370"/>
      <c r="U34" s="372">
        <f>U15+U20</f>
        <v>-317443.31950063445</v>
      </c>
      <c r="V34" s="647">
        <f t="shared" si="20"/>
        <v>-2.0386577635631124E-2</v>
      </c>
      <c r="W34" s="369"/>
      <c r="X34" s="372">
        <f>X15+X20</f>
        <v>-1504504.5620135758</v>
      </c>
      <c r="Y34" s="647">
        <f t="shared" ref="Y34:Y38" si="24">X34/$D34</f>
        <v>-9.6621025463380916E-2</v>
      </c>
      <c r="Z34" s="369"/>
      <c r="AA34" s="372">
        <f t="shared" si="23"/>
        <v>14831194.966501022</v>
      </c>
      <c r="AB34" s="372">
        <f t="shared" si="23"/>
        <v>-739997.27450638264</v>
      </c>
      <c r="AC34" s="647">
        <f t="shared" si="22"/>
        <v>-4.7523482020700253E-2</v>
      </c>
      <c r="AD34" s="652"/>
      <c r="AE34" s="369"/>
    </row>
    <row r="35" spans="2:31" s="366" customFormat="1" ht="14.5">
      <c r="B35" s="371" t="s">
        <v>292</v>
      </c>
      <c r="C35" s="371"/>
      <c r="D35" s="372">
        <f>D16+D21</f>
        <v>5575548.1665599756</v>
      </c>
      <c r="E35" s="371"/>
      <c r="F35" s="372">
        <f>F16+F21</f>
        <v>7.8099999999740248</v>
      </c>
      <c r="G35" s="647">
        <f t="shared" si="15"/>
        <v>1.4007591301632806E-6</v>
      </c>
      <c r="H35" s="373"/>
      <c r="I35" s="372">
        <f>I16+I21</f>
        <v>-338675.09</v>
      </c>
      <c r="J35" s="647">
        <f t="shared" si="16"/>
        <v>-6.0742922468367294E-2</v>
      </c>
      <c r="K35" s="373"/>
      <c r="L35" s="372">
        <f>L16+L21</f>
        <v>-163240.18000000002</v>
      </c>
      <c r="M35" s="647">
        <f t="shared" si="17"/>
        <v>-2.9277871004514452E-2</v>
      </c>
      <c r="N35" s="369"/>
      <c r="O35" s="372">
        <f>O16+O21</f>
        <v>-4249.2700000000004</v>
      </c>
      <c r="P35" s="647">
        <f t="shared" si="18"/>
        <v>-7.6212596018549546E-4</v>
      </c>
      <c r="Q35" s="370"/>
      <c r="R35" s="372">
        <f>R16+R21</f>
        <v>-3217.0011795656965</v>
      </c>
      <c r="S35" s="647">
        <f t="shared" si="19"/>
        <v>-5.7698383790495255E-4</v>
      </c>
      <c r="T35" s="370"/>
      <c r="U35" s="372">
        <f>U16+U21</f>
        <v>-49717.290956924408</v>
      </c>
      <c r="V35" s="647">
        <f t="shared" si="20"/>
        <v>-8.9170229494401777E-3</v>
      </c>
      <c r="W35" s="369"/>
      <c r="X35" s="372">
        <f>X16+X21</f>
        <v>-559098.83213649015</v>
      </c>
      <c r="Y35" s="647">
        <f t="shared" si="24"/>
        <v>-0.10027692622041237</v>
      </c>
      <c r="Z35" s="369"/>
      <c r="AA35" s="372">
        <f t="shared" si="23"/>
        <v>5016457.1444234857</v>
      </c>
      <c r="AB35" s="372">
        <f t="shared" si="23"/>
        <v>-559091.02213648998</v>
      </c>
      <c r="AC35" s="647">
        <f t="shared" si="22"/>
        <v>-0.10027552546128217</v>
      </c>
      <c r="AD35" s="652"/>
      <c r="AE35" s="369"/>
    </row>
    <row r="36" spans="2:31" s="366" customFormat="1" ht="14.5">
      <c r="B36" s="374" t="s">
        <v>293</v>
      </c>
      <c r="C36" s="374"/>
      <c r="D36" s="372">
        <f>D17+D22</f>
        <v>13654344.946319416</v>
      </c>
      <c r="E36" s="374"/>
      <c r="F36" s="372">
        <f>F17+F22</f>
        <v>1244368.44</v>
      </c>
      <c r="G36" s="647">
        <f t="shared" si="15"/>
        <v>9.1133514269055027E-2</v>
      </c>
      <c r="H36" s="373"/>
      <c r="I36" s="372">
        <f>I17+I22</f>
        <v>-841067</v>
      </c>
      <c r="J36" s="647">
        <f t="shared" si="16"/>
        <v>-6.1597023021357972E-2</v>
      </c>
      <c r="K36" s="373"/>
      <c r="L36" s="372">
        <f>L17+L22</f>
        <v>-260643.48</v>
      </c>
      <c r="M36" s="647">
        <f t="shared" si="17"/>
        <v>-1.9088684299736949E-2</v>
      </c>
      <c r="N36" s="373"/>
      <c r="O36" s="372">
        <f>O17+O22</f>
        <v>-110757.29999999999</v>
      </c>
      <c r="P36" s="647">
        <f t="shared" si="18"/>
        <v>-8.1115059298289566E-3</v>
      </c>
      <c r="Q36" s="370"/>
      <c r="R36" s="372">
        <f>R17+R22</f>
        <v>-17328.943869048271</v>
      </c>
      <c r="S36" s="647">
        <f t="shared" si="19"/>
        <v>-1.2691157237623002E-3</v>
      </c>
      <c r="T36" s="370"/>
      <c r="U36" s="372">
        <f>U17+U22</f>
        <v>-258696.37633079209</v>
      </c>
      <c r="V36" s="647">
        <f t="shared" si="20"/>
        <v>-1.8946084733308628E-2</v>
      </c>
      <c r="W36" s="373"/>
      <c r="X36" s="372">
        <f>X17+X22</f>
        <v>-1488493.1001998405</v>
      </c>
      <c r="Y36" s="647">
        <f t="shared" si="24"/>
        <v>-0.10901241370799482</v>
      </c>
      <c r="Z36" s="373"/>
      <c r="AA36" s="372">
        <f t="shared" si="23"/>
        <v>13410220.286119575</v>
      </c>
      <c r="AB36" s="372">
        <f t="shared" si="23"/>
        <v>-244124.66019984055</v>
      </c>
      <c r="AC36" s="647">
        <f t="shared" si="22"/>
        <v>-1.7878899438939787E-2</v>
      </c>
      <c r="AD36" s="652"/>
      <c r="AE36" s="369"/>
    </row>
    <row r="37" spans="2:31" s="366" customFormat="1" ht="14.5">
      <c r="B37" s="721" t="s">
        <v>286</v>
      </c>
      <c r="C37" s="374"/>
      <c r="D37" s="372">
        <f>D23</f>
        <v>2000811.9819750544</v>
      </c>
      <c r="E37" s="374"/>
      <c r="F37" s="372">
        <f>F23</f>
        <v>38602.938156810822</v>
      </c>
      <c r="G37" s="647">
        <f t="shared" si="15"/>
        <v>1.9293636036058142E-2</v>
      </c>
      <c r="H37" s="373"/>
      <c r="I37" s="372">
        <f>I23</f>
        <v>0</v>
      </c>
      <c r="J37" s="647">
        <f t="shared" si="16"/>
        <v>0</v>
      </c>
      <c r="K37" s="373"/>
      <c r="L37" s="372">
        <f>L23</f>
        <v>-35274.722042470239</v>
      </c>
      <c r="M37" s="647">
        <f t="shared" si="17"/>
        <v>-1.7630203317579911E-2</v>
      </c>
      <c r="N37" s="373"/>
      <c r="O37" s="372">
        <f>O23</f>
        <v>-15388.564620346351</v>
      </c>
      <c r="P37" s="647">
        <f t="shared" si="18"/>
        <v>-7.6911597686234829E-3</v>
      </c>
      <c r="Q37" s="370"/>
      <c r="R37" s="372">
        <f>R23</f>
        <v>-2593.9499498089726</v>
      </c>
      <c r="S37" s="647">
        <f t="shared" si="19"/>
        <v>-1.2964486284455453E-3</v>
      </c>
      <c r="T37" s="370"/>
      <c r="U37" s="372">
        <f>U23</f>
        <v>-94123.326750211301</v>
      </c>
      <c r="V37" s="647">
        <f t="shared" si="20"/>
        <v>-4.7042564517881226E-2</v>
      </c>
      <c r="W37" s="373"/>
      <c r="X37" s="372">
        <f>X23</f>
        <v>-147380.56336283687</v>
      </c>
      <c r="Y37" s="647">
        <f t="shared" si="24"/>
        <v>-7.3660376232530161E-2</v>
      </c>
      <c r="Z37" s="373"/>
      <c r="AA37" s="372">
        <f>AA23</f>
        <v>1892034.3567690284</v>
      </c>
      <c r="AB37" s="372">
        <f>AB23</f>
        <v>-108777.62520602602</v>
      </c>
      <c r="AC37" s="647">
        <f t="shared" si="22"/>
        <v>-5.4366740196472009E-2</v>
      </c>
      <c r="AD37" s="652"/>
      <c r="AE37" s="369"/>
    </row>
    <row r="38" spans="2:31" s="366" customFormat="1" ht="14.5">
      <c r="B38" s="722" t="s">
        <v>294</v>
      </c>
      <c r="C38" s="722"/>
      <c r="D38" s="723">
        <f>SUM(D31:D37)</f>
        <v>900317925.82864523</v>
      </c>
      <c r="E38" s="374"/>
      <c r="F38" s="716">
        <f>SUM(F31:F37)</f>
        <v>85392256.4830129</v>
      </c>
      <c r="G38" s="708">
        <f t="shared" si="15"/>
        <v>9.4846780268668496E-2</v>
      </c>
      <c r="H38" s="373"/>
      <c r="I38" s="716">
        <f>SUM(I31:I37)</f>
        <v>-34531838.060000002</v>
      </c>
      <c r="J38" s="708">
        <f t="shared" si="16"/>
        <v>-3.8355159959985445E-2</v>
      </c>
      <c r="K38" s="373"/>
      <c r="L38" s="716">
        <f>SUM(L31:L37)</f>
        <v>-27705929.762042474</v>
      </c>
      <c r="M38" s="708">
        <f t="shared" si="17"/>
        <v>-3.0773495636602109E-2</v>
      </c>
      <c r="N38" s="373"/>
      <c r="O38" s="716">
        <f>SUM(O31:O37)</f>
        <v>-6831767.2446203465</v>
      </c>
      <c r="P38" s="708">
        <f t="shared" si="18"/>
        <v>-7.5881719652893106E-3</v>
      </c>
      <c r="Q38" s="370"/>
      <c r="R38" s="716">
        <f>SUM(R31:R37)</f>
        <v>-1274055.7351089211</v>
      </c>
      <c r="S38" s="708">
        <f t="shared" si="19"/>
        <v>-1.4151175918621088E-3</v>
      </c>
      <c r="T38" s="370"/>
      <c r="U38" s="716">
        <f>SUM(U31:U37)</f>
        <v>-11099388.065468635</v>
      </c>
      <c r="V38" s="708">
        <f t="shared" si="20"/>
        <v>-1.2328298423307356E-2</v>
      </c>
      <c r="W38" s="373"/>
      <c r="X38" s="716">
        <f>SUM(X31:X37)</f>
        <v>-81442978.867240384</v>
      </c>
      <c r="Y38" s="708">
        <f t="shared" si="24"/>
        <v>-9.0460243577046337E-2</v>
      </c>
      <c r="Z38" s="373"/>
      <c r="AA38" s="716">
        <f>SUM(AA31:AA37)</f>
        <v>904267203.44441772</v>
      </c>
      <c r="AB38" s="716">
        <f>SUM(AB31:AB37)</f>
        <v>3949277.6157724224</v>
      </c>
      <c r="AC38" s="708">
        <f t="shared" si="22"/>
        <v>4.3865366916220616E-3</v>
      </c>
      <c r="AD38" s="652"/>
      <c r="AE38" s="369"/>
    </row>
    <row r="39" spans="2:31" s="366" customFormat="1" ht="14.5">
      <c r="B39" s="374"/>
      <c r="C39" s="374"/>
      <c r="D39" s="374"/>
      <c r="E39" s="374"/>
      <c r="F39" s="724"/>
      <c r="G39" s="725"/>
      <c r="H39" s="373"/>
      <c r="I39" s="724"/>
      <c r="J39" s="725"/>
      <c r="K39" s="373"/>
      <c r="L39" s="724"/>
      <c r="M39" s="725"/>
      <c r="N39" s="373"/>
      <c r="O39" s="724"/>
      <c r="P39" s="725"/>
      <c r="Q39" s="370"/>
      <c r="R39" s="724"/>
      <c r="S39" s="725"/>
      <c r="T39" s="370"/>
      <c r="U39" s="724"/>
      <c r="V39" s="725"/>
      <c r="W39" s="373"/>
      <c r="X39" s="724"/>
      <c r="Y39" s="725"/>
      <c r="Z39" s="373"/>
      <c r="AA39" s="373"/>
      <c r="AB39" s="724"/>
      <c r="AC39" s="725"/>
      <c r="AD39" s="652"/>
      <c r="AE39" s="369"/>
    </row>
    <row r="40" spans="2:31" s="366" customFormat="1" ht="14.5">
      <c r="B40" s="374" t="s">
        <v>295</v>
      </c>
      <c r="C40" s="374"/>
      <c r="D40" s="726">
        <f>D26</f>
        <v>5643763.0999999987</v>
      </c>
      <c r="E40" s="374"/>
      <c r="F40" s="724">
        <f>F26</f>
        <v>-696057.05999999982</v>
      </c>
      <c r="G40" s="647">
        <f t="shared" ref="G40:G41" si="25">F40/$D40</f>
        <v>-0.12333208316273941</v>
      </c>
      <c r="H40" s="373"/>
      <c r="I40" s="724">
        <f>I26</f>
        <v>0</v>
      </c>
      <c r="J40" s="647">
        <f t="shared" ref="J40:J41" si="26">I40/$D40</f>
        <v>0</v>
      </c>
      <c r="K40" s="373"/>
      <c r="L40" s="724">
        <f>L26</f>
        <v>-227387.05</v>
      </c>
      <c r="M40" s="647">
        <f t="shared" ref="M40:M41" si="27">L40/$D40</f>
        <v>-4.0289970711208635E-2</v>
      </c>
      <c r="N40" s="373"/>
      <c r="O40" s="724">
        <f>O26</f>
        <v>17011.79</v>
      </c>
      <c r="P40" s="647">
        <f t="shared" ref="P40:P41" si="28">O40/$D40</f>
        <v>3.0142636568143699E-3</v>
      </c>
      <c r="Q40" s="370"/>
      <c r="R40" s="724">
        <f>R26</f>
        <v>-7028.9800000000005</v>
      </c>
      <c r="S40" s="647">
        <f t="shared" ref="S40:S41" si="29">R40/$D40</f>
        <v>-1.245442070380311E-3</v>
      </c>
      <c r="T40" s="370"/>
      <c r="U40" s="724">
        <f>U26</f>
        <v>0</v>
      </c>
      <c r="V40" s="647">
        <f t="shared" ref="V40:V41" si="30">U40/$D40</f>
        <v>0</v>
      </c>
      <c r="W40" s="373"/>
      <c r="X40" s="724">
        <f>X26</f>
        <v>-217404.24</v>
      </c>
      <c r="Y40" s="647">
        <f t="shared" ref="Y40:Y41" si="31">X40/$D40</f>
        <v>-3.8521149124774577E-2</v>
      </c>
      <c r="Z40" s="373"/>
      <c r="AA40" s="724">
        <f>AA26</f>
        <v>4730301.7999999989</v>
      </c>
      <c r="AB40" s="724">
        <f>AB26</f>
        <v>-913461.29999999981</v>
      </c>
      <c r="AC40" s="647">
        <f t="shared" ref="AC40:AC41" si="32">AB40/$D40</f>
        <v>-0.161853232287514</v>
      </c>
      <c r="AD40" s="652"/>
      <c r="AE40" s="369"/>
    </row>
    <row r="41" spans="2:31" s="368" customFormat="1" ht="14.5">
      <c r="B41" s="371" t="s">
        <v>541</v>
      </c>
      <c r="C41" s="371"/>
      <c r="D41" s="723">
        <f>D38+D40</f>
        <v>905961688.92864525</v>
      </c>
      <c r="E41" s="371"/>
      <c r="F41" s="716">
        <f>F38+F40</f>
        <v>84696199.423012897</v>
      </c>
      <c r="G41" s="708">
        <f t="shared" si="25"/>
        <v>9.3487617035077172E-2</v>
      </c>
      <c r="H41" s="373"/>
      <c r="I41" s="716">
        <f>I38+I40</f>
        <v>-34531838.060000002</v>
      </c>
      <c r="J41" s="708">
        <f t="shared" si="26"/>
        <v>-3.8116223325995166E-2</v>
      </c>
      <c r="K41" s="373"/>
      <c r="L41" s="716">
        <f>L38+L40</f>
        <v>-27933316.812042475</v>
      </c>
      <c r="M41" s="708">
        <f t="shared" si="27"/>
        <v>-3.0832779303366923E-2</v>
      </c>
      <c r="N41" s="373"/>
      <c r="O41" s="716">
        <f>O38+O40</f>
        <v>-6814755.4546203464</v>
      </c>
      <c r="P41" s="708">
        <f t="shared" si="28"/>
        <v>-7.5221232176817645E-3</v>
      </c>
      <c r="Q41" s="370"/>
      <c r="R41" s="716">
        <f>R38+R40</f>
        <v>-1281084.7151089211</v>
      </c>
      <c r="S41" s="708">
        <f t="shared" si="29"/>
        <v>-1.4140605841996272E-3</v>
      </c>
      <c r="T41" s="370"/>
      <c r="U41" s="716">
        <f>U38+U40</f>
        <v>-11099388.065468635</v>
      </c>
      <c r="V41" s="708">
        <f t="shared" si="30"/>
        <v>-1.2251498270963683E-2</v>
      </c>
      <c r="W41" s="373"/>
      <c r="X41" s="716">
        <f>X38+X40</f>
        <v>-81660383.107240379</v>
      </c>
      <c r="Y41" s="708">
        <f t="shared" si="31"/>
        <v>-9.0136684702207162E-2</v>
      </c>
      <c r="Z41" s="373"/>
      <c r="AA41" s="716">
        <f>AA38+AA40</f>
        <v>908997505.24441767</v>
      </c>
      <c r="AB41" s="716">
        <f>AB38+AB40</f>
        <v>3035816.3157724226</v>
      </c>
      <c r="AC41" s="708">
        <f t="shared" si="32"/>
        <v>3.3509323328699031E-3</v>
      </c>
      <c r="AD41" s="652"/>
      <c r="AE41" s="373"/>
    </row>
    <row r="42" spans="2:31" s="366" customFormat="1" ht="14.5">
      <c r="B42" s="368"/>
      <c r="C42" s="368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4.5">
      <c r="B43" s="371" t="s">
        <v>545</v>
      </c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 ht="1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80" zoomScaleNormal="100" zoomScaleSheetLayoutView="80" workbookViewId="0">
      <pane xSplit="2" ySplit="7" topLeftCell="L8" activePane="bottomRight" state="frozen"/>
      <selection activeCell="X56" sqref="X56"/>
      <selection pane="topRight" activeCell="X56" sqref="X56"/>
      <selection pane="bottomLeft" activeCell="X56" sqref="X56"/>
      <selection pane="bottomRight" activeCell="AF9" sqref="AF9"/>
    </sheetView>
  </sheetViews>
  <sheetFormatPr defaultColWidth="6.26953125" defaultRowHeight="12.5"/>
  <cols>
    <col min="1" max="1" width="4.453125" style="5" bestFit="1" customWidth="1"/>
    <col min="2" max="2" width="25.26953125" style="5" customWidth="1"/>
    <col min="3" max="3" width="16.453125" style="5" bestFit="1" customWidth="1"/>
    <col min="4" max="4" width="14.453125" style="5" bestFit="1" customWidth="1"/>
    <col min="5" max="5" width="11.1796875" style="5" bestFit="1" customWidth="1"/>
    <col min="6" max="6" width="13.26953125" style="5" bestFit="1" customWidth="1"/>
    <col min="7" max="7" width="14.1796875" style="5" customWidth="1"/>
    <col min="8" max="8" width="11.81640625" style="5" bestFit="1" customWidth="1"/>
    <col min="9" max="9" width="11.81640625" style="5" customWidth="1"/>
    <col min="10" max="11" width="11.81640625" style="5" bestFit="1" customWidth="1"/>
    <col min="12" max="13" width="12.7265625" style="5" bestFit="1" customWidth="1"/>
    <col min="14" max="15" width="12.1796875" style="5" bestFit="1" customWidth="1"/>
    <col min="16" max="16" width="9.54296875" style="5" bestFit="1" customWidth="1"/>
    <col min="17" max="17" width="15.26953125" style="5" bestFit="1" customWidth="1"/>
    <col min="18" max="18" width="1.7265625" style="5" customWidth="1"/>
    <col min="19" max="19" width="15" style="5" bestFit="1" customWidth="1"/>
    <col min="20" max="20" width="9.54296875" style="5" bestFit="1" customWidth="1"/>
    <col min="21" max="21" width="11.1796875" style="5" bestFit="1" customWidth="1"/>
    <col min="22" max="22" width="12.1796875" style="5" bestFit="1" customWidth="1"/>
    <col min="23" max="23" width="12.7265625" style="5" bestFit="1" customWidth="1"/>
    <col min="24" max="25" width="12.453125" style="5" bestFit="1" customWidth="1"/>
    <col min="26" max="28" width="11" style="5" customWidth="1"/>
    <col min="29" max="29" width="12.26953125" style="5" customWidth="1"/>
    <col min="30" max="33" width="11" style="5" customWidth="1"/>
    <col min="34" max="34" width="6.26953125" style="5"/>
    <col min="35" max="35" width="7.7265625" style="5" bestFit="1" customWidth="1"/>
    <col min="36" max="36" width="10.7265625" style="5" customWidth="1"/>
    <col min="37" max="37" width="6.81640625" style="5" bestFit="1" customWidth="1"/>
    <col min="38" max="16384" width="6.26953125" style="5"/>
  </cols>
  <sheetData>
    <row r="1" spans="1:48">
      <c r="A1" s="786" t="s">
        <v>30</v>
      </c>
      <c r="B1" s="786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86" t="s">
        <v>444</v>
      </c>
      <c r="B2" s="786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86" t="s">
        <v>446</v>
      </c>
      <c r="B3" s="786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86" t="s">
        <v>447</v>
      </c>
      <c r="B4" s="786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87" t="s">
        <v>297</v>
      </c>
      <c r="V6" s="788"/>
      <c r="W6" s="788"/>
      <c r="X6" s="789"/>
      <c r="Y6" s="787" t="s">
        <v>298</v>
      </c>
      <c r="Z6" s="788"/>
      <c r="AA6" s="789"/>
      <c r="AB6" s="388"/>
      <c r="AC6" s="590"/>
      <c r="AD6" s="590"/>
      <c r="AE6" s="590"/>
      <c r="AF6" s="590"/>
    </row>
    <row r="7" spans="1:48" ht="62.5">
      <c r="A7" s="592" t="s">
        <v>181</v>
      </c>
      <c r="B7" s="592" t="s">
        <v>299</v>
      </c>
      <c r="C7" s="593" t="s">
        <v>448</v>
      </c>
      <c r="D7" s="594" t="s">
        <v>449</v>
      </c>
      <c r="E7" s="594" t="s">
        <v>301</v>
      </c>
      <c r="F7" s="594" t="s">
        <v>302</v>
      </c>
      <c r="G7" s="594" t="s">
        <v>303</v>
      </c>
      <c r="H7" s="594" t="s">
        <v>304</v>
      </c>
      <c r="I7" s="594" t="s">
        <v>450</v>
      </c>
      <c r="J7" s="594" t="s">
        <v>307</v>
      </c>
      <c r="K7" s="594" t="s">
        <v>308</v>
      </c>
      <c r="L7" s="594" t="s">
        <v>451</v>
      </c>
      <c r="M7" s="594" t="s">
        <v>452</v>
      </c>
      <c r="N7" s="594" t="s">
        <v>453</v>
      </c>
      <c r="O7" s="594" t="s">
        <v>310</v>
      </c>
      <c r="P7" s="594" t="s">
        <v>311</v>
      </c>
      <c r="Q7" s="594" t="s">
        <v>454</v>
      </c>
      <c r="R7" s="595"/>
      <c r="S7" s="594" t="s">
        <v>455</v>
      </c>
      <c r="T7" s="594" t="s">
        <v>311</v>
      </c>
      <c r="U7" s="596" t="str">
        <f>+E7</f>
        <v>Schedule 95
PCORC</v>
      </c>
      <c r="V7" s="594" t="str">
        <f>+K7</f>
        <v>Schedule 141
ERF</v>
      </c>
      <c r="W7" s="594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 ht="13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1158687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0</v>
      </c>
      <c r="Z9" s="605">
        <v>-9436</v>
      </c>
      <c r="AA9" s="605">
        <v>3965</v>
      </c>
      <c r="AB9" s="605">
        <v>-14944</v>
      </c>
      <c r="AC9" s="605">
        <v>1149890</v>
      </c>
      <c r="AD9" s="605">
        <v>49064.513000000035</v>
      </c>
      <c r="AE9" s="605">
        <v>34120.513000000035</v>
      </c>
      <c r="AF9" s="607">
        <v>4.4217302348163422E-2</v>
      </c>
      <c r="AG9" s="607">
        <v>3.0580252818833392E-2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 ht="13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1158687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0</v>
      </c>
      <c r="Z10" s="612">
        <v>-9436</v>
      </c>
      <c r="AA10" s="612">
        <v>3965</v>
      </c>
      <c r="AB10" s="612">
        <v>-14944</v>
      </c>
      <c r="AC10" s="612">
        <v>1149890</v>
      </c>
      <c r="AD10" s="612">
        <v>49064.513000000035</v>
      </c>
      <c r="AE10" s="612">
        <v>34120.513000000035</v>
      </c>
      <c r="AF10" s="613">
        <v>4.4217302348163422E-2</v>
      </c>
      <c r="AG10" s="613">
        <v>3.0580252818833392E-2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275095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0</v>
      </c>
      <c r="Z12" s="605">
        <v>-1937</v>
      </c>
      <c r="AA12" s="605">
        <v>3857</v>
      </c>
      <c r="AB12" s="605">
        <v>-5437</v>
      </c>
      <c r="AC12" s="605">
        <v>291796</v>
      </c>
      <c r="AD12" s="605">
        <v>11648.506999999983</v>
      </c>
      <c r="AE12" s="605">
        <v>6211.5069999999832</v>
      </c>
      <c r="AF12" s="607">
        <v>4.4215836268505511E-2</v>
      </c>
      <c r="AG12" s="607">
        <v>2.1750155040806025E-2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278233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0</v>
      </c>
      <c r="Z13" s="605">
        <v>-1988</v>
      </c>
      <c r="AA13" s="605">
        <v>-215</v>
      </c>
      <c r="AB13" s="605">
        <v>-2203</v>
      </c>
      <c r="AC13" s="605">
        <v>291595</v>
      </c>
      <c r="AD13" s="605">
        <v>8930.7019999999902</v>
      </c>
      <c r="AE13" s="605">
        <v>6727.7019999999902</v>
      </c>
      <c r="AF13" s="607">
        <v>3.3162368335973094E-2</v>
      </c>
      <c r="AG13" s="607">
        <v>2.3616968487551668E-2</v>
      </c>
      <c r="AH13" s="614"/>
      <c r="AI13" s="618">
        <f>+AE13+AE15</f>
        <v>6758.5479999999898</v>
      </c>
      <c r="AJ13" s="618">
        <f>+Q13+Q15</f>
        <v>286117.842</v>
      </c>
      <c r="AK13" s="619">
        <f>+AI13/AJ13</f>
        <v>2.3621553807189659E-2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165490.913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0</v>
      </c>
      <c r="Z14" s="605">
        <v>-1109</v>
      </c>
      <c r="AA14" s="605">
        <v>758</v>
      </c>
      <c r="AB14" s="605">
        <v>-1975</v>
      </c>
      <c r="AC14" s="605">
        <v>176128.913</v>
      </c>
      <c r="AD14" s="605">
        <v>5312.7749999999942</v>
      </c>
      <c r="AE14" s="605">
        <v>3337.7749999999942</v>
      </c>
      <c r="AF14" s="607">
        <v>3.3167915836304664E-2</v>
      </c>
      <c r="AG14" s="607">
        <v>1.931681820395207E-2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1333.39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0</v>
      </c>
      <c r="Z15" s="605">
        <v>-11</v>
      </c>
      <c r="AA15" s="605">
        <v>-1</v>
      </c>
      <c r="AB15" s="605">
        <v>-12</v>
      </c>
      <c r="AC15" s="605">
        <v>1281.3900000000001</v>
      </c>
      <c r="AD15" s="605">
        <v>42.846000000000004</v>
      </c>
      <c r="AE15" s="605">
        <v>30.846000000000004</v>
      </c>
      <c r="AF15" s="607">
        <v>3.3199952888084402E-2</v>
      </c>
      <c r="AG15" s="607">
        <v>2.4666065328369093E-2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720152.30299999996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0</v>
      </c>
      <c r="Z16" s="612">
        <v>-5045</v>
      </c>
      <c r="AA16" s="612">
        <v>4399</v>
      </c>
      <c r="AB16" s="612">
        <v>-9627</v>
      </c>
      <c r="AC16" s="612">
        <v>760801.30299999996</v>
      </c>
      <c r="AD16" s="612">
        <v>25934.829999999969</v>
      </c>
      <c r="AE16" s="612">
        <v>16307.829999999967</v>
      </c>
      <c r="AF16" s="613">
        <v>3.7358365366294909E-2</v>
      </c>
      <c r="AG16" s="613">
        <v>2.1904597678051058E-2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118241.007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0</v>
      </c>
      <c r="Z18" s="605">
        <v>-835</v>
      </c>
      <c r="AA18" s="605">
        <v>1500</v>
      </c>
      <c r="AB18" s="605">
        <v>-1977</v>
      </c>
      <c r="AC18" s="605">
        <v>126122.007</v>
      </c>
      <c r="AD18" s="605">
        <v>5006.8610000000044</v>
      </c>
      <c r="AE18" s="605">
        <v>3029.8610000000044</v>
      </c>
      <c r="AF18" s="607">
        <v>4.4216883129935068E-2</v>
      </c>
      <c r="AG18" s="607">
        <v>2.4614576140381893E-2</v>
      </c>
      <c r="AH18" s="614"/>
      <c r="AI18" s="618">
        <f>+AE18+AE19</f>
        <v>3044.6380000000045</v>
      </c>
      <c r="AJ18" s="618">
        <f>+Q18+Q19</f>
        <v>123346.16099999999</v>
      </c>
      <c r="AK18" s="619">
        <f>+AI18/AJ18</f>
        <v>2.4683686750494038E-2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285.79199999999997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0</v>
      </c>
      <c r="Z19" s="605">
        <v>-4</v>
      </c>
      <c r="AA19" s="605">
        <v>0</v>
      </c>
      <c r="AB19" s="605">
        <v>-3</v>
      </c>
      <c r="AC19" s="605">
        <v>268.79199999999997</v>
      </c>
      <c r="AD19" s="605">
        <v>17.776999999999987</v>
      </c>
      <c r="AE19" s="605">
        <v>14.776999999999987</v>
      </c>
      <c r="AF19" s="607">
        <v>6.63283771430703E-2</v>
      </c>
      <c r="AG19" s="607">
        <v>5.8173729897840629E-2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11195.564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0</v>
      </c>
      <c r="Z20" s="605">
        <v>-103</v>
      </c>
      <c r="AA20" s="605">
        <v>-9</v>
      </c>
      <c r="AB20" s="605">
        <v>-109</v>
      </c>
      <c r="AC20" s="605">
        <v>11803.564</v>
      </c>
      <c r="AD20" s="605">
        <v>474.05500000000029</v>
      </c>
      <c r="AE20" s="605">
        <v>365.05500000000029</v>
      </c>
      <c r="AF20" s="607">
        <v>4.421532454060341E-2</v>
      </c>
      <c r="AG20" s="607">
        <v>3.1914561591899808E-2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129722.363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0</v>
      </c>
      <c r="Z21" s="612">
        <v>-942</v>
      </c>
      <c r="AA21" s="612">
        <v>1491</v>
      </c>
      <c r="AB21" s="612">
        <v>-2089</v>
      </c>
      <c r="AC21" s="612">
        <v>138194.36300000001</v>
      </c>
      <c r="AD21" s="612">
        <v>5498.6930000000048</v>
      </c>
      <c r="AE21" s="612">
        <v>3409.6930000000048</v>
      </c>
      <c r="AF21" s="613">
        <v>4.4264454592268965E-2</v>
      </c>
      <c r="AG21" s="613">
        <v>2.5297335372041978E-2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5363.6109999999999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0</v>
      </c>
      <c r="Z23" s="605">
        <v>-35</v>
      </c>
      <c r="AA23" s="605">
        <v>0</v>
      </c>
      <c r="AB23" s="605">
        <v>-76</v>
      </c>
      <c r="AC23" s="605">
        <v>5628.6109999999999</v>
      </c>
      <c r="AD23" s="605">
        <v>173.17500000000018</v>
      </c>
      <c r="AE23" s="605">
        <v>97.175000000000182</v>
      </c>
      <c r="AF23" s="607">
        <v>3.3364249169048649E-2</v>
      </c>
      <c r="AG23" s="607">
        <v>1.7567770828406978E-2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36095.392999999996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0</v>
      </c>
      <c r="Z24" s="605">
        <v>-242</v>
      </c>
      <c r="AA24" s="605">
        <v>0</v>
      </c>
      <c r="AB24" s="605">
        <v>-544</v>
      </c>
      <c r="AC24" s="605">
        <v>38376.392999999996</v>
      </c>
      <c r="AD24" s="605">
        <v>1157.5809999999983</v>
      </c>
      <c r="AE24" s="605">
        <v>613.58099999999831</v>
      </c>
      <c r="AF24" s="607">
        <v>3.3132612883714593E-2</v>
      </c>
      <c r="AG24" s="607">
        <v>1.6248286806607472E-2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41459.003999999994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0</v>
      </c>
      <c r="Z25" s="612">
        <v>-277</v>
      </c>
      <c r="AA25" s="612">
        <v>0</v>
      </c>
      <c r="AB25" s="612">
        <v>-620</v>
      </c>
      <c r="AC25" s="612">
        <v>44005.003999999994</v>
      </c>
      <c r="AD25" s="612">
        <v>1330.7559999999985</v>
      </c>
      <c r="AE25" s="612">
        <v>710.75599999999849</v>
      </c>
      <c r="AF25" s="613">
        <v>3.3162574154745023E-2</v>
      </c>
      <c r="AG25" s="613">
        <v>1.641686904920946E-2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17184.756000000001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0</v>
      </c>
      <c r="Z27" s="612">
        <v>-173</v>
      </c>
      <c r="AA27" s="612">
        <v>0</v>
      </c>
      <c r="AB27" s="612">
        <v>-222</v>
      </c>
      <c r="AC27" s="612">
        <v>18003.756000000001</v>
      </c>
      <c r="AD27" s="612">
        <v>727.25200000000041</v>
      </c>
      <c r="AE27" s="612">
        <v>505.25200000000041</v>
      </c>
      <c r="AF27" s="613">
        <v>4.4189690004024937E-2</v>
      </c>
      <c r="AG27" s="613">
        <v>2.8874011172612263E-2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0</v>
      </c>
      <c r="Z29" s="605">
        <v>-10</v>
      </c>
      <c r="AA29" s="605">
        <v>0</v>
      </c>
      <c r="AB29" s="605">
        <v>-10</v>
      </c>
      <c r="AC29" s="605">
        <v>12440.517</v>
      </c>
      <c r="AD29" s="605">
        <v>74.161000000000058</v>
      </c>
      <c r="AE29" s="605">
        <v>64.161000000000058</v>
      </c>
      <c r="AF29" s="607">
        <v>7.3322513069542005E-3</v>
      </c>
      <c r="AG29" s="607">
        <v>5.1841592145539491E-3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0</v>
      </c>
      <c r="Z30" s="605">
        <v>-94</v>
      </c>
      <c r="AA30" s="605">
        <v>972</v>
      </c>
      <c r="AB30" s="605">
        <v>-94</v>
      </c>
      <c r="AC30" s="605">
        <v>7481.5734000000002</v>
      </c>
      <c r="AD30" s="605">
        <v>-1174.3335999999999</v>
      </c>
      <c r="AE30" s="605">
        <v>-1268.333599999999</v>
      </c>
      <c r="AF30" s="607">
        <v>-0.21375199835017228</v>
      </c>
      <c r="AG30" s="607">
        <v>-0.1449539520820049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0</v>
      </c>
      <c r="Z31" s="612">
        <v>-104</v>
      </c>
      <c r="AA31" s="612">
        <v>972</v>
      </c>
      <c r="AB31" s="612">
        <v>-104</v>
      </c>
      <c r="AC31" s="612">
        <v>19922.090400000001</v>
      </c>
      <c r="AD31" s="612">
        <v>-1100.1725999999999</v>
      </c>
      <c r="AE31" s="612">
        <v>-1204.172599999999</v>
      </c>
      <c r="AF31" s="613">
        <v>-7.0486549336079229E-2</v>
      </c>
      <c r="AG31" s="613">
        <v>-5.6998845465475796E-2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2081713.5163999998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0</v>
      </c>
      <c r="Z33" s="625">
        <v>-15977</v>
      </c>
      <c r="AA33" s="625">
        <v>10827</v>
      </c>
      <c r="AB33" s="625">
        <v>-27606</v>
      </c>
      <c r="AC33" s="625">
        <v>2130816.5163999996</v>
      </c>
      <c r="AD33" s="625">
        <v>81455.871399999989</v>
      </c>
      <c r="AE33" s="625">
        <v>53849.871400000011</v>
      </c>
      <c r="AF33" s="626">
        <v>4.072268970130595E-2</v>
      </c>
      <c r="AG33" s="626">
        <v>2.5927171979211065E-2</v>
      </c>
      <c r="AH33" s="605"/>
      <c r="AI33" s="605"/>
      <c r="AJ33" s="605"/>
      <c r="AK33" s="614"/>
      <c r="AM33" s="615"/>
    </row>
    <row r="34" spans="1:54" ht="13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684.00598800800526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0</v>
      </c>
      <c r="Z35" s="612">
        <v>-5</v>
      </c>
      <c r="AA35" s="612">
        <v>0</v>
      </c>
      <c r="AB35" s="612">
        <v>-5</v>
      </c>
      <c r="AC35" s="612">
        <v>679.00598800800526</v>
      </c>
      <c r="AD35" s="612">
        <v>355.67898800800526</v>
      </c>
      <c r="AE35" s="612">
        <v>350.67898800800526</v>
      </c>
      <c r="AF35" s="613">
        <v>1.083307154172533</v>
      </c>
      <c r="AG35" s="613">
        <v>1.0680784340246317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2082397.522388008</v>
      </c>
      <c r="T37" s="625">
        <v>76709</v>
      </c>
      <c r="U37" s="625">
        <v>-3124</v>
      </c>
      <c r="V37" s="629">
        <v>-25853</v>
      </c>
      <c r="W37" s="629">
        <v>25853</v>
      </c>
      <c r="X37" s="625">
        <v>-19332</v>
      </c>
      <c r="Y37" s="625">
        <v>0</v>
      </c>
      <c r="Z37" s="625">
        <v>-15982</v>
      </c>
      <c r="AA37" s="625">
        <v>10827</v>
      </c>
      <c r="AB37" s="625">
        <v>-27611</v>
      </c>
      <c r="AC37" s="625">
        <v>2131495.5223880075</v>
      </c>
      <c r="AD37" s="625">
        <v>81811.550388007992</v>
      </c>
      <c r="AE37" s="625">
        <v>54200.550388008014</v>
      </c>
      <c r="AF37" s="626">
        <v>4.0893793884908838E-2</v>
      </c>
      <c r="AG37" s="626">
        <v>2.609188926877546E-2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2082397.5223880082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25853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83" t="s">
        <v>503</v>
      </c>
      <c r="Z41"/>
      <c r="AA41" s="783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84"/>
      <c r="Z42"/>
      <c r="AA42" s="784"/>
      <c r="AB42"/>
      <c r="AC42"/>
      <c r="AD42"/>
      <c r="AE42"/>
      <c r="AF42"/>
      <c r="AG42"/>
    </row>
    <row r="43" spans="1:54" ht="13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85"/>
      <c r="Z43"/>
      <c r="AA43" s="785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/>
    </sheetView>
  </sheetViews>
  <sheetFormatPr defaultRowHeight="12.5"/>
  <cols>
    <col min="1" max="1" width="2.81640625" customWidth="1"/>
    <col min="2" max="2" width="32.1796875" customWidth="1"/>
    <col min="3" max="3" width="9.1796875" bestFit="1" customWidth="1"/>
    <col min="4" max="4" width="16" bestFit="1" customWidth="1"/>
    <col min="5" max="5" width="2.453125" customWidth="1"/>
    <col min="6" max="6" width="16" bestFit="1" customWidth="1"/>
    <col min="7" max="7" width="10.26953125" customWidth="1"/>
    <col min="8" max="8" width="2.453125" customWidth="1"/>
    <col min="9" max="9" width="16" bestFit="1" customWidth="1"/>
    <col min="10" max="10" width="10.453125" customWidth="1"/>
    <col min="11" max="11" width="2.453125" customWidth="1"/>
    <col min="12" max="12" width="16" bestFit="1" customWidth="1"/>
    <col min="13" max="13" width="10.453125" customWidth="1"/>
    <col min="14" max="14" width="2.453125" customWidth="1"/>
    <col min="15" max="15" width="16" bestFit="1" customWidth="1"/>
    <col min="16" max="21" width="16" customWidth="1"/>
    <col min="22" max="22" width="10.453125" customWidth="1"/>
    <col min="23" max="23" width="2.453125" customWidth="1"/>
    <col min="24" max="24" width="16" bestFit="1" customWidth="1"/>
    <col min="25" max="25" width="10.26953125" customWidth="1"/>
    <col min="26" max="26" width="2.453125" customWidth="1"/>
    <col min="27" max="27" width="15.1796875" customWidth="1"/>
    <col min="28" max="28" width="16" bestFit="1" customWidth="1"/>
    <col min="29" max="29" width="10.453125" customWidth="1"/>
    <col min="30" max="30" width="9.1796875" customWidth="1"/>
    <col min="31" max="31" width="9.26953125" customWidth="1"/>
    <col min="38" max="38" width="10.453125" customWidth="1"/>
  </cols>
  <sheetData>
    <row r="1" spans="2:33" ht="14.5">
      <c r="B1" s="790" t="s">
        <v>30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631"/>
    </row>
    <row r="2" spans="2:33" ht="14.5">
      <c r="B2" s="790" t="s">
        <v>505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  <c r="V2" s="790"/>
      <c r="W2" s="790"/>
      <c r="X2" s="790"/>
      <c r="Y2" s="790"/>
      <c r="Z2" s="790"/>
      <c r="AA2" s="790"/>
      <c r="AB2" s="790"/>
      <c r="AC2" s="790"/>
      <c r="AD2" s="631"/>
      <c r="AE2" s="609" t="s">
        <v>506</v>
      </c>
      <c r="AF2" s="609"/>
      <c r="AG2" s="609"/>
    </row>
    <row r="3" spans="2:33">
      <c r="B3" s="791" t="s">
        <v>337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  <c r="W3" s="791"/>
      <c r="X3" s="791"/>
      <c r="Y3" s="791"/>
      <c r="Z3" s="791"/>
      <c r="AA3" s="791"/>
      <c r="AB3" s="791"/>
      <c r="AC3" s="791"/>
      <c r="AD3" s="632"/>
    </row>
    <row r="4" spans="2:33">
      <c r="B4" s="791" t="s">
        <v>507</v>
      </c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791"/>
      <c r="T4" s="791"/>
      <c r="U4" s="791"/>
      <c r="V4" s="791"/>
      <c r="W4" s="791"/>
      <c r="X4" s="791"/>
      <c r="Y4" s="791"/>
      <c r="Z4" s="791"/>
      <c r="AA4" s="791"/>
      <c r="AB4" s="791"/>
      <c r="AC4" s="791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4.5">
      <c r="B11" s="637" t="s">
        <v>24</v>
      </c>
      <c r="C11" s="638" t="s">
        <v>272</v>
      </c>
      <c r="D11" s="639">
        <v>615953533.69690764</v>
      </c>
      <c r="E11" s="640"/>
      <c r="F11" s="641">
        <v>50996610.851294599</v>
      </c>
      <c r="G11" s="642">
        <v>8.2792951191004147E-2</v>
      </c>
      <c r="H11" s="643"/>
      <c r="I11" s="641">
        <v>-21957306.27</v>
      </c>
      <c r="J11" s="642">
        <v>-3.5647666696891678E-2</v>
      </c>
      <c r="K11" s="643"/>
      <c r="L11" s="641">
        <v>-19233241.550000001</v>
      </c>
      <c r="M11" s="642">
        <v>-3.122515010923552E-2</v>
      </c>
      <c r="N11" s="644"/>
      <c r="O11" s="641">
        <v>4328500.88</v>
      </c>
      <c r="P11" s="642">
        <v>7.0273172296303867E-3</v>
      </c>
      <c r="Q11" s="644"/>
      <c r="R11" s="641">
        <v>-834670.19176826568</v>
      </c>
      <c r="S11" s="642">
        <v>-1.3550862948356458E-3</v>
      </c>
      <c r="T11" s="644"/>
      <c r="U11" s="641">
        <v>-7256147.4335474791</v>
      </c>
      <c r="V11" s="642">
        <v>-1.1780348738315726E-2</v>
      </c>
      <c r="W11" s="644"/>
      <c r="X11" s="645">
        <v>-44952864.565315746</v>
      </c>
      <c r="Y11" s="642">
        <v>-7.298093460964819E-2</v>
      </c>
      <c r="Z11" s="644"/>
      <c r="AA11" s="645">
        <v>621997279.98288655</v>
      </c>
      <c r="AB11" s="646">
        <v>6043746.2859789133</v>
      </c>
      <c r="AC11" s="642">
        <v>9.8120165813560551E-3</v>
      </c>
      <c r="AD11" s="647"/>
    </row>
    <row r="12" spans="2:33" ht="14.5">
      <c r="B12" s="637" t="s">
        <v>273</v>
      </c>
      <c r="C12" s="638">
        <v>16</v>
      </c>
      <c r="D12" s="639">
        <v>9259.0157999999992</v>
      </c>
      <c r="E12" s="640"/>
      <c r="F12" s="641">
        <v>785.46</v>
      </c>
      <c r="G12" s="642">
        <v>8.4831910536322885E-2</v>
      </c>
      <c r="H12" s="643"/>
      <c r="I12" s="641">
        <v>-338.27</v>
      </c>
      <c r="J12" s="642">
        <v>-3.6534120613553767E-2</v>
      </c>
      <c r="K12" s="643"/>
      <c r="L12" s="641">
        <v>-291.45999999999998</v>
      </c>
      <c r="M12" s="642">
        <v>-3.1478507683289622E-2</v>
      </c>
      <c r="N12" s="644"/>
      <c r="O12" s="641">
        <v>64.22</v>
      </c>
      <c r="P12" s="642">
        <v>6.9359423708943236E-3</v>
      </c>
      <c r="Q12" s="644"/>
      <c r="R12" s="641">
        <v>-12.85882</v>
      </c>
      <c r="S12" s="642">
        <v>-1.3887890762644558E-3</v>
      </c>
      <c r="T12" s="644"/>
      <c r="U12" s="641">
        <v>-111.78726000000002</v>
      </c>
      <c r="V12" s="642">
        <v>-1.2073341531612899E-2</v>
      </c>
      <c r="W12" s="644"/>
      <c r="X12" s="645">
        <v>-690.15608000000009</v>
      </c>
      <c r="Y12" s="642">
        <v>-7.4538816533826435E-2</v>
      </c>
      <c r="Z12" s="644"/>
      <c r="AA12" s="645">
        <v>9354.3197199999995</v>
      </c>
      <c r="AB12" s="646">
        <v>95.303920000000289</v>
      </c>
      <c r="AC12" s="642">
        <v>1.0293094002496497E-2</v>
      </c>
      <c r="AD12" s="647"/>
    </row>
    <row r="13" spans="2:33" ht="14.5">
      <c r="B13" s="637" t="s">
        <v>274</v>
      </c>
      <c r="C13" s="638">
        <v>31</v>
      </c>
      <c r="D13" s="639">
        <v>201391030.93843541</v>
      </c>
      <c r="E13" s="640"/>
      <c r="F13" s="641">
        <v>22730213.130000003</v>
      </c>
      <c r="G13" s="642">
        <v>0.11286606471044162</v>
      </c>
      <c r="H13" s="643"/>
      <c r="I13" s="641">
        <v>-8438411.2899999991</v>
      </c>
      <c r="J13" s="642">
        <v>-4.1900631079144705E-2</v>
      </c>
      <c r="K13" s="643"/>
      <c r="L13" s="641">
        <v>-6148767.6599999992</v>
      </c>
      <c r="M13" s="642">
        <v>-3.0531487084346165E-2</v>
      </c>
      <c r="N13" s="644"/>
      <c r="O13" s="641">
        <v>1283448.5900000001</v>
      </c>
      <c r="P13" s="642">
        <v>6.3729183172628288E-3</v>
      </c>
      <c r="Q13" s="644"/>
      <c r="R13" s="641">
        <v>-344186.03239176987</v>
      </c>
      <c r="S13" s="642">
        <v>-1.7090435000404088E-3</v>
      </c>
      <c r="T13" s="644"/>
      <c r="U13" s="641">
        <v>-2568517.5342433443</v>
      </c>
      <c r="V13" s="642">
        <v>-1.2753882445879787E-2</v>
      </c>
      <c r="W13" s="644"/>
      <c r="X13" s="645">
        <v>-16216433.926635113</v>
      </c>
      <c r="Y13" s="642">
        <v>-8.0522125792148236E-2</v>
      </c>
      <c r="Z13" s="644"/>
      <c r="AA13" s="645">
        <v>207904810.14180028</v>
      </c>
      <c r="AB13" s="646">
        <v>6513779.2033648789</v>
      </c>
      <c r="AC13" s="642">
        <v>3.234393891829334E-2</v>
      </c>
      <c r="AD13" s="647"/>
    </row>
    <row r="14" spans="2:33" ht="14.5">
      <c r="B14" s="637" t="s">
        <v>275</v>
      </c>
      <c r="C14" s="638">
        <v>41</v>
      </c>
      <c r="D14" s="639">
        <v>41735253.015401177</v>
      </c>
      <c r="E14" s="640"/>
      <c r="F14" s="641">
        <v>1309497.8644811655</v>
      </c>
      <c r="G14" s="642">
        <v>3.1376301085270369E-2</v>
      </c>
      <c r="H14" s="643"/>
      <c r="I14" s="641">
        <v>-2372753.13</v>
      </c>
      <c r="J14" s="642">
        <v>-5.6852491804096759E-2</v>
      </c>
      <c r="K14" s="643"/>
      <c r="L14" s="641">
        <v>-1234386.9100000001</v>
      </c>
      <c r="M14" s="642">
        <v>-2.9576600614940222E-2</v>
      </c>
      <c r="N14" s="644"/>
      <c r="O14" s="641">
        <v>213016.37</v>
      </c>
      <c r="P14" s="642">
        <v>5.1039913408789574E-3</v>
      </c>
      <c r="Q14" s="644"/>
      <c r="R14" s="641">
        <v>-36868.52817954067</v>
      </c>
      <c r="S14" s="642">
        <v>-8.83390551530511E-4</v>
      </c>
      <c r="T14" s="644"/>
      <c r="U14" s="641">
        <v>-422671.34091544844</v>
      </c>
      <c r="V14" s="642">
        <v>-1.0127441680046216E-2</v>
      </c>
      <c r="W14" s="644"/>
      <c r="X14" s="645">
        <v>-3853663.5390949892</v>
      </c>
      <c r="Y14" s="642">
        <v>-9.2335933309734747E-2</v>
      </c>
      <c r="Z14" s="644"/>
      <c r="AA14" s="645">
        <v>39191087.340787351</v>
      </c>
      <c r="AB14" s="646">
        <v>-2544165.674613826</v>
      </c>
      <c r="AC14" s="642">
        <v>-6.0959632224464433E-2</v>
      </c>
      <c r="AD14" s="647"/>
    </row>
    <row r="15" spans="2:33" ht="14.5">
      <c r="B15" s="637" t="s">
        <v>39</v>
      </c>
      <c r="C15" s="638">
        <v>85</v>
      </c>
      <c r="D15" s="639">
        <v>7603291.1097386507</v>
      </c>
      <c r="E15" s="640"/>
      <c r="F15" s="641">
        <v>125885.69750719132</v>
      </c>
      <c r="G15" s="642">
        <v>1.6556737824486429E-2</v>
      </c>
      <c r="H15" s="643"/>
      <c r="I15" s="641">
        <v>-583287.01</v>
      </c>
      <c r="J15" s="642">
        <v>-7.6715070037618155E-2</v>
      </c>
      <c r="K15" s="643"/>
      <c r="L15" s="641">
        <v>-154970.82999999999</v>
      </c>
      <c r="M15" s="642">
        <v>-2.0382072416181212E-2</v>
      </c>
      <c r="N15" s="644"/>
      <c r="O15" s="641">
        <v>21685.5</v>
      </c>
      <c r="P15" s="642">
        <v>2.8521201788820369E-3</v>
      </c>
      <c r="Q15" s="644"/>
      <c r="R15" s="641">
        <v>-4207.9528578487616</v>
      </c>
      <c r="S15" s="642">
        <v>-5.5343834625232473E-4</v>
      </c>
      <c r="T15" s="644"/>
      <c r="U15" s="641">
        <v>-56483.674899585312</v>
      </c>
      <c r="V15" s="642">
        <v>-7.4288454939254369E-3</v>
      </c>
      <c r="W15" s="644"/>
      <c r="X15" s="645">
        <v>-777263.967757434</v>
      </c>
      <c r="Y15" s="642">
        <v>-0.10222730611509508</v>
      </c>
      <c r="Z15" s="644"/>
      <c r="AA15" s="645">
        <v>6951912.8394884085</v>
      </c>
      <c r="AB15" s="646">
        <v>-651378.2702502422</v>
      </c>
      <c r="AC15" s="642">
        <v>-8.5670568290608581E-2</v>
      </c>
      <c r="AD15" s="647"/>
    </row>
    <row r="16" spans="2:33" ht="14.5">
      <c r="B16" s="637" t="s">
        <v>276</v>
      </c>
      <c r="C16" s="638">
        <v>86</v>
      </c>
      <c r="D16" s="639">
        <v>5500231.3984214757</v>
      </c>
      <c r="E16" s="640"/>
      <c r="F16" s="641">
        <v>686.879999999961</v>
      </c>
      <c r="G16" s="642">
        <v>1.24882018635996E-4</v>
      </c>
      <c r="H16" s="643"/>
      <c r="I16" s="641">
        <v>-338675.09</v>
      </c>
      <c r="J16" s="642">
        <v>-6.1574698493084709E-2</v>
      </c>
      <c r="K16" s="643"/>
      <c r="L16" s="641">
        <v>-159857.76</v>
      </c>
      <c r="M16" s="642">
        <v>-2.9063824486707589E-2</v>
      </c>
      <c r="N16" s="644"/>
      <c r="O16" s="641">
        <v>27322.34</v>
      </c>
      <c r="P16" s="642">
        <v>4.9674891874260602E-3</v>
      </c>
      <c r="Q16" s="644"/>
      <c r="R16" s="641">
        <v>-3101.0760900656965</v>
      </c>
      <c r="S16" s="642">
        <v>-5.638082955847424E-4</v>
      </c>
      <c r="T16" s="644"/>
      <c r="U16" s="641">
        <v>-47925.72139192441</v>
      </c>
      <c r="V16" s="642">
        <v>-8.7134009317642019E-3</v>
      </c>
      <c r="W16" s="644"/>
      <c r="X16" s="645">
        <v>-522237.30748199014</v>
      </c>
      <c r="Y16" s="642">
        <v>-9.4948243019715176E-2</v>
      </c>
      <c r="Z16" s="644"/>
      <c r="AA16" s="645">
        <v>4978680.9709394854</v>
      </c>
      <c r="AB16" s="646">
        <v>-521550.42748199031</v>
      </c>
      <c r="AC16" s="642">
        <v>-9.4823361001079201E-2</v>
      </c>
      <c r="AD16" s="647"/>
    </row>
    <row r="17" spans="2:38" ht="14.5">
      <c r="B17" s="637" t="s">
        <v>277</v>
      </c>
      <c r="C17" s="638">
        <v>87</v>
      </c>
      <c r="D17" s="639">
        <v>9408241.5721199661</v>
      </c>
      <c r="E17" s="640"/>
      <c r="F17" s="641">
        <v>296484.66000000015</v>
      </c>
      <c r="G17" s="642">
        <v>3.1513291588790807E-2</v>
      </c>
      <c r="H17" s="643"/>
      <c r="I17" s="641">
        <v>-841067</v>
      </c>
      <c r="J17" s="642">
        <v>-8.9396832931287265E-2</v>
      </c>
      <c r="K17" s="643"/>
      <c r="L17" s="641">
        <v>-107717.15</v>
      </c>
      <c r="M17" s="642">
        <v>-1.1449233012809215E-2</v>
      </c>
      <c r="N17" s="644"/>
      <c r="O17" s="641">
        <v>15133.51</v>
      </c>
      <c r="P17" s="642">
        <v>1.6085375661320264E-3</v>
      </c>
      <c r="Q17" s="644"/>
      <c r="R17" s="641">
        <v>-3267.1858965900974</v>
      </c>
      <c r="S17" s="642">
        <v>-3.4726849555733716E-4</v>
      </c>
      <c r="T17" s="644"/>
      <c r="U17" s="641">
        <v>-48774.41802766647</v>
      </c>
      <c r="V17" s="642">
        <v>-5.1842225408202493E-3</v>
      </c>
      <c r="W17" s="644"/>
      <c r="X17" s="645">
        <v>-985692.24392425665</v>
      </c>
      <c r="Y17" s="642">
        <v>-0.10476901941434204</v>
      </c>
      <c r="Z17" s="644"/>
      <c r="AA17" s="645">
        <v>8719033.9881957099</v>
      </c>
      <c r="AB17" s="646">
        <v>-689207.58392425627</v>
      </c>
      <c r="AC17" s="642">
        <v>-7.3255727825551203E-2</v>
      </c>
      <c r="AD17" s="647"/>
    </row>
    <row r="18" spans="2:38" ht="14.5">
      <c r="B18" s="637" t="s">
        <v>539</v>
      </c>
      <c r="C18" s="638" t="s">
        <v>279</v>
      </c>
      <c r="D18" s="639">
        <v>23631.988497431015</v>
      </c>
      <c r="E18" s="640"/>
      <c r="F18" s="641">
        <v>3489.6899999999987</v>
      </c>
      <c r="G18" s="642">
        <v>0.14766806442798311</v>
      </c>
      <c r="H18" s="643"/>
      <c r="I18" s="641"/>
      <c r="J18" s="642">
        <v>0</v>
      </c>
      <c r="K18" s="643"/>
      <c r="L18" s="641">
        <v>-927.83999999999992</v>
      </c>
      <c r="M18" s="642">
        <v>-3.9262036713536126E-2</v>
      </c>
      <c r="N18" s="648"/>
      <c r="O18" s="641">
        <v>298.23</v>
      </c>
      <c r="P18" s="642">
        <v>1.2619759019958054E-2</v>
      </c>
      <c r="Q18" s="644"/>
      <c r="R18" s="641">
        <v>-53.449146499492912</v>
      </c>
      <c r="S18" s="642">
        <v>-2.261728694786021E-3</v>
      </c>
      <c r="T18" s="644"/>
      <c r="U18" s="641">
        <v>-398.86880074791657</v>
      </c>
      <c r="V18" s="642">
        <v>-1.687834270870929E-2</v>
      </c>
      <c r="W18" s="644"/>
      <c r="X18" s="645">
        <v>-1081.9279472474095</v>
      </c>
      <c r="Y18" s="642">
        <v>-4.5782349097073384E-2</v>
      </c>
      <c r="Z18" s="644"/>
      <c r="AA18" s="645">
        <v>26039.750550183606</v>
      </c>
      <c r="AB18" s="646">
        <v>2407.7620527525905</v>
      </c>
      <c r="AC18" s="642">
        <v>0.10188571533090977</v>
      </c>
      <c r="AD18" s="647"/>
    </row>
    <row r="19" spans="2:38" ht="14.5">
      <c r="B19" s="637" t="s">
        <v>280</v>
      </c>
      <c r="C19" s="637" t="s">
        <v>281</v>
      </c>
      <c r="D19" s="639">
        <v>4403319.837741741</v>
      </c>
      <c r="E19" s="649"/>
      <c r="F19" s="641">
        <v>271108.47538358538</v>
      </c>
      <c r="G19" s="642">
        <v>6.1569108166947141E-2</v>
      </c>
      <c r="H19" s="643"/>
      <c r="I19" s="641"/>
      <c r="J19" s="642">
        <v>0</v>
      </c>
      <c r="K19" s="643"/>
      <c r="L19" s="641">
        <v>-175675.18</v>
      </c>
      <c r="M19" s="642">
        <v>-3.9896075341666677E-2</v>
      </c>
      <c r="N19" s="648"/>
      <c r="O19" s="641">
        <v>56388.93</v>
      </c>
      <c r="P19" s="642">
        <v>1.2806003669476635E-2</v>
      </c>
      <c r="Q19" s="644"/>
      <c r="R19" s="641">
        <v>-11475.707291481358</v>
      </c>
      <c r="S19" s="642">
        <v>-2.6061489317947698E-3</v>
      </c>
      <c r="T19" s="644"/>
      <c r="U19" s="641">
        <v>-131560.78716305416</v>
      </c>
      <c r="V19" s="642">
        <v>-2.9877635968075762E-2</v>
      </c>
      <c r="W19" s="644"/>
      <c r="X19" s="645">
        <v>-262322.74445453554</v>
      </c>
      <c r="Y19" s="642">
        <v>-5.9573856572060581E-2</v>
      </c>
      <c r="Z19" s="644"/>
      <c r="AA19" s="645">
        <v>4412105.5686707906</v>
      </c>
      <c r="AB19" s="646">
        <v>8785.7309290496632</v>
      </c>
      <c r="AC19" s="642">
        <v>1.9952515948865207E-3</v>
      </c>
      <c r="AD19" s="647"/>
    </row>
    <row r="20" spans="2:38" ht="14.5">
      <c r="B20" s="637" t="s">
        <v>282</v>
      </c>
      <c r="C20" s="637" t="s">
        <v>42</v>
      </c>
      <c r="D20" s="639">
        <v>7967901.1312687537</v>
      </c>
      <c r="E20" s="649"/>
      <c r="F20" s="641">
        <v>564781.80000000028</v>
      </c>
      <c r="G20" s="642">
        <v>7.0882129521362205E-2</v>
      </c>
      <c r="H20" s="643"/>
      <c r="I20" s="641"/>
      <c r="J20" s="642">
        <v>0</v>
      </c>
      <c r="K20" s="643"/>
      <c r="L20" s="641">
        <v>-298509.95</v>
      </c>
      <c r="M20" s="642">
        <v>-3.7464063005067348E-2</v>
      </c>
      <c r="N20" s="648"/>
      <c r="O20" s="641">
        <v>95437.49</v>
      </c>
      <c r="P20" s="642">
        <v>1.1977745259096005E-2</v>
      </c>
      <c r="Q20" s="644"/>
      <c r="R20" s="641">
        <v>-19441.119655092483</v>
      </c>
      <c r="S20" s="642">
        <v>-2.4399298303036062E-3</v>
      </c>
      <c r="T20" s="644"/>
      <c r="U20" s="641">
        <v>-260959.64460104916</v>
      </c>
      <c r="V20" s="642">
        <v>-3.2751365799075338E-2</v>
      </c>
      <c r="W20" s="644"/>
      <c r="X20" s="645">
        <v>-483473.22425614169</v>
      </c>
      <c r="Y20" s="642">
        <v>-6.0677613375350298E-2</v>
      </c>
      <c r="Z20" s="644"/>
      <c r="AA20" s="645">
        <v>8049209.7070126114</v>
      </c>
      <c r="AB20" s="646">
        <v>81308.575743857771</v>
      </c>
      <c r="AC20" s="642">
        <v>1.0204516146011811E-2</v>
      </c>
      <c r="AD20" s="647"/>
    </row>
    <row r="21" spans="2:38" ht="14.5">
      <c r="B21" s="637" t="s">
        <v>283</v>
      </c>
      <c r="C21" s="637" t="s">
        <v>284</v>
      </c>
      <c r="D21" s="639">
        <v>75316.768138500018</v>
      </c>
      <c r="E21" s="649"/>
      <c r="F21" s="641">
        <v>-700.23000000000411</v>
      </c>
      <c r="G21" s="642">
        <v>-9.2971328604056803E-3</v>
      </c>
      <c r="H21" s="643"/>
      <c r="I21" s="641"/>
      <c r="J21" s="642">
        <v>0</v>
      </c>
      <c r="K21" s="643"/>
      <c r="L21" s="641">
        <v>-3382.4199999999996</v>
      </c>
      <c r="M21" s="642">
        <v>-4.4909255715540886E-2</v>
      </c>
      <c r="N21" s="648"/>
      <c r="O21" s="641">
        <v>1085.83</v>
      </c>
      <c r="P21" s="642">
        <v>1.4416842714271369E-2</v>
      </c>
      <c r="Q21" s="644"/>
      <c r="R21" s="641">
        <v>-115.92508949999998</v>
      </c>
      <c r="S21" s="642">
        <v>-1.5391670721561675E-3</v>
      </c>
      <c r="T21" s="644"/>
      <c r="U21" s="641">
        <v>-1791.5695650000002</v>
      </c>
      <c r="V21" s="642">
        <v>-2.3787127478777138E-2</v>
      </c>
      <c r="W21" s="644"/>
      <c r="X21" s="645">
        <v>-4204.0846545000004</v>
      </c>
      <c r="Y21" s="642">
        <v>-5.5818707552202827E-2</v>
      </c>
      <c r="Z21" s="644"/>
      <c r="AA21" s="645">
        <v>70412.453484000012</v>
      </c>
      <c r="AB21" s="646">
        <v>-4904.3146545000054</v>
      </c>
      <c r="AC21" s="642">
        <v>-6.5115840412608525E-2</v>
      </c>
      <c r="AD21" s="647"/>
    </row>
    <row r="22" spans="2:38" ht="14.5">
      <c r="B22" s="637" t="s">
        <v>540</v>
      </c>
      <c r="C22" s="637" t="s">
        <v>38</v>
      </c>
      <c r="D22" s="639">
        <v>4246103.3741994491</v>
      </c>
      <c r="E22" s="649"/>
      <c r="F22" s="641">
        <v>827811.30999999994</v>
      </c>
      <c r="G22" s="642">
        <v>0.1949578795066603</v>
      </c>
      <c r="H22" s="643"/>
      <c r="I22" s="641"/>
      <c r="J22" s="642">
        <v>0</v>
      </c>
      <c r="K22" s="643"/>
      <c r="L22" s="641">
        <v>-152926.33000000002</v>
      </c>
      <c r="M22" s="642">
        <v>-3.6015686977671005E-2</v>
      </c>
      <c r="N22" s="644"/>
      <c r="O22" s="641">
        <v>48636.41</v>
      </c>
      <c r="P22" s="642">
        <v>1.1454363145167139E-2</v>
      </c>
      <c r="Q22" s="644"/>
      <c r="R22" s="641">
        <v>-14061.757972458174</v>
      </c>
      <c r="S22" s="642">
        <v>-3.3116852636941151E-3</v>
      </c>
      <c r="T22" s="644"/>
      <c r="U22" s="641">
        <v>-209921.9583031256</v>
      </c>
      <c r="V22" s="642">
        <v>-4.9438730008005007E-2</v>
      </c>
      <c r="W22" s="644"/>
      <c r="X22" s="645">
        <v>-328273.63627558376</v>
      </c>
      <c r="Y22" s="642">
        <v>-7.7311739104202984E-2</v>
      </c>
      <c r="Z22" s="644"/>
      <c r="AA22" s="645">
        <v>4745641.0479238648</v>
      </c>
      <c r="AB22" s="646">
        <v>499537.67372441571</v>
      </c>
      <c r="AC22" s="642">
        <v>0.11764614040245722</v>
      </c>
      <c r="AD22" s="647"/>
    </row>
    <row r="23" spans="2:38" ht="14.5">
      <c r="B23" s="637" t="s">
        <v>286</v>
      </c>
      <c r="C23" s="637"/>
      <c r="D23" s="639">
        <v>2000811.9819750544</v>
      </c>
      <c r="E23" s="649"/>
      <c r="F23" s="641">
        <v>38602.938156810822</v>
      </c>
      <c r="G23" s="642">
        <v>1.9293636036058142E-2</v>
      </c>
      <c r="H23" s="650"/>
      <c r="I23" s="641"/>
      <c r="J23" s="642">
        <v>0</v>
      </c>
      <c r="K23" s="650"/>
      <c r="L23" s="641">
        <v>-35274.722042470239</v>
      </c>
      <c r="M23" s="642">
        <v>-1.7630203317579911E-2</v>
      </c>
      <c r="N23" s="651"/>
      <c r="O23" s="641">
        <v>11662.625379653648</v>
      </c>
      <c r="P23" s="642">
        <v>5.8289461902068188E-3</v>
      </c>
      <c r="Q23" s="651"/>
      <c r="R23" s="641">
        <v>-2593.9499498089726</v>
      </c>
      <c r="S23" s="642">
        <v>-1.2964486284455453E-3</v>
      </c>
      <c r="T23" s="651"/>
      <c r="U23" s="641">
        <v>-94123.326750211301</v>
      </c>
      <c r="V23" s="642">
        <v>-4.7042564517881226E-2</v>
      </c>
      <c r="W23" s="651"/>
      <c r="X23" s="645">
        <v>-120329.37336283686</v>
      </c>
      <c r="Y23" s="642">
        <v>-6.0140270273699864E-2</v>
      </c>
      <c r="Z23" s="651"/>
      <c r="AA23" s="645">
        <v>1919085.5467690283</v>
      </c>
      <c r="AB23" s="646">
        <v>-81726.435206026072</v>
      </c>
      <c r="AC23" s="642">
        <v>-4.0846634237641732E-2</v>
      </c>
      <c r="AD23" s="652"/>
      <c r="AE23" s="2"/>
    </row>
    <row r="24" spans="2:38" ht="14.5">
      <c r="B24" s="637" t="s">
        <v>31</v>
      </c>
      <c r="C24" s="637"/>
      <c r="D24" s="653">
        <v>900317925.82864523</v>
      </c>
      <c r="E24" s="649"/>
      <c r="F24" s="654">
        <v>77165258.526823342</v>
      </c>
      <c r="G24" s="655">
        <v>8.5708899393290516E-2</v>
      </c>
      <c r="H24" s="650"/>
      <c r="I24" s="654">
        <v>-34531838.060000002</v>
      </c>
      <c r="J24" s="655">
        <v>-3.8355159959985445E-2</v>
      </c>
      <c r="K24" s="650"/>
      <c r="L24" s="654">
        <v>-27705929.76204247</v>
      </c>
      <c r="M24" s="655">
        <v>-3.0773495636602102E-2</v>
      </c>
      <c r="N24" s="656"/>
      <c r="O24" s="654">
        <v>6102680.9253796535</v>
      </c>
      <c r="P24" s="655">
        <v>6.7783621210949409E-3</v>
      </c>
      <c r="Q24" s="656"/>
      <c r="R24" s="654">
        <v>-1274055.7351089211</v>
      </c>
      <c r="S24" s="655">
        <v>-1.4151175918621088E-3</v>
      </c>
      <c r="T24" s="656"/>
      <c r="U24" s="654">
        <v>-11099388.065468637</v>
      </c>
      <c r="V24" s="655">
        <v>-1.2328298423307358E-2</v>
      </c>
      <c r="W24" s="656"/>
      <c r="X24" s="654">
        <v>-68508530.697240382</v>
      </c>
      <c r="Y24" s="655">
        <v>-7.6093709490662076E-2</v>
      </c>
      <c r="Z24" s="656"/>
      <c r="AA24" s="654">
        <v>908974653.65822828</v>
      </c>
      <c r="AB24" s="654">
        <v>8656727.8295830283</v>
      </c>
      <c r="AC24" s="655">
        <v>9.6151899026285046E-3</v>
      </c>
      <c r="AD24" s="652"/>
      <c r="AE24" s="657"/>
    </row>
    <row r="25" spans="2:38" s="366" customFormat="1" ht="14.5">
      <c r="B25" s="658"/>
      <c r="C25" s="659"/>
      <c r="D25" s="660"/>
      <c r="E25" s="660"/>
      <c r="F25" s="661"/>
      <c r="G25" s="662"/>
      <c r="H25" s="663"/>
      <c r="I25" s="661"/>
      <c r="J25" s="662"/>
      <c r="K25" s="663"/>
      <c r="L25" s="661"/>
      <c r="M25" s="662"/>
      <c r="N25" s="663"/>
      <c r="O25" s="661"/>
      <c r="P25" s="662"/>
      <c r="Q25" s="663"/>
      <c r="R25" s="661"/>
      <c r="S25" s="662"/>
      <c r="T25" s="663"/>
      <c r="U25" s="661"/>
      <c r="V25" s="662"/>
      <c r="W25" s="663"/>
      <c r="X25" s="663"/>
      <c r="Y25" s="663"/>
      <c r="Z25" s="663"/>
      <c r="AA25" s="663"/>
      <c r="AB25" s="661"/>
      <c r="AC25" s="662"/>
      <c r="AD25" s="664"/>
      <c r="AE25" s="369"/>
    </row>
    <row r="26" spans="2:38" s="366" customFormat="1" ht="14.5">
      <c r="B26" s="658" t="s">
        <v>295</v>
      </c>
      <c r="C26" s="658"/>
      <c r="D26" s="665">
        <v>5643763.0999999987</v>
      </c>
      <c r="E26" s="666"/>
      <c r="F26" s="641">
        <v>-735238.37999999942</v>
      </c>
      <c r="G26" s="642">
        <v>-0.13027449362642446</v>
      </c>
      <c r="H26" s="667"/>
      <c r="I26" s="641">
        <v>0</v>
      </c>
      <c r="J26" s="642">
        <v>0</v>
      </c>
      <c r="K26" s="667"/>
      <c r="L26" s="641">
        <v>-227387.05</v>
      </c>
      <c r="M26" s="642">
        <v>-4.0289970711208635E-2</v>
      </c>
      <c r="N26" s="668"/>
      <c r="O26" s="641">
        <v>73243.630000000019</v>
      </c>
      <c r="P26" s="642">
        <v>1.2977800219856861E-2</v>
      </c>
      <c r="Q26" s="651"/>
      <c r="R26" s="641">
        <v>-7028.9800000000005</v>
      </c>
      <c r="S26" s="642">
        <v>-1.245442070380311E-3</v>
      </c>
      <c r="T26" s="651"/>
      <c r="U26" s="641"/>
      <c r="V26" s="642">
        <v>0</v>
      </c>
      <c r="W26" s="669"/>
      <c r="X26" s="645">
        <v>-161172.4</v>
      </c>
      <c r="Y26" s="642">
        <v>-2.8557612561732088E-2</v>
      </c>
      <c r="Z26" s="669"/>
      <c r="AA26" s="645">
        <v>4747352.3199999984</v>
      </c>
      <c r="AB26" s="646">
        <v>-896410.78000000026</v>
      </c>
      <c r="AC26" s="642">
        <v>-0.15883210618815671</v>
      </c>
      <c r="AD26" s="652"/>
      <c r="AE26" s="664"/>
      <c r="AF26" s="375"/>
    </row>
    <row r="27" spans="2:38" s="366" customFormat="1" ht="14.5">
      <c r="B27" s="670" t="s">
        <v>541</v>
      </c>
      <c r="C27" s="670"/>
      <c r="D27" s="671">
        <v>905961688.92864525</v>
      </c>
      <c r="E27" s="672"/>
      <c r="F27" s="673">
        <v>76430020.146823347</v>
      </c>
      <c r="G27" s="655">
        <v>8.4363413023796283E-2</v>
      </c>
      <c r="H27" s="674"/>
      <c r="I27" s="673">
        <v>-34531838.060000002</v>
      </c>
      <c r="J27" s="655">
        <v>-3.8116223325995166E-2</v>
      </c>
      <c r="K27" s="674"/>
      <c r="L27" s="673">
        <v>-27933316.812042471</v>
      </c>
      <c r="M27" s="655">
        <v>-3.0832779303366916E-2</v>
      </c>
      <c r="N27" s="668"/>
      <c r="O27" s="673">
        <v>6175924.5553796533</v>
      </c>
      <c r="P27" s="655">
        <v>6.8169820323010118E-3</v>
      </c>
      <c r="Q27" s="668"/>
      <c r="R27" s="673">
        <v>-1281084.7151089211</v>
      </c>
      <c r="S27" s="655">
        <v>-1.4140605841996272E-3</v>
      </c>
      <c r="T27" s="668"/>
      <c r="U27" s="673">
        <v>-11099388.065468637</v>
      </c>
      <c r="V27" s="655">
        <v>-1.2251498270963685E-2</v>
      </c>
      <c r="W27" s="668"/>
      <c r="X27" s="673">
        <v>-68669703.097240388</v>
      </c>
      <c r="Y27" s="655">
        <v>-7.5797579452224387E-2</v>
      </c>
      <c r="Z27" s="668"/>
      <c r="AA27" s="673">
        <v>913722005.97822833</v>
      </c>
      <c r="AB27" s="675">
        <v>7760317.0495830281</v>
      </c>
      <c r="AC27" s="655">
        <v>8.565833571571967E-3</v>
      </c>
      <c r="AD27" s="652"/>
      <c r="AE27" s="664"/>
    </row>
    <row r="28" spans="2:38" ht="14.5">
      <c r="B28" s="637"/>
      <c r="C28" s="637"/>
      <c r="D28" s="649"/>
      <c r="E28" s="649"/>
      <c r="F28" s="646"/>
      <c r="G28" s="645"/>
      <c r="H28" s="676"/>
      <c r="I28" s="646"/>
      <c r="J28" s="645"/>
      <c r="K28" s="676"/>
      <c r="L28" s="646"/>
      <c r="M28" s="645"/>
      <c r="N28" s="676"/>
      <c r="O28" s="646"/>
      <c r="P28" s="645"/>
      <c r="Q28" s="656"/>
      <c r="R28" s="646"/>
      <c r="S28" s="645"/>
      <c r="T28" s="656"/>
      <c r="U28" s="646"/>
      <c r="V28" s="645"/>
      <c r="W28" s="676"/>
      <c r="X28" s="676"/>
      <c r="Y28" s="676"/>
      <c r="Z28" s="676"/>
      <c r="AA28" s="676"/>
      <c r="AB28" s="646"/>
      <c r="AC28" s="645"/>
      <c r="AD28" s="677"/>
      <c r="AE28" s="2"/>
    </row>
    <row r="29" spans="2:38" ht="14.5">
      <c r="B29" s="637"/>
      <c r="C29" s="637"/>
      <c r="D29" s="649"/>
      <c r="E29" s="649"/>
      <c r="F29" s="646"/>
      <c r="G29" s="645"/>
      <c r="H29" s="676"/>
      <c r="I29" s="646"/>
      <c r="J29" s="645"/>
      <c r="K29" s="676"/>
      <c r="L29" s="646"/>
      <c r="M29" s="645"/>
      <c r="N29" s="676"/>
      <c r="O29" s="646"/>
      <c r="P29" s="645"/>
      <c r="Q29" s="656"/>
      <c r="R29" s="646"/>
      <c r="S29" s="645"/>
      <c r="T29" s="656"/>
      <c r="U29" s="646"/>
      <c r="V29" s="645"/>
      <c r="W29" s="676"/>
      <c r="X29" s="676"/>
      <c r="Y29" s="676"/>
      <c r="Z29" s="676"/>
      <c r="AA29" s="676"/>
      <c r="AB29" s="646"/>
      <c r="AC29" s="645"/>
      <c r="AD29" s="677"/>
      <c r="AE29" s="2"/>
      <c r="AJ29" s="616" t="s">
        <v>542</v>
      </c>
      <c r="AK29" s="616"/>
      <c r="AL29" s="616"/>
    </row>
    <row r="30" spans="2:38" s="366" customFormat="1" ht="14.5">
      <c r="B30" s="678" t="s">
        <v>287</v>
      </c>
      <c r="C30" s="678"/>
      <c r="D30" s="679"/>
      <c r="E30" s="679"/>
      <c r="F30" s="680"/>
      <c r="G30" s="681"/>
      <c r="H30" s="682"/>
      <c r="I30" s="680"/>
      <c r="J30" s="681"/>
      <c r="K30" s="682"/>
      <c r="L30" s="680"/>
      <c r="M30" s="681"/>
      <c r="N30" s="682"/>
      <c r="O30" s="680"/>
      <c r="P30" s="681"/>
      <c r="Q30" s="682"/>
      <c r="R30" s="680"/>
      <c r="S30" s="681"/>
      <c r="T30" s="682"/>
      <c r="U30" s="680"/>
      <c r="V30" s="681"/>
      <c r="W30" s="682"/>
      <c r="X30" s="682"/>
      <c r="Y30" s="682"/>
      <c r="Z30" s="682"/>
      <c r="AA30" s="682"/>
      <c r="AB30" s="680"/>
      <c r="AC30" s="681"/>
      <c r="AD30" s="664"/>
      <c r="AE30" s="369"/>
    </row>
    <row r="31" spans="2:38" s="366" customFormat="1" ht="14.5">
      <c r="B31" s="670" t="s">
        <v>288</v>
      </c>
      <c r="C31" s="670"/>
      <c r="D31" s="683">
        <v>615962792.71270764</v>
      </c>
      <c r="E31" s="672"/>
      <c r="F31" s="683">
        <v>50997396.3112946</v>
      </c>
      <c r="G31" s="642">
        <v>8.2792981840187851E-2</v>
      </c>
      <c r="H31" s="674"/>
      <c r="I31" s="683">
        <v>-21957644.539999999</v>
      </c>
      <c r="J31" s="642">
        <v>-3.5647680021869931E-2</v>
      </c>
      <c r="K31" s="674"/>
      <c r="L31" s="683">
        <v>-19233533.010000002</v>
      </c>
      <c r="M31" s="642">
        <v>-3.1225153917650267E-2</v>
      </c>
      <c r="N31" s="682"/>
      <c r="O31" s="683">
        <v>4328565.0999999996</v>
      </c>
      <c r="P31" s="642">
        <v>7.0273158561038182E-3</v>
      </c>
      <c r="Q31" s="684"/>
      <c r="R31" s="683">
        <v>-834683.05058826564</v>
      </c>
      <c r="S31" s="642">
        <v>-1.3550868014483657E-3</v>
      </c>
      <c r="T31" s="684"/>
      <c r="U31" s="683">
        <v>-7256259.2208074788</v>
      </c>
      <c r="V31" s="642">
        <v>-1.1780353142518275E-2</v>
      </c>
      <c r="W31" s="682"/>
      <c r="X31" s="683">
        <v>-44953554.721395746</v>
      </c>
      <c r="Y31" s="642">
        <v>-7.2980958027383025E-2</v>
      </c>
      <c r="Z31" s="682"/>
      <c r="AA31" s="683">
        <v>622006634.30260658</v>
      </c>
      <c r="AB31" s="683">
        <v>6043841.5898989132</v>
      </c>
      <c r="AC31" s="642">
        <v>9.8120238128049288E-3</v>
      </c>
      <c r="AD31" s="608" t="s">
        <v>543</v>
      </c>
      <c r="AE31" s="608"/>
      <c r="AF31" s="608"/>
      <c r="AG31" s="608" t="s">
        <v>544</v>
      </c>
    </row>
    <row r="32" spans="2:38" s="366" customFormat="1" ht="14.5">
      <c r="B32" s="685" t="s">
        <v>289</v>
      </c>
      <c r="C32" s="685"/>
      <c r="D32" s="683">
        <v>201414662.92693284</v>
      </c>
      <c r="E32" s="686"/>
      <c r="F32" s="683">
        <v>22733702.820000004</v>
      </c>
      <c r="G32" s="642">
        <v>0.11287014803012184</v>
      </c>
      <c r="H32" s="674"/>
      <c r="I32" s="683">
        <v>-8438411.2899999991</v>
      </c>
      <c r="J32" s="642">
        <v>-4.1895714876831983E-2</v>
      </c>
      <c r="K32" s="674"/>
      <c r="L32" s="683">
        <v>-6149695.4999999991</v>
      </c>
      <c r="M32" s="642">
        <v>-3.0532511439998401E-2</v>
      </c>
      <c r="N32" s="682"/>
      <c r="O32" s="683">
        <v>1283746.82</v>
      </c>
      <c r="P32" s="642">
        <v>6.3736512592715488E-3</v>
      </c>
      <c r="Q32" s="684"/>
      <c r="R32" s="683">
        <v>-344239.48153826938</v>
      </c>
      <c r="S32" s="642">
        <v>-1.7091083466110363E-3</v>
      </c>
      <c r="T32" s="684"/>
      <c r="U32" s="683">
        <v>-2568916.4030440925</v>
      </c>
      <c r="V32" s="642">
        <v>-1.275436636892726E-2</v>
      </c>
      <c r="W32" s="682"/>
      <c r="X32" s="683">
        <v>-16217515.85458236</v>
      </c>
      <c r="Y32" s="642">
        <v>-8.0518049773097136E-2</v>
      </c>
      <c r="Z32" s="682"/>
      <c r="AA32" s="683">
        <v>207930849.89235047</v>
      </c>
      <c r="AB32" s="683">
        <v>6516186.9654176319</v>
      </c>
      <c r="AC32" s="642">
        <v>3.2352098257024654E-2</v>
      </c>
      <c r="AD32" s="652"/>
      <c r="AE32" s="369"/>
    </row>
    <row r="33" spans="2:31" s="366" customFormat="1" ht="14.5">
      <c r="B33" s="670" t="s">
        <v>290</v>
      </c>
      <c r="C33" s="670"/>
      <c r="D33" s="683">
        <v>46138572.853142917</v>
      </c>
      <c r="E33" s="672"/>
      <c r="F33" s="683">
        <v>1580606.3398647509</v>
      </c>
      <c r="G33" s="642">
        <v>3.4257807342584101E-2</v>
      </c>
      <c r="H33" s="674"/>
      <c r="I33" s="683">
        <v>-2372753.13</v>
      </c>
      <c r="J33" s="642">
        <v>-5.1426669341342018E-2</v>
      </c>
      <c r="K33" s="674"/>
      <c r="L33" s="683">
        <v>-1410062.09</v>
      </c>
      <c r="M33" s="642">
        <v>-3.0561458727563308E-2</v>
      </c>
      <c r="N33" s="682"/>
      <c r="O33" s="683">
        <v>269405.3</v>
      </c>
      <c r="P33" s="642">
        <v>5.8390470996470874E-3</v>
      </c>
      <c r="Q33" s="684"/>
      <c r="R33" s="683">
        <v>-48344.235471022024</v>
      </c>
      <c r="S33" s="642">
        <v>-1.0478051764821516E-3</v>
      </c>
      <c r="T33" s="684"/>
      <c r="U33" s="683">
        <v>-554232.1280785026</v>
      </c>
      <c r="V33" s="642">
        <v>-1.2012337916098955E-2</v>
      </c>
      <c r="W33" s="682"/>
      <c r="X33" s="683">
        <v>-4115986.2835495248</v>
      </c>
      <c r="Y33" s="642">
        <v>-8.9209224061839343E-2</v>
      </c>
      <c r="Z33" s="682"/>
      <c r="AA33" s="683">
        <v>43603192.909458145</v>
      </c>
      <c r="AB33" s="683">
        <v>-2535379.9436847763</v>
      </c>
      <c r="AC33" s="642">
        <v>-5.4951416719255297E-2</v>
      </c>
      <c r="AD33" s="652"/>
      <c r="AE33" s="369"/>
    </row>
    <row r="34" spans="2:31" s="366" customFormat="1" ht="14.5">
      <c r="B34" s="670" t="s">
        <v>291</v>
      </c>
      <c r="C34" s="670"/>
      <c r="D34" s="683">
        <v>15571192.241007404</v>
      </c>
      <c r="E34" s="672"/>
      <c r="F34" s="683">
        <v>690667.49750719161</v>
      </c>
      <c r="G34" s="642">
        <v>4.4355466608927287E-2</v>
      </c>
      <c r="H34" s="674"/>
      <c r="I34" s="683">
        <v>-583287.01</v>
      </c>
      <c r="J34" s="642">
        <v>-3.7459367335012962E-2</v>
      </c>
      <c r="K34" s="674"/>
      <c r="L34" s="683">
        <v>-453480.78</v>
      </c>
      <c r="M34" s="642">
        <v>-2.9123060905107759E-2</v>
      </c>
      <c r="N34" s="682"/>
      <c r="O34" s="683">
        <v>117122.99</v>
      </c>
      <c r="P34" s="642">
        <v>7.5217740675984704E-3</v>
      </c>
      <c r="Q34" s="684"/>
      <c r="R34" s="683">
        <v>-23649.072512941246</v>
      </c>
      <c r="S34" s="642">
        <v>-1.5187708267232355E-3</v>
      </c>
      <c r="T34" s="684"/>
      <c r="U34" s="683">
        <v>-317443.31950063445</v>
      </c>
      <c r="V34" s="642">
        <v>-2.0386577635631124E-2</v>
      </c>
      <c r="W34" s="682"/>
      <c r="X34" s="683">
        <v>-1260737.1920135757</v>
      </c>
      <c r="Y34" s="642">
        <v>-8.0966002634876605E-2</v>
      </c>
      <c r="Z34" s="682"/>
      <c r="AA34" s="683">
        <v>15001122.54650102</v>
      </c>
      <c r="AB34" s="683">
        <v>-570069.69450638443</v>
      </c>
      <c r="AC34" s="642">
        <v>-3.6610536025949339E-2</v>
      </c>
      <c r="AD34" s="652"/>
      <c r="AE34" s="369"/>
    </row>
    <row r="35" spans="2:31" s="366" customFormat="1" ht="14.5">
      <c r="B35" s="670" t="s">
        <v>292</v>
      </c>
      <c r="C35" s="670"/>
      <c r="D35" s="683">
        <v>5575548.1665599756</v>
      </c>
      <c r="E35" s="672"/>
      <c r="F35" s="683">
        <v>-13.35000000004311</v>
      </c>
      <c r="G35" s="642">
        <v>-2.3943834043280891E-6</v>
      </c>
      <c r="H35" s="674"/>
      <c r="I35" s="683">
        <v>-338675.09</v>
      </c>
      <c r="J35" s="642">
        <v>-6.0742922468367294E-2</v>
      </c>
      <c r="K35" s="674"/>
      <c r="L35" s="683">
        <v>-163240.18000000002</v>
      </c>
      <c r="M35" s="642">
        <v>-2.9277871004514452E-2</v>
      </c>
      <c r="N35" s="682"/>
      <c r="O35" s="683">
        <v>28408.17</v>
      </c>
      <c r="P35" s="642">
        <v>5.0951348910195831E-3</v>
      </c>
      <c r="Q35" s="684"/>
      <c r="R35" s="683">
        <v>-3217.0011795656965</v>
      </c>
      <c r="S35" s="642">
        <v>-5.7698383790495255E-4</v>
      </c>
      <c r="T35" s="684"/>
      <c r="U35" s="683">
        <v>-49717.290956924408</v>
      </c>
      <c r="V35" s="642">
        <v>-8.9170229494401777E-3</v>
      </c>
      <c r="W35" s="682"/>
      <c r="X35" s="683">
        <v>-526441.39213649009</v>
      </c>
      <c r="Y35" s="642">
        <v>-9.441966536920729E-2</v>
      </c>
      <c r="Z35" s="682"/>
      <c r="AA35" s="683">
        <v>5049093.4244234851</v>
      </c>
      <c r="AB35" s="683">
        <v>-526454.7421364903</v>
      </c>
      <c r="AC35" s="642">
        <v>-9.4422059752611642E-2</v>
      </c>
      <c r="AD35" s="652"/>
      <c r="AE35" s="369"/>
    </row>
    <row r="36" spans="2:31" s="366" customFormat="1" ht="14.5">
      <c r="B36" s="658" t="s">
        <v>293</v>
      </c>
      <c r="C36" s="658"/>
      <c r="D36" s="683">
        <v>13654344.946319416</v>
      </c>
      <c r="E36" s="666"/>
      <c r="F36" s="683">
        <v>1124295.9700000002</v>
      </c>
      <c r="G36" s="642">
        <v>8.2339795458518772E-2</v>
      </c>
      <c r="H36" s="674"/>
      <c r="I36" s="683">
        <v>-841067</v>
      </c>
      <c r="J36" s="642">
        <v>-6.1597023021357972E-2</v>
      </c>
      <c r="K36" s="674"/>
      <c r="L36" s="683">
        <v>-260643.48</v>
      </c>
      <c r="M36" s="642">
        <v>-1.9088684299736949E-2</v>
      </c>
      <c r="N36" s="674"/>
      <c r="O36" s="683">
        <v>63769.920000000006</v>
      </c>
      <c r="P36" s="642">
        <v>4.670302401961029E-3</v>
      </c>
      <c r="Q36" s="684"/>
      <c r="R36" s="683">
        <v>-17328.943869048271</v>
      </c>
      <c r="S36" s="642">
        <v>-1.2691157237623002E-3</v>
      </c>
      <c r="T36" s="684"/>
      <c r="U36" s="683">
        <v>-258696.37633079209</v>
      </c>
      <c r="V36" s="642">
        <v>-1.8946084733308628E-2</v>
      </c>
      <c r="W36" s="674"/>
      <c r="X36" s="683">
        <v>-1313965.8801998403</v>
      </c>
      <c r="Y36" s="642">
        <v>-9.6230605376204814E-2</v>
      </c>
      <c r="Z36" s="674"/>
      <c r="AA36" s="683">
        <v>13464675.036119575</v>
      </c>
      <c r="AB36" s="683">
        <v>-189669.91019984055</v>
      </c>
      <c r="AC36" s="642">
        <v>-1.389080991768608E-2</v>
      </c>
      <c r="AD36" s="652"/>
      <c r="AE36" s="369"/>
    </row>
    <row r="37" spans="2:31" s="366" customFormat="1" ht="14.5">
      <c r="B37" s="687" t="s">
        <v>286</v>
      </c>
      <c r="C37" s="658"/>
      <c r="D37" s="683">
        <v>2000811.9819750544</v>
      </c>
      <c r="E37" s="666"/>
      <c r="F37" s="683">
        <v>38602.938156810822</v>
      </c>
      <c r="G37" s="642">
        <v>1.9293636036058142E-2</v>
      </c>
      <c r="H37" s="674"/>
      <c r="I37" s="683">
        <v>0</v>
      </c>
      <c r="J37" s="642">
        <v>0</v>
      </c>
      <c r="K37" s="674"/>
      <c r="L37" s="683">
        <v>-35274.722042470239</v>
      </c>
      <c r="M37" s="642">
        <v>-1.7630203317579911E-2</v>
      </c>
      <c r="N37" s="674"/>
      <c r="O37" s="683">
        <v>11662.625379653648</v>
      </c>
      <c r="P37" s="642">
        <v>5.8289461902068188E-3</v>
      </c>
      <c r="Q37" s="684"/>
      <c r="R37" s="683">
        <v>-2593.9499498089726</v>
      </c>
      <c r="S37" s="642">
        <v>-1.2964486284455453E-3</v>
      </c>
      <c r="T37" s="684"/>
      <c r="U37" s="683">
        <v>-94123.326750211301</v>
      </c>
      <c r="V37" s="642">
        <v>-4.7042564517881226E-2</v>
      </c>
      <c r="W37" s="674"/>
      <c r="X37" s="683">
        <v>-120329.37336283686</v>
      </c>
      <c r="Y37" s="642">
        <v>-6.0140270273699864E-2</v>
      </c>
      <c r="Z37" s="674"/>
      <c r="AA37" s="683">
        <v>1919085.5467690283</v>
      </c>
      <c r="AB37" s="683">
        <v>-81726.435206026072</v>
      </c>
      <c r="AC37" s="642">
        <v>-4.0846634237641732E-2</v>
      </c>
      <c r="AD37" s="652"/>
      <c r="AE37" s="369"/>
    </row>
    <row r="38" spans="2:31" s="366" customFormat="1" ht="14.5">
      <c r="B38" s="688" t="s">
        <v>294</v>
      </c>
      <c r="C38" s="688"/>
      <c r="D38" s="689">
        <v>900317925.82864523</v>
      </c>
      <c r="E38" s="666"/>
      <c r="F38" s="675">
        <v>77165258.526823357</v>
      </c>
      <c r="G38" s="655">
        <v>8.570889939329053E-2</v>
      </c>
      <c r="H38" s="674"/>
      <c r="I38" s="675">
        <v>-34531838.060000002</v>
      </c>
      <c r="J38" s="655">
        <v>-3.8355159959985445E-2</v>
      </c>
      <c r="K38" s="674"/>
      <c r="L38" s="675">
        <v>-27705929.762042474</v>
      </c>
      <c r="M38" s="655">
        <v>-3.0773495636602109E-2</v>
      </c>
      <c r="N38" s="674"/>
      <c r="O38" s="675">
        <v>6102680.9253796535</v>
      </c>
      <c r="P38" s="655">
        <v>6.7783621210949409E-3</v>
      </c>
      <c r="Q38" s="684"/>
      <c r="R38" s="675">
        <v>-1274055.7351089211</v>
      </c>
      <c r="S38" s="655">
        <v>-1.4151175918621088E-3</v>
      </c>
      <c r="T38" s="684"/>
      <c r="U38" s="675">
        <v>-11099388.065468635</v>
      </c>
      <c r="V38" s="655">
        <v>-1.2328298423307356E-2</v>
      </c>
      <c r="W38" s="674"/>
      <c r="X38" s="675">
        <v>-68508530.697240382</v>
      </c>
      <c r="Y38" s="655">
        <v>-7.6093709490662076E-2</v>
      </c>
      <c r="Z38" s="674"/>
      <c r="AA38" s="675">
        <v>908974653.65822828</v>
      </c>
      <c r="AB38" s="675">
        <v>8656727.8295830302</v>
      </c>
      <c r="AC38" s="655">
        <v>9.6151899026285063E-3</v>
      </c>
      <c r="AD38" s="652"/>
      <c r="AE38" s="369"/>
    </row>
    <row r="39" spans="2:31" s="366" customFormat="1" ht="14.5">
      <c r="B39" s="658"/>
      <c r="C39" s="658"/>
      <c r="D39" s="666"/>
      <c r="E39" s="666"/>
      <c r="F39" s="690"/>
      <c r="G39" s="691"/>
      <c r="H39" s="674"/>
      <c r="I39" s="690"/>
      <c r="J39" s="691"/>
      <c r="K39" s="674"/>
      <c r="L39" s="690"/>
      <c r="M39" s="691"/>
      <c r="N39" s="674"/>
      <c r="O39" s="690"/>
      <c r="P39" s="691"/>
      <c r="Q39" s="684"/>
      <c r="R39" s="690"/>
      <c r="S39" s="691"/>
      <c r="T39" s="684"/>
      <c r="U39" s="690"/>
      <c r="V39" s="691"/>
      <c r="W39" s="674"/>
      <c r="X39" s="690"/>
      <c r="Y39" s="691"/>
      <c r="Z39" s="674"/>
      <c r="AA39" s="674"/>
      <c r="AB39" s="690"/>
      <c r="AC39" s="691"/>
      <c r="AD39" s="652"/>
      <c r="AE39" s="369"/>
    </row>
    <row r="40" spans="2:31" s="366" customFormat="1" ht="14.5">
      <c r="B40" s="658" t="s">
        <v>295</v>
      </c>
      <c r="C40" s="658"/>
      <c r="D40" s="692">
        <v>5643763.0999999987</v>
      </c>
      <c r="E40" s="666"/>
      <c r="F40" s="690">
        <v>-735238.37999999942</v>
      </c>
      <c r="G40" s="642">
        <v>-0.13027449362642446</v>
      </c>
      <c r="H40" s="674"/>
      <c r="I40" s="690">
        <v>0</v>
      </c>
      <c r="J40" s="642">
        <v>0</v>
      </c>
      <c r="K40" s="674"/>
      <c r="L40" s="690">
        <v>-227387.05</v>
      </c>
      <c r="M40" s="642">
        <v>-4.0289970711208635E-2</v>
      </c>
      <c r="N40" s="674"/>
      <c r="O40" s="690">
        <v>73243.630000000019</v>
      </c>
      <c r="P40" s="642">
        <v>1.2977800219856861E-2</v>
      </c>
      <c r="Q40" s="684"/>
      <c r="R40" s="690">
        <v>-7028.9800000000005</v>
      </c>
      <c r="S40" s="642">
        <v>-1.245442070380311E-3</v>
      </c>
      <c r="T40" s="684"/>
      <c r="U40" s="690">
        <v>0</v>
      </c>
      <c r="V40" s="642">
        <v>0</v>
      </c>
      <c r="W40" s="674"/>
      <c r="X40" s="690">
        <v>-161172.4</v>
      </c>
      <c r="Y40" s="642">
        <v>-2.8557612561732088E-2</v>
      </c>
      <c r="Z40" s="674"/>
      <c r="AA40" s="690">
        <v>4747352.3199999984</v>
      </c>
      <c r="AB40" s="690">
        <v>-896410.78000000026</v>
      </c>
      <c r="AC40" s="642">
        <v>-0.15883210618815671</v>
      </c>
      <c r="AD40" s="652"/>
      <c r="AE40" s="369"/>
    </row>
    <row r="41" spans="2:31" s="368" customFormat="1" ht="14.5">
      <c r="B41" s="670" t="s">
        <v>541</v>
      </c>
      <c r="C41" s="670"/>
      <c r="D41" s="689">
        <v>905961688.92864525</v>
      </c>
      <c r="E41" s="672"/>
      <c r="F41" s="675">
        <v>76430020.146823362</v>
      </c>
      <c r="G41" s="655">
        <v>8.4363413023796296E-2</v>
      </c>
      <c r="H41" s="674"/>
      <c r="I41" s="675">
        <v>-34531838.060000002</v>
      </c>
      <c r="J41" s="655">
        <v>-3.8116223325995166E-2</v>
      </c>
      <c r="K41" s="674"/>
      <c r="L41" s="675">
        <v>-27933316.812042475</v>
      </c>
      <c r="M41" s="655">
        <v>-3.0832779303366923E-2</v>
      </c>
      <c r="N41" s="674"/>
      <c r="O41" s="675">
        <v>6175924.5553796533</v>
      </c>
      <c r="P41" s="655">
        <v>6.8169820323010118E-3</v>
      </c>
      <c r="Q41" s="684"/>
      <c r="R41" s="675">
        <v>-1281084.7151089211</v>
      </c>
      <c r="S41" s="655">
        <v>-1.4140605841996272E-3</v>
      </c>
      <c r="T41" s="684"/>
      <c r="U41" s="675">
        <v>-11099388.065468635</v>
      </c>
      <c r="V41" s="655">
        <v>-1.2251498270963683E-2</v>
      </c>
      <c r="W41" s="674"/>
      <c r="X41" s="675">
        <v>-68669703.097240388</v>
      </c>
      <c r="Y41" s="655">
        <v>-7.5797579452224387E-2</v>
      </c>
      <c r="Z41" s="674"/>
      <c r="AA41" s="675">
        <v>913722005.97822833</v>
      </c>
      <c r="AB41" s="675">
        <v>7760317.0495830299</v>
      </c>
      <c r="AC41" s="655">
        <v>8.5658335715719687E-3</v>
      </c>
      <c r="AD41" s="652"/>
      <c r="AE41" s="373"/>
    </row>
    <row r="42" spans="2:31" s="366" customFormat="1" ht="14.5">
      <c r="B42" s="693"/>
      <c r="C42" s="693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4.5">
      <c r="B43" s="670" t="s">
        <v>545</v>
      </c>
      <c r="C43" s="637"/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 ht="1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4"/>
  <sheetViews>
    <sheetView workbookViewId="0">
      <selection activeCell="S16" sqref="S16"/>
    </sheetView>
  </sheetViews>
  <sheetFormatPr defaultRowHeight="12.5"/>
  <cols>
    <col min="14" max="14" width="13.54296875" bestFit="1" customWidth="1"/>
    <col min="15" max="15" width="12.26953125" bestFit="1" customWidth="1"/>
    <col min="16" max="16" width="13.54296875" bestFit="1" customWidth="1"/>
    <col min="17" max="17" width="11.26953125" bestFit="1" customWidth="1"/>
    <col min="18" max="18" width="12.26953125" bestFit="1" customWidth="1"/>
    <col min="19" max="19" width="13.54296875" bestFit="1" customWidth="1"/>
  </cols>
  <sheetData>
    <row r="2" spans="2:24"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</row>
    <row r="3" spans="2:24" ht="12.75" customHeight="1">
      <c r="B3" s="744"/>
      <c r="C3" s="744" t="s">
        <v>565</v>
      </c>
      <c r="D3" s="744"/>
      <c r="E3" s="744"/>
      <c r="F3" s="744"/>
      <c r="G3" s="744"/>
      <c r="H3" s="744"/>
      <c r="I3" s="744"/>
      <c r="J3" s="744"/>
      <c r="K3" s="744"/>
      <c r="L3" s="744"/>
      <c r="N3" s="762" t="s">
        <v>578</v>
      </c>
      <c r="O3" s="762"/>
      <c r="P3" s="762"/>
      <c r="Q3" s="762"/>
      <c r="R3" s="762"/>
      <c r="S3" s="762"/>
    </row>
    <row r="4" spans="2:24" ht="12.75" customHeight="1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N4" s="762"/>
      <c r="O4" s="762"/>
      <c r="P4" s="762"/>
      <c r="Q4" s="762"/>
      <c r="R4" s="762"/>
      <c r="S4" s="762"/>
    </row>
    <row r="5" spans="2:24"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N5" s="762"/>
      <c r="O5" s="762"/>
      <c r="P5" s="762"/>
      <c r="Q5" s="762"/>
      <c r="R5" s="762"/>
      <c r="S5" s="762"/>
      <c r="T5" s="760"/>
      <c r="U5" s="760"/>
      <c r="V5" s="760"/>
      <c r="W5" s="760"/>
      <c r="X5" s="745"/>
    </row>
    <row r="6" spans="2:2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N6" s="762"/>
      <c r="O6" s="762"/>
      <c r="P6" s="762"/>
      <c r="Q6" s="762"/>
      <c r="R6" s="762"/>
      <c r="S6" s="762"/>
    </row>
    <row r="7" spans="2:2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N7" s="762"/>
      <c r="O7" s="762"/>
      <c r="P7" s="762"/>
      <c r="Q7" s="762"/>
      <c r="R7" s="762"/>
      <c r="S7" s="762"/>
      <c r="T7" s="760"/>
      <c r="U7" s="760"/>
      <c r="V7" s="760"/>
      <c r="W7" s="760"/>
    </row>
    <row r="8" spans="2:2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</row>
    <row r="9" spans="2:24" ht="14.5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N9" s="751" t="s">
        <v>571</v>
      </c>
      <c r="O9" s="752"/>
      <c r="P9" s="751" t="s">
        <v>571</v>
      </c>
      <c r="Q9" s="752"/>
      <c r="R9" s="752"/>
      <c r="S9" s="751" t="s">
        <v>571</v>
      </c>
    </row>
    <row r="10" spans="2:24" ht="14.5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N10" s="751"/>
      <c r="O10" s="751"/>
      <c r="P10" s="751"/>
      <c r="Q10" s="751"/>
      <c r="R10" s="751"/>
      <c r="S10" s="751"/>
    </row>
    <row r="11" spans="2:24" ht="14.5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N11" s="751"/>
      <c r="O11" s="751"/>
      <c r="P11" s="751"/>
      <c r="Q11" s="751"/>
      <c r="R11" s="751"/>
      <c r="S11" s="751"/>
    </row>
    <row r="12" spans="2:24" ht="14.5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N12" s="751" t="s">
        <v>572</v>
      </c>
      <c r="O12" s="751" t="s">
        <v>573</v>
      </c>
      <c r="P12" s="751" t="s">
        <v>574</v>
      </c>
      <c r="Q12" s="751" t="s">
        <v>575</v>
      </c>
      <c r="R12" s="751" t="s">
        <v>573</v>
      </c>
      <c r="S12" s="751" t="s">
        <v>574</v>
      </c>
    </row>
    <row r="13" spans="2:24" ht="14.5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N13" s="753">
        <v>43738</v>
      </c>
      <c r="O13" s="753" t="s">
        <v>576</v>
      </c>
      <c r="P13" s="753" t="s">
        <v>577</v>
      </c>
      <c r="Q13" s="753" t="s">
        <v>576</v>
      </c>
      <c r="R13" s="753" t="s">
        <v>576</v>
      </c>
      <c r="S13" s="753" t="s">
        <v>577</v>
      </c>
    </row>
    <row r="14" spans="2:24" ht="14.5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N14" s="754"/>
      <c r="O14" s="754"/>
      <c r="P14" s="754"/>
      <c r="Q14" s="754"/>
      <c r="R14" s="754"/>
      <c r="S14" s="754"/>
    </row>
    <row r="15" spans="2:2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N15" s="755"/>
      <c r="O15" s="755"/>
      <c r="P15" s="755"/>
      <c r="Q15" s="752"/>
      <c r="R15" s="752"/>
      <c r="S15" s="752"/>
    </row>
    <row r="16" spans="2:2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N16" s="756">
        <v>-7890030.8799999999</v>
      </c>
      <c r="O16" s="756">
        <f>-N16</f>
        <v>7890030.8799999999</v>
      </c>
      <c r="P16" s="756">
        <f>SUM(N16:O16)</f>
        <v>0</v>
      </c>
      <c r="Q16" s="756">
        <v>4500000</v>
      </c>
      <c r="R16" s="756">
        <f>O16+Q16</f>
        <v>12390030.879999999</v>
      </c>
      <c r="S16" s="756">
        <f>O16-R16</f>
        <v>-4499999.9999999991</v>
      </c>
    </row>
    <row r="17" spans="2:19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N17" s="757">
        <v>-14461095.029999999</v>
      </c>
      <c r="O17" s="757">
        <f>7000000</f>
        <v>7000000</v>
      </c>
      <c r="P17" s="757">
        <f>SUM(N17:O17)</f>
        <v>-7461095.0299999993</v>
      </c>
      <c r="Q17" s="757">
        <v>0</v>
      </c>
      <c r="R17" s="757">
        <f>O17+Q17</f>
        <v>7000000</v>
      </c>
      <c r="S17" s="757">
        <f>O17-R17</f>
        <v>0</v>
      </c>
    </row>
    <row r="18" spans="2:19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N18" s="758"/>
      <c r="O18" s="758"/>
      <c r="P18" s="758"/>
      <c r="Q18" s="758"/>
      <c r="R18" s="758"/>
      <c r="S18" s="758"/>
    </row>
    <row r="19" spans="2:19" ht="13" thickBot="1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N19" s="759">
        <f>SUM(N16:N18)</f>
        <v>-22351125.91</v>
      </c>
      <c r="O19" s="759">
        <f>SUM(O16:O18)</f>
        <v>14890030.879999999</v>
      </c>
      <c r="P19" s="759">
        <f>SUM(P16:P18)</f>
        <v>-7461095.0299999993</v>
      </c>
      <c r="Q19" s="759">
        <f t="shared" ref="Q19:S19" si="0">SUM(Q16:Q18)</f>
        <v>4500000</v>
      </c>
      <c r="R19" s="759">
        <f t="shared" si="0"/>
        <v>19390030.879999999</v>
      </c>
      <c r="S19" s="759">
        <f t="shared" si="0"/>
        <v>-4499999.9999999991</v>
      </c>
    </row>
    <row r="20" spans="2:19" ht="13" thickTop="1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</row>
    <row r="21" spans="2:19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</row>
    <row r="22" spans="2:19"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</row>
    <row r="23" spans="2:19">
      <c r="B23" s="744"/>
      <c r="C23" s="744"/>
      <c r="D23" s="744"/>
      <c r="E23" s="744"/>
      <c r="F23" s="744"/>
      <c r="G23" s="744"/>
      <c r="H23" s="744"/>
      <c r="I23" s="744"/>
      <c r="J23" s="744"/>
      <c r="K23" s="744"/>
      <c r="L23" s="744"/>
    </row>
    <row r="24" spans="2:19"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</row>
    <row r="25" spans="2:19"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</row>
    <row r="26" spans="2:19">
      <c r="B26" s="744"/>
      <c r="C26" s="744"/>
      <c r="D26" s="744"/>
      <c r="E26" s="744"/>
      <c r="F26" s="744"/>
      <c r="G26" s="744"/>
      <c r="H26" s="744"/>
      <c r="I26" s="744"/>
      <c r="J26" s="744"/>
      <c r="K26" s="744"/>
      <c r="L26" s="744"/>
    </row>
    <row r="27" spans="2:19">
      <c r="B27" s="744"/>
      <c r="C27" s="744"/>
      <c r="D27" s="744"/>
      <c r="E27" s="744"/>
      <c r="F27" s="744"/>
      <c r="G27" s="744"/>
      <c r="H27" s="744"/>
      <c r="I27" s="744"/>
      <c r="J27" s="744"/>
      <c r="K27" s="744"/>
      <c r="L27" s="744"/>
    </row>
    <row r="28" spans="2:19">
      <c r="B28" s="744"/>
      <c r="C28" s="744"/>
      <c r="D28" s="744"/>
      <c r="E28" s="744"/>
      <c r="F28" s="744"/>
      <c r="G28" s="744"/>
      <c r="H28" s="744"/>
      <c r="I28" s="744"/>
      <c r="J28" s="744"/>
      <c r="K28" s="744"/>
      <c r="L28" s="744"/>
    </row>
    <row r="29" spans="2:19">
      <c r="B29" s="744"/>
      <c r="C29" s="744"/>
      <c r="D29" s="744"/>
      <c r="E29" s="744"/>
      <c r="F29" s="744"/>
      <c r="G29" s="744"/>
      <c r="H29" s="744"/>
      <c r="I29" s="744"/>
      <c r="J29" s="744"/>
      <c r="K29" s="744"/>
      <c r="L29" s="744"/>
    </row>
    <row r="30" spans="2:19">
      <c r="B30" s="744"/>
      <c r="C30" s="744"/>
      <c r="D30" s="744"/>
      <c r="E30" s="744"/>
      <c r="F30" s="744"/>
      <c r="G30" s="744"/>
      <c r="H30" s="744"/>
      <c r="I30" s="744"/>
      <c r="J30" s="744"/>
      <c r="K30" s="744"/>
      <c r="L30" s="744"/>
    </row>
    <row r="31" spans="2:19">
      <c r="B31" s="744"/>
      <c r="C31" s="744"/>
      <c r="D31" s="744"/>
      <c r="E31" s="744"/>
      <c r="F31" s="744"/>
      <c r="G31" s="744"/>
      <c r="H31" s="744"/>
      <c r="I31" s="744"/>
      <c r="J31" s="744"/>
      <c r="K31" s="744"/>
      <c r="L31" s="744"/>
    </row>
    <row r="32" spans="2:19">
      <c r="B32" s="744"/>
      <c r="C32" s="744"/>
      <c r="D32" s="744"/>
      <c r="E32" s="744"/>
      <c r="F32" s="744"/>
      <c r="G32" s="744"/>
      <c r="H32" s="744"/>
      <c r="I32" s="744"/>
      <c r="J32" s="744"/>
      <c r="K32" s="744"/>
      <c r="L32" s="744"/>
    </row>
    <row r="33" spans="2:12">
      <c r="B33" s="744"/>
      <c r="C33" s="744"/>
      <c r="D33" s="744"/>
      <c r="E33" s="744"/>
      <c r="F33" s="744"/>
      <c r="G33" s="744"/>
      <c r="H33" s="744"/>
      <c r="I33" s="744"/>
      <c r="J33" s="744"/>
      <c r="K33" s="744"/>
      <c r="L33" s="744"/>
    </row>
    <row r="34" spans="2:12">
      <c r="B34" s="744"/>
      <c r="C34" s="744"/>
      <c r="D34" s="744"/>
      <c r="E34" s="744"/>
      <c r="F34" s="744"/>
      <c r="G34" s="744"/>
      <c r="H34" s="744"/>
      <c r="I34" s="744"/>
      <c r="J34" s="744"/>
      <c r="K34" s="744"/>
      <c r="L34" s="744"/>
    </row>
    <row r="35" spans="2:12">
      <c r="B35" s="744"/>
      <c r="C35" s="744"/>
      <c r="D35" s="744"/>
      <c r="E35" s="744"/>
      <c r="F35" s="744"/>
      <c r="G35" s="744"/>
      <c r="H35" s="744"/>
      <c r="I35" s="744"/>
      <c r="J35" s="744"/>
      <c r="K35" s="744"/>
      <c r="L35" s="744"/>
    </row>
    <row r="36" spans="2:12">
      <c r="B36" s="744"/>
      <c r="C36" s="744"/>
      <c r="D36" s="744"/>
      <c r="E36" s="744"/>
      <c r="F36" s="744"/>
      <c r="G36" s="744"/>
      <c r="H36" s="744"/>
      <c r="I36" s="744"/>
      <c r="J36" s="744"/>
      <c r="K36" s="744"/>
      <c r="L36" s="744"/>
    </row>
    <row r="37" spans="2:12">
      <c r="B37" s="744"/>
      <c r="C37" s="744"/>
      <c r="D37" s="744"/>
      <c r="E37" s="744"/>
      <c r="F37" s="744"/>
      <c r="G37" s="744"/>
      <c r="H37" s="744"/>
      <c r="I37" s="744"/>
      <c r="J37" s="744"/>
      <c r="K37" s="744"/>
      <c r="L37" s="744"/>
    </row>
    <row r="38" spans="2:12">
      <c r="B38" s="744"/>
      <c r="C38" s="744"/>
      <c r="D38" s="744"/>
      <c r="E38" s="744"/>
      <c r="F38" s="744"/>
      <c r="G38" s="744"/>
      <c r="H38" s="744"/>
      <c r="I38" s="744"/>
      <c r="J38" s="744"/>
      <c r="K38" s="744"/>
      <c r="L38" s="744"/>
    </row>
    <row r="39" spans="2:12">
      <c r="B39" s="744"/>
      <c r="C39" s="744"/>
      <c r="D39" s="744"/>
      <c r="E39" s="744"/>
      <c r="F39" s="744"/>
      <c r="G39" s="744"/>
      <c r="H39" s="744"/>
      <c r="I39" s="744"/>
      <c r="J39" s="744"/>
      <c r="K39" s="744"/>
      <c r="L39" s="744"/>
    </row>
    <row r="40" spans="2:12">
      <c r="B40" s="744"/>
      <c r="C40" s="744"/>
      <c r="D40" s="744"/>
      <c r="E40" s="744"/>
      <c r="F40" s="744"/>
      <c r="G40" s="744"/>
      <c r="H40" s="744"/>
      <c r="I40" s="744"/>
      <c r="J40" s="744"/>
      <c r="K40" s="744"/>
      <c r="L40" s="744"/>
    </row>
    <row r="41" spans="2:12">
      <c r="B41" s="744"/>
      <c r="C41" s="744"/>
      <c r="D41" s="744"/>
      <c r="E41" s="744"/>
      <c r="F41" s="744"/>
      <c r="G41" s="744"/>
      <c r="H41" s="744"/>
      <c r="I41" s="744"/>
      <c r="J41" s="744"/>
      <c r="K41" s="744"/>
      <c r="L41" s="744"/>
    </row>
    <row r="42" spans="2:12">
      <c r="B42" s="744"/>
      <c r="C42" s="744"/>
      <c r="D42" s="744"/>
      <c r="E42" s="744"/>
      <c r="F42" s="744"/>
      <c r="G42" s="744"/>
      <c r="H42" s="744"/>
      <c r="I42" s="744"/>
      <c r="J42" s="744"/>
      <c r="K42" s="744"/>
      <c r="L42" s="744"/>
    </row>
    <row r="43" spans="2:12">
      <c r="B43" s="744"/>
      <c r="C43" s="744"/>
      <c r="D43" s="744"/>
      <c r="E43" s="744"/>
      <c r="F43" s="744"/>
      <c r="G43" s="744"/>
      <c r="H43" s="744"/>
      <c r="I43" s="744"/>
      <c r="J43" s="744"/>
      <c r="K43" s="744"/>
      <c r="L43" s="744"/>
    </row>
    <row r="44" spans="2:12">
      <c r="B44" s="744"/>
      <c r="C44" s="744"/>
      <c r="D44" s="744"/>
      <c r="E44" s="744"/>
      <c r="F44" s="744"/>
      <c r="G44" s="744"/>
      <c r="H44" s="744"/>
      <c r="I44" s="744"/>
      <c r="J44" s="744"/>
      <c r="K44" s="744"/>
      <c r="L44" s="744"/>
    </row>
  </sheetData>
  <mergeCells count="1">
    <mergeCell ref="N3:S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4:N25"/>
  <sheetViews>
    <sheetView topLeftCell="A2" workbookViewId="0">
      <selection activeCell="B37" sqref="B37"/>
    </sheetView>
  </sheetViews>
  <sheetFormatPr defaultRowHeight="12.5"/>
  <sheetData>
    <row r="4" spans="2:14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</row>
    <row r="5" spans="2:14">
      <c r="B5" s="744"/>
      <c r="C5" s="744" t="s">
        <v>568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</row>
    <row r="6" spans="2:1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4"/>
      <c r="N6" s="744"/>
    </row>
    <row r="7" spans="2:1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</row>
    <row r="8" spans="2:1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</row>
    <row r="9" spans="2:14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M9" s="744"/>
      <c r="N9" s="744"/>
    </row>
    <row r="10" spans="2:14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</row>
    <row r="11" spans="2:14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</row>
    <row r="12" spans="2:14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M12" s="744"/>
      <c r="N12" s="744"/>
    </row>
    <row r="13" spans="2:14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744"/>
    </row>
    <row r="14" spans="2:14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</row>
    <row r="15" spans="2:1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</row>
    <row r="16" spans="2:1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</row>
    <row r="17" spans="2:14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</row>
    <row r="18" spans="2:14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</row>
    <row r="19" spans="2:14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</row>
    <row r="20" spans="2:14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</row>
    <row r="21" spans="2:14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</row>
    <row r="24" spans="2:14">
      <c r="G24" s="746">
        <v>0.8</v>
      </c>
      <c r="H24" t="s">
        <v>4</v>
      </c>
    </row>
    <row r="25" spans="2:14">
      <c r="G25" s="746">
        <v>0.2</v>
      </c>
      <c r="H25" t="s">
        <v>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2.5"/>
  <cols>
    <col min="1" max="1" width="8.54296875" customWidth="1"/>
    <col min="2" max="2" width="30.7265625" customWidth="1"/>
    <col min="3" max="3" width="46.26953125" customWidth="1"/>
    <col min="4" max="4" width="9.26953125" bestFit="1" customWidth="1"/>
    <col min="5" max="5" width="7.26953125" customWidth="1"/>
    <col min="6" max="6" width="12.26953125" style="5" bestFit="1" customWidth="1"/>
    <col min="7" max="7" width="11.81640625" style="5" bestFit="1" customWidth="1"/>
    <col min="8" max="8" width="12.26953125" style="5" bestFit="1" customWidth="1"/>
    <col min="9" max="9" width="11.81640625" bestFit="1" customWidth="1"/>
    <col min="10" max="11" width="12.26953125" bestFit="1" customWidth="1"/>
    <col min="12" max="12" width="11.26953125" bestFit="1" customWidth="1"/>
    <col min="13" max="13" width="12.26953125" bestFit="1" customWidth="1"/>
  </cols>
  <sheetData>
    <row r="1" spans="1:14" ht="18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5"/>
      <c r="K1" s="275"/>
      <c r="L1" s="275"/>
      <c r="M1" s="275"/>
    </row>
    <row r="2" spans="1:14" ht="18">
      <c r="A2" s="273" t="s">
        <v>1</v>
      </c>
      <c r="B2" s="274"/>
      <c r="C2" s="274"/>
      <c r="D2" s="274"/>
      <c r="E2" s="274"/>
      <c r="F2" s="274"/>
      <c r="G2" s="274"/>
      <c r="H2" s="274"/>
      <c r="I2" s="274"/>
      <c r="J2" s="319"/>
      <c r="K2" s="275"/>
      <c r="L2" s="275"/>
      <c r="M2" s="275"/>
    </row>
    <row r="3" spans="1:14" ht="18">
      <c r="A3" s="273" t="s">
        <v>2</v>
      </c>
      <c r="B3" s="276"/>
      <c r="C3" s="276"/>
      <c r="D3" s="276"/>
      <c r="E3" s="276"/>
      <c r="F3" s="276"/>
      <c r="G3" s="276"/>
      <c r="H3" s="276"/>
      <c r="I3" s="276"/>
      <c r="J3" s="275"/>
      <c r="K3" s="275"/>
      <c r="L3" s="275"/>
      <c r="M3" s="275"/>
    </row>
    <row r="4" spans="1:14" ht="18">
      <c r="A4" s="85" t="s">
        <v>200</v>
      </c>
      <c r="B4" s="276"/>
      <c r="C4" s="276"/>
      <c r="D4" s="276"/>
      <c r="E4" s="276"/>
      <c r="F4" s="276"/>
      <c r="G4" s="276"/>
      <c r="H4" s="276"/>
      <c r="I4" s="276"/>
      <c r="J4" s="275"/>
      <c r="K4" s="275"/>
      <c r="L4" s="275"/>
      <c r="M4" s="275"/>
    </row>
    <row r="5" spans="1:14" s="92" customFormat="1" ht="17.25" customHeight="1">
      <c r="A5" s="277"/>
      <c r="B5" s="278"/>
      <c r="C5" s="279"/>
      <c r="D5" s="280"/>
      <c r="E5" s="281"/>
      <c r="F5" s="449"/>
      <c r="G5" s="449"/>
      <c r="H5" s="449"/>
      <c r="I5" s="282"/>
      <c r="J5" s="278"/>
      <c r="K5"/>
      <c r="L5"/>
      <c r="M5"/>
      <c r="N5"/>
    </row>
    <row r="6" spans="1:14" ht="26.5" thickBot="1">
      <c r="A6" s="283" t="s">
        <v>3</v>
      </c>
      <c r="B6" s="284"/>
      <c r="C6" s="285"/>
      <c r="D6" s="286" t="s">
        <v>4</v>
      </c>
      <c r="E6" s="287" t="s">
        <v>5</v>
      </c>
      <c r="F6" s="288" t="s">
        <v>6</v>
      </c>
      <c r="G6" s="288" t="s">
        <v>7</v>
      </c>
      <c r="H6" s="288" t="s">
        <v>8</v>
      </c>
      <c r="I6" s="289" t="s">
        <v>9</v>
      </c>
      <c r="J6" s="290"/>
    </row>
    <row r="7" spans="1:14">
      <c r="A7" s="291" t="s">
        <v>10</v>
      </c>
      <c r="B7" s="292" t="s">
        <v>11</v>
      </c>
      <c r="C7" s="293" t="s">
        <v>12</v>
      </c>
      <c r="D7" s="293" t="s">
        <v>13</v>
      </c>
      <c r="E7" s="294" t="s">
        <v>14</v>
      </c>
      <c r="F7" s="295" t="s">
        <v>15</v>
      </c>
      <c r="G7" s="295" t="s">
        <v>16</v>
      </c>
      <c r="H7" s="295" t="s">
        <v>17</v>
      </c>
      <c r="I7" s="295" t="s">
        <v>18</v>
      </c>
      <c r="J7" s="290"/>
    </row>
    <row r="8" spans="1:14">
      <c r="A8" s="291"/>
      <c r="B8" s="292"/>
      <c r="C8" s="293"/>
      <c r="D8" s="293"/>
      <c r="E8" s="294"/>
      <c r="F8" s="296"/>
      <c r="G8" s="296"/>
      <c r="H8" s="296"/>
      <c r="I8" s="296"/>
      <c r="J8" s="290"/>
    </row>
    <row r="9" spans="1:14">
      <c r="A9" s="291">
        <f>A8+1</f>
        <v>1</v>
      </c>
      <c r="B9" s="297" t="s">
        <v>95</v>
      </c>
      <c r="C9" s="298"/>
      <c r="D9" s="299"/>
      <c r="E9" s="300"/>
      <c r="F9" s="573">
        <v>19151820.944557771</v>
      </c>
      <c r="G9" s="573">
        <v>5015233.7483511036</v>
      </c>
      <c r="H9" s="574">
        <v>24167054.692908876</v>
      </c>
      <c r="I9" s="301"/>
      <c r="J9" s="302"/>
    </row>
    <row r="10" spans="1:14">
      <c r="A10" s="291">
        <f t="shared" ref="A10:A25" si="0">A9+1</f>
        <v>2</v>
      </c>
      <c r="B10" s="297"/>
      <c r="C10" s="298"/>
      <c r="D10" s="299"/>
      <c r="E10" s="300"/>
      <c r="F10" s="303"/>
      <c r="G10" s="303"/>
      <c r="H10" s="304"/>
      <c r="I10" s="301"/>
      <c r="J10" s="575"/>
    </row>
    <row r="11" spans="1:14">
      <c r="A11" s="291"/>
      <c r="B11" s="297"/>
      <c r="C11" s="298"/>
      <c r="D11" s="299"/>
      <c r="E11" s="300"/>
      <c r="F11" s="303"/>
      <c r="G11" s="303"/>
      <c r="H11" s="304"/>
      <c r="I11" s="301"/>
      <c r="J11" s="575"/>
    </row>
    <row r="12" spans="1:14">
      <c r="A12" s="291"/>
      <c r="B12" s="297"/>
      <c r="C12" s="298"/>
      <c r="D12" s="299"/>
      <c r="E12" s="300"/>
      <c r="F12" s="303"/>
      <c r="G12" s="303"/>
      <c r="H12" s="304"/>
      <c r="I12" s="301"/>
      <c r="J12" s="575"/>
    </row>
    <row r="13" spans="1:14">
      <c r="A13" s="291">
        <f>A10+1</f>
        <v>3</v>
      </c>
      <c r="B13" s="305" t="s">
        <v>245</v>
      </c>
      <c r="C13" s="298"/>
      <c r="D13" s="298"/>
      <c r="E13" s="306"/>
      <c r="F13" s="576">
        <v>1326694.5958855227</v>
      </c>
      <c r="G13" s="576">
        <v>301497.14694074355</v>
      </c>
      <c r="H13" s="576">
        <v>1628191.7428262662</v>
      </c>
      <c r="I13" s="301"/>
      <c r="J13" s="298"/>
    </row>
    <row r="14" spans="1:14">
      <c r="A14" s="291">
        <f t="shared" si="0"/>
        <v>4</v>
      </c>
      <c r="B14" s="307" t="s">
        <v>96</v>
      </c>
      <c r="C14" s="298"/>
      <c r="D14" s="577">
        <v>0.8</v>
      </c>
      <c r="E14" s="578">
        <v>0.2</v>
      </c>
      <c r="F14" s="579">
        <v>-802653.91200000001</v>
      </c>
      <c r="G14" s="579">
        <v>-200663.478</v>
      </c>
      <c r="H14" s="580">
        <v>-1003317.39</v>
      </c>
      <c r="I14" s="301"/>
      <c r="J14" s="298"/>
    </row>
    <row r="15" spans="1:14">
      <c r="A15" s="291">
        <f t="shared" si="0"/>
        <v>5</v>
      </c>
      <c r="B15" s="298"/>
      <c r="C15" s="298"/>
      <c r="D15" s="298"/>
      <c r="E15" s="308"/>
      <c r="F15" s="309"/>
      <c r="G15" s="309"/>
      <c r="H15" s="309"/>
      <c r="I15" s="301"/>
      <c r="J15" s="298"/>
    </row>
    <row r="16" spans="1:14" ht="14.15" customHeight="1">
      <c r="A16" s="291">
        <f t="shared" si="0"/>
        <v>6</v>
      </c>
      <c r="B16" s="305" t="s">
        <v>339</v>
      </c>
      <c r="C16" s="298"/>
      <c r="D16" s="575"/>
      <c r="E16" s="575"/>
      <c r="F16" s="581">
        <f>SUM(F9:F14)</f>
        <v>19675861.628443293</v>
      </c>
      <c r="G16" s="581">
        <f>SUM(G9:G14)</f>
        <v>5116067.4172918471</v>
      </c>
      <c r="H16" s="581">
        <f>SUM(H9:H14)</f>
        <v>24791929.045735143</v>
      </c>
      <c r="I16" s="301"/>
      <c r="J16" s="575"/>
    </row>
    <row r="17" spans="1:10" ht="14.15" customHeight="1">
      <c r="A17" s="291">
        <f t="shared" si="0"/>
        <v>7</v>
      </c>
      <c r="B17" s="307"/>
      <c r="C17" s="298"/>
      <c r="D17" s="298"/>
      <c r="E17" s="308"/>
      <c r="F17" s="310"/>
      <c r="G17" s="310"/>
      <c r="H17" s="310"/>
      <c r="I17" s="301"/>
      <c r="J17" s="575"/>
    </row>
    <row r="18" spans="1:10" ht="14.15" customHeight="1">
      <c r="A18" s="291">
        <f t="shared" si="0"/>
        <v>8</v>
      </c>
      <c r="B18" s="311" t="s">
        <v>19</v>
      </c>
      <c r="C18" s="298"/>
      <c r="D18" s="298"/>
      <c r="E18" s="308"/>
      <c r="F18" s="310"/>
      <c r="G18" s="310"/>
      <c r="H18" s="310"/>
      <c r="I18" s="301"/>
      <c r="J18" s="575"/>
    </row>
    <row r="19" spans="1:10" ht="14.15" customHeight="1">
      <c r="A19" s="291">
        <f t="shared" si="0"/>
        <v>9</v>
      </c>
      <c r="B19" s="307" t="s">
        <v>248</v>
      </c>
      <c r="C19" s="298"/>
      <c r="D19" s="298"/>
      <c r="E19" s="308"/>
      <c r="F19" s="582">
        <v>7.1570000000000002E-3</v>
      </c>
      <c r="G19" s="582">
        <v>5.1399999999999996E-3</v>
      </c>
      <c r="H19" s="310"/>
      <c r="I19" s="308"/>
      <c r="J19" s="575"/>
    </row>
    <row r="20" spans="1:10" ht="14.15" customHeight="1">
      <c r="A20" s="291">
        <f t="shared" si="0"/>
        <v>10</v>
      </c>
      <c r="B20" s="307" t="s">
        <v>20</v>
      </c>
      <c r="C20" s="298"/>
      <c r="D20" s="298"/>
      <c r="E20" s="308"/>
      <c r="F20" s="582">
        <v>2E-3</v>
      </c>
      <c r="G20" s="582">
        <v>2E-3</v>
      </c>
      <c r="H20" s="310"/>
      <c r="I20" s="308"/>
      <c r="J20" s="575"/>
    </row>
    <row r="21" spans="1:10" ht="14.15" customHeight="1">
      <c r="A21" s="291">
        <f t="shared" si="0"/>
        <v>11</v>
      </c>
      <c r="B21" s="307" t="s">
        <v>21</v>
      </c>
      <c r="C21" s="298"/>
      <c r="D21" s="298"/>
      <c r="E21" s="308"/>
      <c r="F21" s="582">
        <v>3.8456999999999998E-2</v>
      </c>
      <c r="G21" s="582">
        <v>3.8322000000000002E-2</v>
      </c>
      <c r="H21" s="310"/>
      <c r="I21" s="308"/>
      <c r="J21" s="575"/>
    </row>
    <row r="22" spans="1:10" ht="14.15" customHeight="1">
      <c r="A22" s="291">
        <f t="shared" si="0"/>
        <v>12</v>
      </c>
      <c r="B22" s="307"/>
      <c r="C22" s="298"/>
      <c r="D22" s="298"/>
      <c r="E22" s="308"/>
      <c r="F22" s="312"/>
      <c r="G22" s="312"/>
      <c r="H22" s="310"/>
      <c r="I22" s="308"/>
      <c r="J22" s="575"/>
    </row>
    <row r="23" spans="1:10" ht="14.15" customHeight="1">
      <c r="A23" s="291">
        <f t="shared" si="0"/>
        <v>13</v>
      </c>
      <c r="B23" s="305" t="s">
        <v>197</v>
      </c>
      <c r="C23" s="298"/>
      <c r="D23" s="298"/>
      <c r="E23" s="308"/>
      <c r="F23" s="583">
        <f>1-SUM(F19:F21)</f>
        <v>0.95238599999999995</v>
      </c>
      <c r="G23" s="583">
        <f>1-SUM(G19:G21)</f>
        <v>0.954538</v>
      </c>
      <c r="H23" s="313"/>
      <c r="I23" s="308"/>
      <c r="J23" s="575"/>
    </row>
    <row r="24" spans="1:10" ht="14.15" customHeight="1">
      <c r="A24" s="291">
        <f t="shared" si="0"/>
        <v>14</v>
      </c>
      <c r="B24" s="307"/>
      <c r="C24" s="298"/>
      <c r="D24" s="298"/>
      <c r="E24" s="308"/>
      <c r="F24" s="310"/>
      <c r="G24" s="310"/>
      <c r="H24" s="310"/>
      <c r="I24" s="308"/>
      <c r="J24" s="575"/>
    </row>
    <row r="25" spans="1:10" ht="14.15" customHeight="1" thickBot="1">
      <c r="A25" s="314">
        <f t="shared" si="0"/>
        <v>15</v>
      </c>
      <c r="B25" s="315" t="s">
        <v>198</v>
      </c>
      <c r="C25" s="316"/>
      <c r="D25" s="316"/>
      <c r="E25" s="317"/>
      <c r="F25" s="584">
        <f>F16/F23</f>
        <v>20659545.214275822</v>
      </c>
      <c r="G25" s="584">
        <f>G16/G23</f>
        <v>5359731.5322091393</v>
      </c>
      <c r="H25" s="584">
        <f>SUM(F25:G25)</f>
        <v>26019276.746484961</v>
      </c>
      <c r="I25" s="317"/>
      <c r="J25" s="316"/>
    </row>
    <row r="26" spans="1:10" ht="14.15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  <c r="J26" s="5"/>
    </row>
    <row r="27" spans="1:10" ht="14.15" customHeight="1">
      <c r="A27" s="9">
        <f t="shared" si="1"/>
        <v>17</v>
      </c>
      <c r="B27" s="75" t="s">
        <v>443</v>
      </c>
      <c r="C27" s="4"/>
      <c r="D27" s="4"/>
      <c r="E27" s="4"/>
      <c r="F27" s="29">
        <f>'2019-2020 Elec Rev Collected'!H40</f>
        <v>18999888.674329959</v>
      </c>
      <c r="G27" s="29">
        <f>'2019-2020 Gas Rev Collected'!G41</f>
        <v>5066074.7530721957</v>
      </c>
      <c r="H27" s="30">
        <f>SUM(F27:G27)</f>
        <v>24065963.427402154</v>
      </c>
      <c r="I27" s="22"/>
      <c r="J27" s="5"/>
    </row>
    <row r="28" spans="1:10" ht="13">
      <c r="A28" s="9">
        <f t="shared" si="1"/>
        <v>18</v>
      </c>
      <c r="B28" s="3"/>
      <c r="C28" s="31"/>
      <c r="D28" s="73"/>
      <c r="E28" s="73"/>
      <c r="F28" s="32"/>
      <c r="G28" s="32"/>
      <c r="H28" s="32"/>
      <c r="I28" s="22"/>
      <c r="J28" s="5"/>
    </row>
    <row r="29" spans="1:10" ht="13.5" thickBot="1">
      <c r="A29" s="33">
        <f t="shared" si="1"/>
        <v>19</v>
      </c>
      <c r="B29" s="72" t="s">
        <v>244</v>
      </c>
      <c r="C29" s="34"/>
      <c r="D29" s="72"/>
      <c r="E29" s="71"/>
      <c r="F29" s="70">
        <f>F16-F27</f>
        <v>675972.95411333442</v>
      </c>
      <c r="G29" s="70">
        <f>G16-G27</f>
        <v>49992.664219651371</v>
      </c>
      <c r="H29" s="70">
        <f>H16-H27</f>
        <v>725965.61833298951</v>
      </c>
      <c r="I29" s="35"/>
      <c r="J29" s="5"/>
    </row>
    <row r="30" spans="1:10" ht="13" thickTop="1">
      <c r="A30" s="10"/>
      <c r="B30" s="10"/>
      <c r="C30" s="4"/>
      <c r="D30" s="4"/>
      <c r="E30" s="4"/>
      <c r="F30" s="4"/>
      <c r="G30" s="4"/>
      <c r="H30" s="4"/>
      <c r="I30" s="5"/>
      <c r="J30" s="5"/>
    </row>
    <row r="31" spans="1:10" s="5" customFormat="1" ht="14.15" customHeight="1">
      <c r="A31" s="36"/>
      <c r="B31" s="10"/>
      <c r="C31" s="4"/>
      <c r="D31" s="4"/>
      <c r="E31" s="4"/>
      <c r="F31" s="50"/>
      <c r="G31" s="50"/>
      <c r="H31" s="50"/>
    </row>
    <row r="32" spans="1:10" s="5" customFormat="1" ht="14.15" customHeight="1">
      <c r="A32" s="36"/>
      <c r="B32" s="10"/>
      <c r="C32" s="4"/>
      <c r="D32" s="4"/>
      <c r="E32" s="4"/>
      <c r="F32" s="50"/>
      <c r="G32" s="50"/>
      <c r="H32" s="50"/>
    </row>
    <row r="33" spans="1:9" s="5" customFormat="1" ht="14.15" customHeight="1">
      <c r="A33" s="38"/>
      <c r="B33" s="10"/>
      <c r="C33" s="4"/>
      <c r="D33" s="4"/>
      <c r="E33" s="4"/>
      <c r="F33" s="50"/>
      <c r="G33" s="50"/>
      <c r="H33" s="50"/>
    </row>
    <row r="34" spans="1:9" s="5" customFormat="1" ht="14.15" customHeight="1">
      <c r="A34" s="36"/>
      <c r="B34" s="10"/>
      <c r="C34" s="4"/>
      <c r="D34" s="4"/>
      <c r="E34" s="4"/>
      <c r="F34" s="50"/>
      <c r="G34" s="50"/>
      <c r="H34" s="50"/>
    </row>
    <row r="35" spans="1:9" s="5" customFormat="1" ht="14.15" customHeight="1">
      <c r="A35" s="36"/>
      <c r="B35" s="10"/>
      <c r="C35" s="4"/>
      <c r="D35" s="4"/>
      <c r="E35" s="4"/>
      <c r="F35" s="50"/>
      <c r="G35" s="50"/>
      <c r="H35" s="50"/>
    </row>
    <row r="36" spans="1:9" s="5" customFormat="1" ht="14.15" customHeight="1">
      <c r="A36" s="36"/>
      <c r="B36" s="10"/>
      <c r="C36" s="4"/>
      <c r="D36" s="4"/>
      <c r="E36" s="4"/>
      <c r="F36" s="50"/>
      <c r="G36" s="50"/>
      <c r="H36" s="50"/>
    </row>
    <row r="37" spans="1:9" s="5" customFormat="1" ht="14.15" customHeight="1">
      <c r="A37" s="36"/>
      <c r="B37" s="10"/>
      <c r="C37" s="4"/>
      <c r="D37" s="4"/>
      <c r="E37" s="4"/>
      <c r="F37" s="50"/>
      <c r="G37" s="50"/>
      <c r="H37" s="52"/>
    </row>
    <row r="38" spans="1:9" s="5" customFormat="1" ht="14.15" customHeight="1">
      <c r="A38" s="36"/>
      <c r="B38" s="10"/>
      <c r="C38" s="4"/>
      <c r="D38" s="4"/>
      <c r="E38" s="4"/>
      <c r="F38" s="50"/>
      <c r="G38" s="50"/>
      <c r="H38" s="52"/>
    </row>
    <row r="39" spans="1:9" s="5" customFormat="1" ht="14.15" customHeight="1">
      <c r="A39" s="36"/>
      <c r="B39" s="10"/>
      <c r="C39" s="4"/>
      <c r="D39" s="4"/>
      <c r="E39" s="4"/>
      <c r="F39" s="50"/>
      <c r="G39" s="50"/>
      <c r="H39" s="52"/>
    </row>
    <row r="40" spans="1:9" s="5" customFormat="1" ht="14.15" customHeight="1">
      <c r="A40" s="36"/>
      <c r="B40" s="10"/>
      <c r="C40" s="4"/>
      <c r="D40" s="4"/>
      <c r="E40" s="4"/>
      <c r="F40" s="50"/>
      <c r="G40" s="50"/>
      <c r="H40" s="52"/>
    </row>
    <row r="41" spans="1:9" s="5" customFormat="1" ht="14.15" customHeight="1">
      <c r="A41" s="36"/>
      <c r="B41" s="10"/>
      <c r="C41" s="4"/>
      <c r="D41" s="4"/>
      <c r="E41" s="4"/>
      <c r="F41" s="50"/>
      <c r="G41" s="50"/>
      <c r="H41" s="52"/>
    </row>
    <row r="42" spans="1:9" s="5" customFormat="1" ht="14.15" customHeight="1">
      <c r="A42" s="36"/>
      <c r="B42" s="10"/>
      <c r="C42" s="4"/>
      <c r="D42" s="4"/>
      <c r="E42" s="4"/>
      <c r="F42" s="50"/>
      <c r="G42" s="50"/>
      <c r="H42" s="52"/>
    </row>
    <row r="43" spans="1:9" s="5" customFormat="1" ht="14.15" customHeight="1">
      <c r="A43" s="61"/>
      <c r="B43" s="10"/>
      <c r="C43" s="4"/>
      <c r="D43" s="4"/>
      <c r="E43" s="4"/>
      <c r="F43" s="50"/>
      <c r="G43" s="50"/>
      <c r="H43" s="52"/>
    </row>
    <row r="44" spans="1:9" s="5" customFormat="1" ht="14.15" customHeight="1">
      <c r="B44" s="10"/>
      <c r="C44" s="4"/>
      <c r="D44" s="4"/>
      <c r="E44" s="4"/>
      <c r="F44" s="50"/>
      <c r="G44" s="50"/>
      <c r="H44" s="52"/>
    </row>
    <row r="45" spans="1:9" s="5" customFormat="1" ht="14.15" customHeight="1">
      <c r="B45" s="10"/>
      <c r="C45" s="4"/>
      <c r="D45" s="4"/>
      <c r="E45" s="4"/>
      <c r="F45" s="50"/>
      <c r="G45" s="50"/>
      <c r="H45" s="52"/>
    </row>
    <row r="46" spans="1:9" ht="14.15" customHeight="1">
      <c r="A46" s="62"/>
      <c r="B46" s="10"/>
      <c r="C46" s="4"/>
      <c r="D46" s="4"/>
      <c r="E46" s="4"/>
      <c r="F46" s="37"/>
      <c r="G46" s="37"/>
      <c r="H46" s="39"/>
      <c r="I46" s="5"/>
    </row>
    <row r="47" spans="1:9" ht="14.15" customHeight="1">
      <c r="B47" s="10"/>
      <c r="C47" s="4"/>
      <c r="D47" s="4"/>
      <c r="E47" s="4"/>
      <c r="F47" s="37"/>
      <c r="G47" s="37"/>
      <c r="H47" s="39"/>
      <c r="I47" s="5"/>
    </row>
    <row r="48" spans="1:9" ht="14.15" customHeight="1">
      <c r="B48" s="10"/>
      <c r="C48" s="4"/>
      <c r="D48" s="4"/>
      <c r="E48" s="4"/>
      <c r="F48" s="37"/>
      <c r="G48" s="37"/>
      <c r="H48" s="39"/>
      <c r="I48" s="5"/>
    </row>
    <row r="49" spans="1:7">
      <c r="A49" s="5"/>
      <c r="B49" s="5"/>
      <c r="C49" s="5"/>
      <c r="D49" s="5"/>
      <c r="E49" s="5"/>
      <c r="F49" s="47"/>
      <c r="G49" s="47"/>
    </row>
    <row r="50" spans="1:7">
      <c r="A50" s="5"/>
      <c r="B50" s="5"/>
      <c r="C50" s="5"/>
      <c r="D50" s="5"/>
      <c r="E50" s="5"/>
      <c r="F50" s="47"/>
      <c r="G50" s="47"/>
    </row>
    <row r="51" spans="1:7">
      <c r="A51" s="5"/>
      <c r="B51" s="5"/>
      <c r="C51" s="48"/>
      <c r="D51" s="48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49"/>
      <c r="D54" s="49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1640625" defaultRowHeight="12.5"/>
  <cols>
    <col min="1" max="1" width="10" style="232" bestFit="1" customWidth="1"/>
    <col min="2" max="2" width="44" style="232" bestFit="1" customWidth="1"/>
    <col min="3" max="3" width="10.453125" style="232" customWidth="1"/>
    <col min="4" max="4" width="22" style="232" bestFit="1" customWidth="1"/>
    <col min="5" max="5" width="10" style="232" bestFit="1" customWidth="1"/>
    <col min="6" max="6" width="17.26953125" style="232" customWidth="1"/>
    <col min="7" max="7" width="11.1796875" style="232" customWidth="1"/>
    <col min="8" max="8" width="17" style="232" bestFit="1" customWidth="1"/>
    <col min="9" max="9" width="12.7265625" style="232" customWidth="1"/>
    <col min="10" max="10" width="14.1796875" style="232" bestFit="1" customWidth="1"/>
    <col min="11" max="11" width="13.81640625" style="232" customWidth="1"/>
    <col min="12" max="12" width="14.81640625" style="232" bestFit="1" customWidth="1"/>
    <col min="13" max="13" width="12.26953125" style="232" bestFit="1" customWidth="1"/>
    <col min="14" max="16384" width="8.81640625" style="232"/>
  </cols>
  <sheetData>
    <row r="1" spans="1:9">
      <c r="A1" s="231" t="s">
        <v>199</v>
      </c>
    </row>
    <row r="2" spans="1:9">
      <c r="A2" s="231" t="s">
        <v>48</v>
      </c>
    </row>
    <row r="3" spans="1:9">
      <c r="A3" s="231" t="s">
        <v>49</v>
      </c>
    </row>
    <row r="4" spans="1:9" ht="13">
      <c r="A4" s="233" t="s">
        <v>190</v>
      </c>
    </row>
    <row r="5" spans="1:9" ht="25">
      <c r="A5" s="234" t="s">
        <v>50</v>
      </c>
      <c r="B5" s="234" t="s">
        <v>51</v>
      </c>
      <c r="C5" s="235" t="s">
        <v>52</v>
      </c>
      <c r="D5" s="234" t="s">
        <v>53</v>
      </c>
      <c r="E5" s="234" t="s">
        <v>55</v>
      </c>
      <c r="F5" s="235" t="s">
        <v>191</v>
      </c>
      <c r="G5" s="234" t="s">
        <v>56</v>
      </c>
      <c r="H5" s="235" t="s">
        <v>57</v>
      </c>
    </row>
    <row r="6" spans="1:9">
      <c r="A6" s="53" t="s">
        <v>58</v>
      </c>
      <c r="B6" s="53" t="s">
        <v>392</v>
      </c>
      <c r="C6" s="53" t="s">
        <v>59</v>
      </c>
      <c r="D6" s="232" t="s">
        <v>97</v>
      </c>
      <c r="E6" s="53" t="s">
        <v>63</v>
      </c>
      <c r="F6" s="53" t="s">
        <v>192</v>
      </c>
      <c r="G6" s="55">
        <v>43755</v>
      </c>
      <c r="H6" s="564">
        <v>-950055.42</v>
      </c>
      <c r="I6" s="232" t="e">
        <f>'2019 Elec Rates'!#REF!</f>
        <v>#REF!</v>
      </c>
    </row>
    <row r="7" spans="1:9">
      <c r="A7" s="53" t="s">
        <v>58</v>
      </c>
      <c r="B7" s="53" t="s">
        <v>393</v>
      </c>
      <c r="C7" s="53" t="s">
        <v>59</v>
      </c>
      <c r="D7" s="232" t="s">
        <v>97</v>
      </c>
      <c r="E7" s="53" t="s">
        <v>63</v>
      </c>
      <c r="F7" s="53" t="s">
        <v>192</v>
      </c>
      <c r="G7" s="55">
        <v>43769</v>
      </c>
      <c r="H7" s="564">
        <v>1278252.27</v>
      </c>
    </row>
    <row r="8" spans="1:9">
      <c r="A8" s="53" t="s">
        <v>58</v>
      </c>
      <c r="B8" s="53" t="s">
        <v>394</v>
      </c>
      <c r="C8" s="53" t="s">
        <v>59</v>
      </c>
      <c r="D8" s="232" t="s">
        <v>97</v>
      </c>
      <c r="E8" s="53" t="s">
        <v>196</v>
      </c>
      <c r="F8" s="53" t="s">
        <v>411</v>
      </c>
      <c r="G8" s="55">
        <v>43769</v>
      </c>
      <c r="H8" s="564">
        <v>1293589.76</v>
      </c>
    </row>
    <row r="9" spans="1:9">
      <c r="A9" s="53" t="s">
        <v>58</v>
      </c>
      <c r="B9" s="53" t="s">
        <v>394</v>
      </c>
      <c r="C9" s="53" t="s">
        <v>59</v>
      </c>
      <c r="D9" s="232" t="s">
        <v>97</v>
      </c>
      <c r="E9" s="53" t="s">
        <v>196</v>
      </c>
      <c r="F9" s="53" t="s">
        <v>411</v>
      </c>
      <c r="G9" s="55">
        <v>43784</v>
      </c>
      <c r="H9" s="564">
        <v>-1293589.76</v>
      </c>
    </row>
    <row r="10" spans="1:9">
      <c r="A10" s="53" t="s">
        <v>58</v>
      </c>
      <c r="B10" s="53" t="s">
        <v>395</v>
      </c>
      <c r="C10" s="53" t="s">
        <v>59</v>
      </c>
      <c r="D10" s="232" t="s">
        <v>97</v>
      </c>
      <c r="E10" s="53" t="s">
        <v>196</v>
      </c>
      <c r="F10" s="53" t="s">
        <v>411</v>
      </c>
      <c r="G10" s="55">
        <v>43799</v>
      </c>
      <c r="H10" s="564">
        <v>1524420.12</v>
      </c>
    </row>
    <row r="11" spans="1:9">
      <c r="A11" s="53" t="s">
        <v>58</v>
      </c>
      <c r="B11" s="53" t="s">
        <v>396</v>
      </c>
      <c r="C11" s="53" t="s">
        <v>59</v>
      </c>
      <c r="D11" s="232" t="s">
        <v>97</v>
      </c>
      <c r="E11" s="53" t="s">
        <v>196</v>
      </c>
      <c r="F11" s="53" t="s">
        <v>411</v>
      </c>
      <c r="G11" s="55">
        <v>43799</v>
      </c>
      <c r="H11" s="564">
        <v>1441444.61</v>
      </c>
    </row>
    <row r="12" spans="1:9">
      <c r="A12" s="53" t="s">
        <v>58</v>
      </c>
      <c r="B12" s="53" t="s">
        <v>396</v>
      </c>
      <c r="C12" s="53" t="s">
        <v>59</v>
      </c>
      <c r="D12" s="232" t="s">
        <v>97</v>
      </c>
      <c r="E12" s="53" t="s">
        <v>196</v>
      </c>
      <c r="F12" s="53" t="s">
        <v>411</v>
      </c>
      <c r="G12" s="55">
        <v>43810</v>
      </c>
      <c r="H12" s="564">
        <v>-1441444.61</v>
      </c>
    </row>
    <row r="13" spans="1:9">
      <c r="A13" s="53" t="s">
        <v>58</v>
      </c>
      <c r="B13" s="53" t="s">
        <v>397</v>
      </c>
      <c r="C13" s="53" t="s">
        <v>59</v>
      </c>
      <c r="D13" s="232" t="s">
        <v>97</v>
      </c>
      <c r="E13" s="53" t="s">
        <v>196</v>
      </c>
      <c r="F13" s="53" t="s">
        <v>411</v>
      </c>
      <c r="G13" s="55">
        <v>43830</v>
      </c>
      <c r="H13" s="564">
        <v>1992211.03</v>
      </c>
    </row>
    <row r="14" spans="1:9">
      <c r="A14" s="53" t="s">
        <v>58</v>
      </c>
      <c r="B14" s="53" t="s">
        <v>398</v>
      </c>
      <c r="C14" s="53" t="s">
        <v>59</v>
      </c>
      <c r="D14" s="232" t="s">
        <v>97</v>
      </c>
      <c r="E14" s="53" t="s">
        <v>196</v>
      </c>
      <c r="F14" s="53" t="s">
        <v>411</v>
      </c>
      <c r="G14" s="55">
        <v>43830</v>
      </c>
      <c r="H14" s="564">
        <v>1503919.7</v>
      </c>
    </row>
    <row r="15" spans="1:9">
      <c r="A15" s="53" t="s">
        <v>58</v>
      </c>
      <c r="B15" s="53" t="s">
        <v>398</v>
      </c>
      <c r="C15" s="53" t="s">
        <v>59</v>
      </c>
      <c r="D15" s="232" t="s">
        <v>97</v>
      </c>
      <c r="E15" s="53" t="s">
        <v>196</v>
      </c>
      <c r="F15" s="53" t="s">
        <v>411</v>
      </c>
      <c r="G15" s="55">
        <v>43858</v>
      </c>
      <c r="H15" s="564">
        <v>-1503919.7</v>
      </c>
    </row>
    <row r="16" spans="1:9">
      <c r="A16" s="53" t="s">
        <v>58</v>
      </c>
      <c r="B16" s="53" t="s">
        <v>399</v>
      </c>
      <c r="C16" s="53" t="s">
        <v>59</v>
      </c>
      <c r="D16" s="232" t="s">
        <v>97</v>
      </c>
      <c r="E16" s="53" t="s">
        <v>196</v>
      </c>
      <c r="F16" s="53" t="s">
        <v>411</v>
      </c>
      <c r="G16" s="55">
        <v>43861</v>
      </c>
      <c r="H16" s="564">
        <v>1984272.92</v>
      </c>
    </row>
    <row r="17" spans="1:13">
      <c r="A17" s="53" t="s">
        <v>58</v>
      </c>
      <c r="B17" s="53" t="s">
        <v>400</v>
      </c>
      <c r="C17" s="53" t="s">
        <v>59</v>
      </c>
      <c r="D17" s="232" t="s">
        <v>97</v>
      </c>
      <c r="E17" s="53" t="s">
        <v>196</v>
      </c>
      <c r="F17" s="53" t="s">
        <v>411</v>
      </c>
      <c r="G17" s="55">
        <v>43861</v>
      </c>
      <c r="H17" s="564">
        <v>1481873.57</v>
      </c>
    </row>
    <row r="18" spans="1:13">
      <c r="A18" s="53" t="s">
        <v>58</v>
      </c>
      <c r="B18" s="53" t="s">
        <v>400</v>
      </c>
      <c r="C18" s="53" t="s">
        <v>59</v>
      </c>
      <c r="D18" s="232" t="s">
        <v>97</v>
      </c>
      <c r="E18" s="53" t="s">
        <v>196</v>
      </c>
      <c r="F18" s="53" t="s">
        <v>411</v>
      </c>
      <c r="G18" s="55">
        <v>43881</v>
      </c>
      <c r="H18" s="564">
        <v>-1481873.57</v>
      </c>
    </row>
    <row r="19" spans="1:13">
      <c r="A19" s="53" t="s">
        <v>58</v>
      </c>
      <c r="B19" s="53" t="s">
        <v>401</v>
      </c>
      <c r="C19" s="53" t="s">
        <v>59</v>
      </c>
      <c r="D19" s="232" t="s">
        <v>97</v>
      </c>
      <c r="E19" s="53" t="s">
        <v>196</v>
      </c>
      <c r="F19" s="53" t="s">
        <v>411</v>
      </c>
      <c r="G19" s="55">
        <v>43890</v>
      </c>
      <c r="H19" s="564">
        <v>1979801.45</v>
      </c>
    </row>
    <row r="20" spans="1:13">
      <c r="A20" s="53" t="s">
        <v>58</v>
      </c>
      <c r="B20" s="53" t="s">
        <v>402</v>
      </c>
      <c r="C20" s="53" t="s">
        <v>59</v>
      </c>
      <c r="D20" s="232" t="s">
        <v>97</v>
      </c>
      <c r="E20" s="53" t="s">
        <v>196</v>
      </c>
      <c r="F20" s="53" t="s">
        <v>411</v>
      </c>
      <c r="G20" s="55">
        <v>43890</v>
      </c>
      <c r="H20" s="564">
        <v>1385798.09</v>
      </c>
    </row>
    <row r="21" spans="1:13">
      <c r="A21" s="53" t="s">
        <v>58</v>
      </c>
      <c r="B21" s="53" t="s">
        <v>402</v>
      </c>
      <c r="C21" s="53" t="s">
        <v>59</v>
      </c>
      <c r="D21" s="232" t="s">
        <v>97</v>
      </c>
      <c r="E21" s="53" t="s">
        <v>196</v>
      </c>
      <c r="F21" s="53" t="s">
        <v>411</v>
      </c>
      <c r="G21" s="55">
        <v>43903</v>
      </c>
      <c r="H21" s="564">
        <v>-1385798.09</v>
      </c>
    </row>
    <row r="22" spans="1:13">
      <c r="A22" s="53" t="s">
        <v>58</v>
      </c>
      <c r="B22" s="53" t="s">
        <v>403</v>
      </c>
      <c r="C22" s="53" t="s">
        <v>59</v>
      </c>
      <c r="D22" s="232" t="s">
        <v>97</v>
      </c>
      <c r="E22" s="53" t="s">
        <v>196</v>
      </c>
      <c r="F22" s="53" t="s">
        <v>411</v>
      </c>
      <c r="G22" s="55">
        <v>43921</v>
      </c>
      <c r="H22" s="564">
        <v>1856034.74</v>
      </c>
    </row>
    <row r="23" spans="1:13">
      <c r="A23" s="53" t="s">
        <v>58</v>
      </c>
      <c r="B23" s="53" t="s">
        <v>404</v>
      </c>
      <c r="C23" s="53" t="s">
        <v>59</v>
      </c>
      <c r="D23" s="232" t="s">
        <v>97</v>
      </c>
      <c r="E23" s="53" t="s">
        <v>196</v>
      </c>
      <c r="F23" s="53" t="s">
        <v>411</v>
      </c>
      <c r="G23" s="55">
        <v>43921</v>
      </c>
      <c r="H23" s="564">
        <v>1318767.3999999999</v>
      </c>
    </row>
    <row r="24" spans="1:13">
      <c r="A24" s="53" t="s">
        <v>58</v>
      </c>
      <c r="B24" s="53" t="s">
        <v>404</v>
      </c>
      <c r="C24" s="53" t="s">
        <v>59</v>
      </c>
      <c r="D24" s="232" t="s">
        <v>97</v>
      </c>
      <c r="E24" s="53" t="s">
        <v>196</v>
      </c>
      <c r="F24" s="53" t="s">
        <v>411</v>
      </c>
      <c r="G24" s="55">
        <v>43944</v>
      </c>
      <c r="H24" s="564">
        <v>-1318767.3999999999</v>
      </c>
    </row>
    <row r="25" spans="1:13">
      <c r="A25" s="53" t="s">
        <v>58</v>
      </c>
      <c r="B25" s="53" t="s">
        <v>405</v>
      </c>
      <c r="C25" s="53" t="s">
        <v>59</v>
      </c>
      <c r="D25" s="232" t="s">
        <v>97</v>
      </c>
      <c r="E25" s="53" t="s">
        <v>196</v>
      </c>
      <c r="F25" s="53" t="s">
        <v>411</v>
      </c>
      <c r="G25" s="55">
        <v>43951</v>
      </c>
      <c r="H25" s="564">
        <v>1693521.23</v>
      </c>
    </row>
    <row r="26" spans="1:13">
      <c r="A26" s="53" t="s">
        <v>58</v>
      </c>
      <c r="B26" s="53" t="s">
        <v>406</v>
      </c>
      <c r="C26" s="53" t="s">
        <v>59</v>
      </c>
      <c r="D26" s="232" t="s">
        <v>97</v>
      </c>
      <c r="E26" s="53" t="s">
        <v>196</v>
      </c>
      <c r="F26" s="53" t="s">
        <v>411</v>
      </c>
      <c r="G26" s="55">
        <v>43951</v>
      </c>
      <c r="H26" s="564">
        <v>1027605.77</v>
      </c>
    </row>
    <row r="27" spans="1:13">
      <c r="A27" s="53" t="s">
        <v>58</v>
      </c>
      <c r="B27" s="53" t="s">
        <v>406</v>
      </c>
      <c r="C27" s="53" t="s">
        <v>59</v>
      </c>
      <c r="D27" s="232" t="s">
        <v>97</v>
      </c>
      <c r="E27" s="53" t="s">
        <v>196</v>
      </c>
      <c r="F27" s="53" t="s">
        <v>411</v>
      </c>
      <c r="G27" s="55">
        <v>43969</v>
      </c>
      <c r="H27" s="564">
        <v>-1027605.77</v>
      </c>
    </row>
    <row r="28" spans="1:13">
      <c r="A28" s="53" t="s">
        <v>58</v>
      </c>
      <c r="B28" s="53" t="s">
        <v>407</v>
      </c>
      <c r="C28" s="53" t="s">
        <v>59</v>
      </c>
      <c r="D28" s="232" t="s">
        <v>97</v>
      </c>
      <c r="E28" s="53" t="s">
        <v>196</v>
      </c>
      <c r="F28" s="53" t="s">
        <v>411</v>
      </c>
      <c r="G28" s="55">
        <v>43982</v>
      </c>
      <c r="H28" s="564">
        <v>1410047.67</v>
      </c>
      <c r="I28" s="436"/>
      <c r="J28" s="436"/>
      <c r="K28" s="436"/>
      <c r="L28" s="436"/>
      <c r="M28" s="436"/>
    </row>
    <row r="29" spans="1:13">
      <c r="A29" s="53" t="s">
        <v>58</v>
      </c>
      <c r="B29" s="53" t="s">
        <v>408</v>
      </c>
      <c r="C29" s="53" t="s">
        <v>59</v>
      </c>
      <c r="D29" s="232" t="s">
        <v>97</v>
      </c>
      <c r="E29" s="53" t="s">
        <v>63</v>
      </c>
      <c r="F29" s="53" t="s">
        <v>192</v>
      </c>
      <c r="G29" s="55">
        <v>43982</v>
      </c>
      <c r="H29" s="564">
        <v>940524.9</v>
      </c>
      <c r="I29" s="436"/>
      <c r="J29" s="436"/>
      <c r="K29" s="436"/>
      <c r="L29" s="436"/>
      <c r="M29" s="436"/>
    </row>
    <row r="30" spans="1:13">
      <c r="A30" s="53" t="s">
        <v>58</v>
      </c>
      <c r="B30" s="53" t="s">
        <v>408</v>
      </c>
      <c r="C30" s="53" t="s">
        <v>59</v>
      </c>
      <c r="D30" s="232" t="s">
        <v>97</v>
      </c>
      <c r="E30" s="53" t="s">
        <v>63</v>
      </c>
      <c r="F30" s="53" t="s">
        <v>192</v>
      </c>
      <c r="G30" s="55">
        <v>43999</v>
      </c>
      <c r="H30" s="564">
        <v>-940524.9</v>
      </c>
      <c r="I30" s="436"/>
      <c r="J30" s="436"/>
      <c r="K30" s="436"/>
      <c r="L30" s="436"/>
      <c r="M30" s="436"/>
    </row>
    <row r="31" spans="1:13">
      <c r="A31" s="53" t="s">
        <v>58</v>
      </c>
      <c r="B31" s="53" t="s">
        <v>409</v>
      </c>
      <c r="C31" s="53" t="s">
        <v>59</v>
      </c>
      <c r="D31" s="232" t="s">
        <v>97</v>
      </c>
      <c r="E31" s="53" t="s">
        <v>63</v>
      </c>
      <c r="F31" s="53" t="s">
        <v>192</v>
      </c>
      <c r="G31" s="55">
        <v>44012</v>
      </c>
      <c r="H31" s="564">
        <v>1426257.58</v>
      </c>
      <c r="I31" s="436"/>
      <c r="J31" s="436"/>
      <c r="K31" s="436"/>
      <c r="L31" s="436"/>
      <c r="M31" s="436"/>
    </row>
    <row r="32" spans="1:13">
      <c r="A32" s="53" t="s">
        <v>58</v>
      </c>
      <c r="B32" s="53" t="s">
        <v>410</v>
      </c>
      <c r="C32" s="53" t="s">
        <v>59</v>
      </c>
      <c r="D32" s="232" t="s">
        <v>97</v>
      </c>
      <c r="E32" s="53" t="s">
        <v>63</v>
      </c>
      <c r="F32" s="53" t="s">
        <v>192</v>
      </c>
      <c r="G32" s="55">
        <v>44012</v>
      </c>
      <c r="H32" s="564">
        <v>813845.37</v>
      </c>
      <c r="I32" s="436"/>
      <c r="J32" s="436"/>
      <c r="K32" s="436"/>
      <c r="L32" s="436"/>
      <c r="M32" s="436"/>
    </row>
    <row r="33" spans="1:13">
      <c r="A33" s="53" t="s">
        <v>58</v>
      </c>
      <c r="B33" s="53" t="s">
        <v>410</v>
      </c>
      <c r="C33" s="53" t="s">
        <v>59</v>
      </c>
      <c r="D33" s="232" t="s">
        <v>97</v>
      </c>
      <c r="E33" s="53" t="s">
        <v>63</v>
      </c>
      <c r="F33" s="53" t="s">
        <v>192</v>
      </c>
      <c r="G33" s="55">
        <v>44022</v>
      </c>
      <c r="H33" s="564">
        <v>-813845.37</v>
      </c>
      <c r="I33" s="436"/>
      <c r="J33" s="436"/>
      <c r="K33" s="436"/>
      <c r="L33" s="436"/>
      <c r="M33" s="436"/>
    </row>
    <row r="34" spans="1:13" ht="13">
      <c r="A34" s="53" t="s">
        <v>58</v>
      </c>
      <c r="B34" s="53" t="s">
        <v>553</v>
      </c>
      <c r="C34" s="53" t="s">
        <v>555</v>
      </c>
      <c r="D34" s="232" t="s">
        <v>97</v>
      </c>
      <c r="E34" s="53" t="s">
        <v>63</v>
      </c>
      <c r="F34" s="53" t="s">
        <v>192</v>
      </c>
      <c r="G34" s="55">
        <v>44043</v>
      </c>
      <c r="H34" s="564">
        <v>1361415.02</v>
      </c>
      <c r="I34" s="436"/>
      <c r="J34" s="456"/>
      <c r="K34" s="456"/>
      <c r="L34" s="457" t="s">
        <v>4</v>
      </c>
      <c r="M34" s="436"/>
    </row>
    <row r="35" spans="1:13" ht="13">
      <c r="A35" s="53" t="s">
        <v>58</v>
      </c>
      <c r="B35" s="53" t="s">
        <v>554</v>
      </c>
      <c r="C35" s="53" t="s">
        <v>556</v>
      </c>
      <c r="D35" s="232" t="s">
        <v>97</v>
      </c>
      <c r="E35" s="53" t="s">
        <v>63</v>
      </c>
      <c r="F35" s="53" t="s">
        <v>192</v>
      </c>
      <c r="G35" s="55">
        <v>44043</v>
      </c>
      <c r="H35" s="564">
        <v>906009.73</v>
      </c>
      <c r="I35" s="436"/>
      <c r="J35" s="457" t="s">
        <v>155</v>
      </c>
      <c r="K35" s="457" t="s">
        <v>155</v>
      </c>
      <c r="L35" s="457" t="s">
        <v>157</v>
      </c>
      <c r="M35" s="436"/>
    </row>
    <row r="36" spans="1:13" ht="13">
      <c r="H36" s="436"/>
      <c r="I36" s="436"/>
      <c r="J36" s="458" t="s">
        <v>414</v>
      </c>
      <c r="K36" s="458" t="s">
        <v>415</v>
      </c>
      <c r="L36" s="457" t="s">
        <v>31</v>
      </c>
      <c r="M36" s="436"/>
    </row>
    <row r="37" spans="1:13">
      <c r="A37" s="143" t="s">
        <v>71</v>
      </c>
      <c r="G37" s="237" t="s">
        <v>412</v>
      </c>
      <c r="H37" s="459">
        <f>SUM(H6:H35)</f>
        <v>16462188.340000002</v>
      </c>
      <c r="I37" s="436"/>
      <c r="J37" s="460">
        <f>'Electric - Load'!L44</f>
        <v>1541778000</v>
      </c>
      <c r="K37" s="460">
        <f>'Electric - Load'!L45</f>
        <v>1400710000</v>
      </c>
      <c r="L37" s="460"/>
      <c r="M37" s="436"/>
    </row>
    <row r="38" spans="1:13" ht="13.15" customHeight="1">
      <c r="A38" s="143" t="s">
        <v>67</v>
      </c>
      <c r="G38" s="238" t="s">
        <v>413</v>
      </c>
      <c r="H38" s="461">
        <f>L42</f>
        <v>2537700.3343299553</v>
      </c>
      <c r="I38" s="457" t="s">
        <v>27</v>
      </c>
      <c r="J38" s="462">
        <f>'2019 Elec Rates'!G37</f>
        <v>9.0555041475749102E-4</v>
      </c>
      <c r="K38" s="462">
        <f>'2019 Elec Rates'!G37</f>
        <v>9.0555041475749102E-4</v>
      </c>
      <c r="L38" s="436"/>
      <c r="M38" s="436"/>
    </row>
    <row r="39" spans="1:13" ht="13.9" customHeight="1">
      <c r="G39" s="238"/>
      <c r="H39" s="463"/>
      <c r="I39" s="464" t="s">
        <v>156</v>
      </c>
      <c r="J39" s="436">
        <f>'Revenue Requirement 2019-2020'!F23</f>
        <v>0.95238599999999995</v>
      </c>
      <c r="K39" s="436">
        <f>J39</f>
        <v>0.95238599999999995</v>
      </c>
      <c r="L39" s="436"/>
      <c r="M39" s="436"/>
    </row>
    <row r="40" spans="1:13" ht="30" customHeight="1">
      <c r="H40" s="465">
        <f>SUM(H37:H39)</f>
        <v>18999888.674329959</v>
      </c>
      <c r="I40" s="464" t="s">
        <v>158</v>
      </c>
      <c r="J40" s="466">
        <f>J38*J39</f>
        <v>8.6243353730922783E-4</v>
      </c>
      <c r="K40" s="466">
        <f>K38*K39</f>
        <v>8.6243353730922783E-4</v>
      </c>
      <c r="L40" s="436"/>
      <c r="M40" s="436"/>
    </row>
    <row r="41" spans="1:13">
      <c r="H41" s="436"/>
      <c r="I41" s="436"/>
      <c r="J41" s="467">
        <f>J37*J40</f>
        <v>1329681.0542855468</v>
      </c>
      <c r="K41" s="467">
        <f>K37*K40</f>
        <v>1208019.2800444085</v>
      </c>
      <c r="L41" s="468"/>
      <c r="M41" s="436"/>
    </row>
    <row r="42" spans="1:13" ht="13" thickBot="1">
      <c r="H42" s="436"/>
      <c r="I42" s="436"/>
      <c r="J42" s="436"/>
      <c r="K42" s="436"/>
      <c r="L42" s="469">
        <f>SUM(J41:K41)</f>
        <v>2537700.3343299553</v>
      </c>
      <c r="M42" s="436"/>
    </row>
    <row r="43" spans="1:13" ht="13" thickTop="1">
      <c r="H43" s="436"/>
      <c r="I43" s="436"/>
      <c r="J43" s="436"/>
      <c r="K43" s="436"/>
      <c r="L43" s="436"/>
      <c r="M43" s="436"/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0"/>
  <sheetViews>
    <sheetView zoomScaleNormal="100" workbookViewId="0"/>
  </sheetViews>
  <sheetFormatPr defaultColWidth="8.81640625" defaultRowHeight="12.5"/>
  <cols>
    <col min="1" max="1" width="10" style="250" bestFit="1" customWidth="1"/>
    <col min="2" max="2" width="43.26953125" style="250" customWidth="1"/>
    <col min="3" max="3" width="14" style="250" bestFit="1" customWidth="1"/>
    <col min="4" max="4" width="19.81640625" style="250" customWidth="1"/>
    <col min="5" max="5" width="6.7265625" style="250" customWidth="1"/>
    <col min="6" max="6" width="10" style="250" bestFit="1" customWidth="1"/>
    <col min="7" max="7" width="11.7265625" style="250" customWidth="1"/>
    <col min="8" max="8" width="15.26953125" style="250" customWidth="1"/>
    <col min="9" max="9" width="10.7265625" style="250" customWidth="1"/>
    <col min="10" max="10" width="14.54296875" style="250" customWidth="1"/>
    <col min="11" max="11" width="14" style="250" customWidth="1"/>
    <col min="12" max="12" width="14.7265625" style="250" customWidth="1"/>
    <col min="13" max="16384" width="8.81640625" style="250"/>
  </cols>
  <sheetData>
    <row r="1" spans="1:10">
      <c r="A1" s="231" t="s">
        <v>199</v>
      </c>
      <c r="B1" s="232"/>
      <c r="C1" s="232"/>
    </row>
    <row r="2" spans="1:10">
      <c r="A2" s="231" t="s">
        <v>48</v>
      </c>
    </row>
    <row r="3" spans="1:10">
      <c r="A3" s="231" t="s">
        <v>49</v>
      </c>
    </row>
    <row r="4" spans="1:10" ht="25">
      <c r="A4" s="262" t="s">
        <v>50</v>
      </c>
      <c r="B4" s="262" t="s">
        <v>51</v>
      </c>
      <c r="C4" s="262" t="s">
        <v>52</v>
      </c>
      <c r="D4" s="262" t="s">
        <v>53</v>
      </c>
      <c r="E4" s="264" t="s">
        <v>98</v>
      </c>
      <c r="F4" s="263" t="s">
        <v>55</v>
      </c>
      <c r="G4" s="262" t="s">
        <v>56</v>
      </c>
      <c r="H4" s="262" t="s">
        <v>57</v>
      </c>
    </row>
    <row r="5" spans="1:10">
      <c r="A5" s="53" t="s">
        <v>58</v>
      </c>
      <c r="B5" s="53" t="s">
        <v>64</v>
      </c>
      <c r="C5" s="250" t="s">
        <v>59</v>
      </c>
      <c r="D5" s="250" t="s">
        <v>97</v>
      </c>
      <c r="E5" s="53" t="s">
        <v>60</v>
      </c>
      <c r="F5" s="421" t="s">
        <v>63</v>
      </c>
      <c r="G5" s="422">
        <v>43390</v>
      </c>
      <c r="H5" s="439">
        <v>-737673.76</v>
      </c>
      <c r="I5" s="435"/>
    </row>
    <row r="6" spans="1:10">
      <c r="A6" s="53" t="s">
        <v>58</v>
      </c>
      <c r="B6" s="53" t="s">
        <v>64</v>
      </c>
      <c r="C6" s="250" t="s">
        <v>59</v>
      </c>
      <c r="D6" s="250" t="s">
        <v>97</v>
      </c>
      <c r="E6" s="53" t="s">
        <v>61</v>
      </c>
      <c r="F6" s="421" t="s">
        <v>63</v>
      </c>
      <c r="G6" s="422">
        <v>43404</v>
      </c>
      <c r="H6" s="439">
        <v>865337.97</v>
      </c>
      <c r="I6" s="435"/>
    </row>
    <row r="7" spans="1:10">
      <c r="A7" s="53" t="s">
        <v>58</v>
      </c>
      <c r="B7" s="53" t="s">
        <v>65</v>
      </c>
      <c r="C7" s="250" t="s">
        <v>59</v>
      </c>
      <c r="D7" s="250" t="s">
        <v>97</v>
      </c>
      <c r="E7" s="53" t="s">
        <v>62</v>
      </c>
      <c r="F7" s="421" t="s">
        <v>63</v>
      </c>
      <c r="G7" s="422">
        <v>43404</v>
      </c>
      <c r="H7" s="439">
        <v>1225882.51</v>
      </c>
      <c r="I7" s="435"/>
    </row>
    <row r="8" spans="1:10">
      <c r="A8" s="53" t="s">
        <v>58</v>
      </c>
      <c r="B8" s="53" t="s">
        <v>64</v>
      </c>
      <c r="C8" s="250" t="s">
        <v>59</v>
      </c>
      <c r="D8" s="250" t="s">
        <v>97</v>
      </c>
      <c r="E8" s="53" t="s">
        <v>60</v>
      </c>
      <c r="F8" s="421" t="s">
        <v>63</v>
      </c>
      <c r="G8" s="422">
        <v>43418</v>
      </c>
      <c r="H8" s="439">
        <v>-865337.97</v>
      </c>
      <c r="I8" s="435"/>
    </row>
    <row r="9" spans="1:10">
      <c r="A9" s="53" t="s">
        <v>58</v>
      </c>
      <c r="B9" s="53" t="s">
        <v>65</v>
      </c>
      <c r="C9" s="250" t="s">
        <v>59</v>
      </c>
      <c r="D9" s="250" t="s">
        <v>97</v>
      </c>
      <c r="E9" s="53" t="s">
        <v>62</v>
      </c>
      <c r="F9" s="421" t="s">
        <v>63</v>
      </c>
      <c r="G9" s="422">
        <v>43434</v>
      </c>
      <c r="H9" s="439">
        <v>1312546.98</v>
      </c>
      <c r="I9" s="435"/>
    </row>
    <row r="10" spans="1:10">
      <c r="A10" s="53" t="s">
        <v>58</v>
      </c>
      <c r="B10" s="53" t="s">
        <v>64</v>
      </c>
      <c r="C10" s="250" t="s">
        <v>59</v>
      </c>
      <c r="D10" s="250" t="s">
        <v>97</v>
      </c>
      <c r="E10" s="53" t="s">
        <v>61</v>
      </c>
      <c r="F10" s="421" t="s">
        <v>63</v>
      </c>
      <c r="G10" s="422">
        <v>43434</v>
      </c>
      <c r="H10" s="439">
        <v>997017.96</v>
      </c>
      <c r="I10" s="435"/>
    </row>
    <row r="11" spans="1:10">
      <c r="A11" s="53" t="s">
        <v>58</v>
      </c>
      <c r="B11" s="53" t="s">
        <v>64</v>
      </c>
      <c r="C11" s="250" t="s">
        <v>59</v>
      </c>
      <c r="D11" s="250" t="s">
        <v>97</v>
      </c>
      <c r="E11" s="53" t="s">
        <v>60</v>
      </c>
      <c r="F11" s="421" t="s">
        <v>63</v>
      </c>
      <c r="G11" s="422">
        <v>43447</v>
      </c>
      <c r="H11" s="439">
        <v>-997017.96</v>
      </c>
      <c r="I11" s="435"/>
    </row>
    <row r="12" spans="1:10" ht="13">
      <c r="A12" s="53" t="s">
        <v>58</v>
      </c>
      <c r="B12" s="53" t="s">
        <v>64</v>
      </c>
      <c r="C12" s="250" t="s">
        <v>59</v>
      </c>
      <c r="D12" s="250" t="s">
        <v>97</v>
      </c>
      <c r="E12" s="53" t="s">
        <v>61</v>
      </c>
      <c r="F12" s="421" t="s">
        <v>63</v>
      </c>
      <c r="G12" s="422">
        <v>43465</v>
      </c>
      <c r="H12" s="439">
        <v>1102600.8</v>
      </c>
      <c r="I12" s="435"/>
      <c r="J12" s="318" t="s">
        <v>249</v>
      </c>
    </row>
    <row r="13" spans="1:10">
      <c r="A13" s="53" t="s">
        <v>58</v>
      </c>
      <c r="B13" s="53" t="s">
        <v>65</v>
      </c>
      <c r="C13" s="250" t="s">
        <v>59</v>
      </c>
      <c r="D13" s="250" t="s">
        <v>97</v>
      </c>
      <c r="E13" s="53" t="s">
        <v>62</v>
      </c>
      <c r="F13" s="421" t="s">
        <v>63</v>
      </c>
      <c r="G13" s="422">
        <v>43465</v>
      </c>
      <c r="H13" s="439">
        <v>1567236.44</v>
      </c>
      <c r="I13" s="435"/>
    </row>
    <row r="14" spans="1:10">
      <c r="A14" s="53" t="s">
        <v>58</v>
      </c>
      <c r="B14" s="53" t="s">
        <v>64</v>
      </c>
      <c r="C14" s="250" t="s">
        <v>59</v>
      </c>
      <c r="D14" s="250" t="s">
        <v>97</v>
      </c>
      <c r="E14" s="53" t="s">
        <v>60</v>
      </c>
      <c r="F14" s="421" t="s">
        <v>63</v>
      </c>
      <c r="G14" s="422">
        <v>43480</v>
      </c>
      <c r="H14" s="439">
        <v>-1102600.8</v>
      </c>
      <c r="I14" s="435"/>
    </row>
    <row r="15" spans="1:10">
      <c r="A15" s="53" t="s">
        <v>58</v>
      </c>
      <c r="B15" s="53" t="s">
        <v>64</v>
      </c>
      <c r="C15" s="250" t="s">
        <v>59</v>
      </c>
      <c r="D15" s="250" t="s">
        <v>97</v>
      </c>
      <c r="E15" s="53" t="s">
        <v>61</v>
      </c>
      <c r="F15" s="421" t="s">
        <v>63</v>
      </c>
      <c r="G15" s="422">
        <v>43496</v>
      </c>
      <c r="H15" s="439">
        <v>1153221.26</v>
      </c>
      <c r="I15" s="435"/>
    </row>
    <row r="16" spans="1:10">
      <c r="A16" s="53" t="s">
        <v>58</v>
      </c>
      <c r="B16" s="53" t="s">
        <v>65</v>
      </c>
      <c r="C16" s="250" t="s">
        <v>59</v>
      </c>
      <c r="D16" s="250" t="s">
        <v>97</v>
      </c>
      <c r="E16" s="53" t="s">
        <v>62</v>
      </c>
      <c r="F16" s="421" t="s">
        <v>63</v>
      </c>
      <c r="G16" s="422">
        <v>43496</v>
      </c>
      <c r="H16" s="439">
        <v>1605152.29</v>
      </c>
      <c r="I16" s="435"/>
    </row>
    <row r="17" spans="1:13">
      <c r="A17" s="53" t="s">
        <v>58</v>
      </c>
      <c r="B17" s="53" t="s">
        <v>64</v>
      </c>
      <c r="C17" s="250" t="s">
        <v>59</v>
      </c>
      <c r="D17" s="250" t="s">
        <v>97</v>
      </c>
      <c r="E17" s="53" t="s">
        <v>60</v>
      </c>
      <c r="F17" s="421" t="s">
        <v>63</v>
      </c>
      <c r="G17" s="422">
        <v>43509</v>
      </c>
      <c r="H17" s="439">
        <v>-1153221.26</v>
      </c>
      <c r="I17" s="435"/>
    </row>
    <row r="18" spans="1:13">
      <c r="A18" s="53" t="s">
        <v>58</v>
      </c>
      <c r="B18" s="53" t="s">
        <v>222</v>
      </c>
      <c r="C18" s="250" t="s">
        <v>59</v>
      </c>
      <c r="D18" s="250" t="s">
        <v>97</v>
      </c>
      <c r="E18" s="53" t="s">
        <v>236</v>
      </c>
      <c r="F18" s="421" t="s">
        <v>63</v>
      </c>
      <c r="G18" s="422">
        <v>43524</v>
      </c>
      <c r="H18" s="439">
        <v>1684745.26</v>
      </c>
      <c r="I18" s="435"/>
    </row>
    <row r="19" spans="1:13">
      <c r="A19" s="53" t="s">
        <v>58</v>
      </c>
      <c r="B19" s="53" t="s">
        <v>223</v>
      </c>
      <c r="C19" s="250" t="s">
        <v>59</v>
      </c>
      <c r="D19" s="250" t="s">
        <v>97</v>
      </c>
      <c r="E19" s="53" t="s">
        <v>61</v>
      </c>
      <c r="F19" s="421" t="s">
        <v>63</v>
      </c>
      <c r="G19" s="422">
        <v>43524</v>
      </c>
      <c r="H19" s="439">
        <v>1164059.73</v>
      </c>
      <c r="I19" s="435"/>
    </row>
    <row r="20" spans="1:13">
      <c r="A20" s="53" t="s">
        <v>58</v>
      </c>
      <c r="B20" s="53" t="s">
        <v>223</v>
      </c>
      <c r="C20" s="250" t="s">
        <v>59</v>
      </c>
      <c r="D20" s="250" t="s">
        <v>97</v>
      </c>
      <c r="E20" s="53" t="s">
        <v>60</v>
      </c>
      <c r="F20" s="421" t="s">
        <v>63</v>
      </c>
      <c r="G20" s="422">
        <v>43544</v>
      </c>
      <c r="H20" s="439">
        <v>-1164059.73</v>
      </c>
      <c r="I20" s="435"/>
    </row>
    <row r="21" spans="1:13">
      <c r="A21" s="53" t="s">
        <v>58</v>
      </c>
      <c r="B21" s="53" t="s">
        <v>224</v>
      </c>
      <c r="C21" s="250" t="s">
        <v>59</v>
      </c>
      <c r="D21" s="250" t="s">
        <v>97</v>
      </c>
      <c r="E21" s="53" t="s">
        <v>62</v>
      </c>
      <c r="F21" s="421" t="s">
        <v>63</v>
      </c>
      <c r="G21" s="422">
        <v>43555</v>
      </c>
      <c r="H21" s="439">
        <v>1689526.47</v>
      </c>
      <c r="I21" s="435"/>
    </row>
    <row r="22" spans="1:13">
      <c r="A22" s="53" t="s">
        <v>58</v>
      </c>
      <c r="B22" s="53" t="s">
        <v>225</v>
      </c>
      <c r="C22" s="250" t="s">
        <v>59</v>
      </c>
      <c r="D22" s="250" t="s">
        <v>97</v>
      </c>
      <c r="E22" s="53" t="s">
        <v>61</v>
      </c>
      <c r="F22" s="421" t="s">
        <v>63</v>
      </c>
      <c r="G22" s="422">
        <v>43555</v>
      </c>
      <c r="H22" s="439">
        <v>1005614.74</v>
      </c>
      <c r="I22" s="435"/>
    </row>
    <row r="23" spans="1:13">
      <c r="A23" s="53" t="s">
        <v>58</v>
      </c>
      <c r="B23" s="53" t="s">
        <v>225</v>
      </c>
      <c r="C23" s="250" t="s">
        <v>59</v>
      </c>
      <c r="D23" s="250" t="s">
        <v>97</v>
      </c>
      <c r="E23" s="53" t="s">
        <v>60</v>
      </c>
      <c r="F23" s="421" t="s">
        <v>63</v>
      </c>
      <c r="G23" s="422">
        <v>43580</v>
      </c>
      <c r="H23" s="439">
        <v>-1005614.74</v>
      </c>
      <c r="I23" s="435"/>
    </row>
    <row r="24" spans="1:13">
      <c r="A24" s="53" t="s">
        <v>58</v>
      </c>
      <c r="B24" s="53" t="s">
        <v>226</v>
      </c>
      <c r="C24" s="250" t="s">
        <v>59</v>
      </c>
      <c r="D24" s="250" t="s">
        <v>97</v>
      </c>
      <c r="E24" s="53" t="s">
        <v>62</v>
      </c>
      <c r="F24" s="421" t="s">
        <v>237</v>
      </c>
      <c r="G24" s="422">
        <v>43585</v>
      </c>
      <c r="H24" s="439">
        <v>1353974.33</v>
      </c>
      <c r="I24" s="435"/>
    </row>
    <row r="25" spans="1:13">
      <c r="A25" s="53" t="s">
        <v>58</v>
      </c>
      <c r="B25" s="53" t="s">
        <v>227</v>
      </c>
      <c r="C25" s="250" t="s">
        <v>59</v>
      </c>
      <c r="D25" s="250" t="s">
        <v>97</v>
      </c>
      <c r="E25" s="53" t="s">
        <v>61</v>
      </c>
      <c r="F25" s="421" t="s">
        <v>237</v>
      </c>
      <c r="G25" s="422">
        <v>43585</v>
      </c>
      <c r="H25" s="439">
        <v>961110.84</v>
      </c>
      <c r="I25" s="435"/>
    </row>
    <row r="26" spans="1:13">
      <c r="A26" s="53" t="s">
        <v>58</v>
      </c>
      <c r="B26" s="53" t="s">
        <v>227</v>
      </c>
      <c r="C26" s="250" t="s">
        <v>59</v>
      </c>
      <c r="D26" s="250" t="s">
        <v>97</v>
      </c>
      <c r="E26" s="53" t="s">
        <v>60</v>
      </c>
      <c r="F26" s="421" t="s">
        <v>237</v>
      </c>
      <c r="G26" s="422">
        <v>43602</v>
      </c>
      <c r="H26" s="439">
        <v>-961110.84</v>
      </c>
      <c r="I26" s="435"/>
    </row>
    <row r="27" spans="1:13">
      <c r="A27" s="53" t="s">
        <v>58</v>
      </c>
      <c r="B27" s="53" t="s">
        <v>228</v>
      </c>
      <c r="C27" s="250" t="s">
        <v>59</v>
      </c>
      <c r="D27" s="250" t="s">
        <v>97</v>
      </c>
      <c r="E27" s="53" t="s">
        <v>61</v>
      </c>
      <c r="F27" s="421" t="s">
        <v>237</v>
      </c>
      <c r="G27" s="422">
        <v>43616</v>
      </c>
      <c r="H27" s="439">
        <v>876952.64</v>
      </c>
      <c r="I27" s="435"/>
      <c r="J27" s="435"/>
      <c r="K27" s="435"/>
      <c r="L27" s="435"/>
      <c r="M27" s="435"/>
    </row>
    <row r="28" spans="1:13">
      <c r="A28" s="53" t="s">
        <v>58</v>
      </c>
      <c r="B28" s="53" t="s">
        <v>229</v>
      </c>
      <c r="C28" s="250" t="s">
        <v>59</v>
      </c>
      <c r="D28" s="250" t="s">
        <v>97</v>
      </c>
      <c r="E28" s="53" t="s">
        <v>62</v>
      </c>
      <c r="F28" s="421" t="s">
        <v>237</v>
      </c>
      <c r="G28" s="422">
        <v>43616</v>
      </c>
      <c r="H28" s="439">
        <v>1227863.6499999999</v>
      </c>
      <c r="I28" s="435"/>
      <c r="J28" s="435"/>
      <c r="K28" s="435"/>
      <c r="L28" s="435"/>
      <c r="M28" s="435"/>
    </row>
    <row r="29" spans="1:13">
      <c r="A29" s="53" t="s">
        <v>58</v>
      </c>
      <c r="B29" s="53" t="s">
        <v>228</v>
      </c>
      <c r="C29" s="250" t="s">
        <v>59</v>
      </c>
      <c r="D29" s="250" t="s">
        <v>97</v>
      </c>
      <c r="E29" s="53" t="s">
        <v>60</v>
      </c>
      <c r="F29" s="53" t="s">
        <v>237</v>
      </c>
      <c r="G29" s="422">
        <v>43627</v>
      </c>
      <c r="H29" s="439">
        <v>-876952.64</v>
      </c>
      <c r="I29" s="435"/>
      <c r="J29" s="435"/>
      <c r="K29" s="435"/>
      <c r="L29" s="435"/>
      <c r="M29" s="435"/>
    </row>
    <row r="30" spans="1:13">
      <c r="A30" s="53" t="s">
        <v>58</v>
      </c>
      <c r="B30" s="53" t="s">
        <v>230</v>
      </c>
      <c r="C30" s="250" t="s">
        <v>59</v>
      </c>
      <c r="D30" s="250" t="s">
        <v>97</v>
      </c>
      <c r="E30" s="53" t="s">
        <v>62</v>
      </c>
      <c r="F30" s="53" t="s">
        <v>237</v>
      </c>
      <c r="G30" s="422">
        <v>43646</v>
      </c>
      <c r="H30" s="439">
        <v>21446.39</v>
      </c>
      <c r="I30" s="435"/>
      <c r="J30" s="435"/>
      <c r="K30" s="435"/>
      <c r="L30" s="435"/>
      <c r="M30" s="435"/>
    </row>
    <row r="31" spans="1:13">
      <c r="A31" s="53" t="s">
        <v>58</v>
      </c>
      <c r="B31" s="53" t="s">
        <v>231</v>
      </c>
      <c r="C31" s="250" t="s">
        <v>59</v>
      </c>
      <c r="D31" s="250" t="s">
        <v>97</v>
      </c>
      <c r="E31" s="53" t="s">
        <v>61</v>
      </c>
      <c r="F31" s="53" t="s">
        <v>196</v>
      </c>
      <c r="G31" s="422">
        <v>43646</v>
      </c>
      <c r="H31" s="439">
        <v>823673.16</v>
      </c>
      <c r="I31" s="435"/>
      <c r="J31" s="435"/>
      <c r="K31" s="435"/>
      <c r="L31" s="435"/>
      <c r="M31" s="435"/>
    </row>
    <row r="32" spans="1:13">
      <c r="A32" s="53" t="s">
        <v>58</v>
      </c>
      <c r="B32" s="53" t="s">
        <v>232</v>
      </c>
      <c r="C32" s="250" t="s">
        <v>59</v>
      </c>
      <c r="D32" s="250" t="s">
        <v>97</v>
      </c>
      <c r="E32" s="53" t="s">
        <v>61</v>
      </c>
      <c r="F32" s="53" t="s">
        <v>63</v>
      </c>
      <c r="G32" s="422">
        <v>43646</v>
      </c>
      <c r="H32" s="439">
        <v>34006.54</v>
      </c>
      <c r="I32" s="435"/>
      <c r="J32" s="435"/>
      <c r="K32" s="435"/>
      <c r="L32" s="435"/>
      <c r="M32" s="435"/>
    </row>
    <row r="33" spans="1:13">
      <c r="A33" s="53" t="s">
        <v>58</v>
      </c>
      <c r="B33" s="53" t="s">
        <v>233</v>
      </c>
      <c r="C33" s="250" t="s">
        <v>59</v>
      </c>
      <c r="D33" s="250" t="s">
        <v>97</v>
      </c>
      <c r="E33" s="53" t="s">
        <v>62</v>
      </c>
      <c r="F33" s="53" t="s">
        <v>63</v>
      </c>
      <c r="G33" s="422">
        <v>43646</v>
      </c>
      <c r="H33" s="439">
        <v>1184547.3799999999</v>
      </c>
      <c r="I33" s="435"/>
      <c r="J33" s="435"/>
      <c r="K33" s="435"/>
      <c r="L33" s="435"/>
      <c r="M33" s="435"/>
    </row>
    <row r="34" spans="1:13">
      <c r="A34" s="53" t="s">
        <v>58</v>
      </c>
      <c r="B34" s="53" t="s">
        <v>231</v>
      </c>
      <c r="C34" s="250" t="s">
        <v>59</v>
      </c>
      <c r="D34" s="250" t="s">
        <v>97</v>
      </c>
      <c r="E34" s="53" t="s">
        <v>60</v>
      </c>
      <c r="F34" s="53" t="s">
        <v>196</v>
      </c>
      <c r="G34" s="422">
        <v>43663</v>
      </c>
      <c r="H34" s="439">
        <v>-823673.16</v>
      </c>
      <c r="I34" s="435"/>
      <c r="J34" s="435"/>
      <c r="K34" s="435"/>
      <c r="L34" s="435"/>
      <c r="M34" s="435"/>
    </row>
    <row r="35" spans="1:13">
      <c r="A35" s="53" t="s">
        <v>58</v>
      </c>
      <c r="B35" s="53" t="s">
        <v>232</v>
      </c>
      <c r="C35" s="250" t="s">
        <v>59</v>
      </c>
      <c r="D35" s="250" t="s">
        <v>97</v>
      </c>
      <c r="E35" s="53" t="s">
        <v>60</v>
      </c>
      <c r="F35" s="53" t="s">
        <v>63</v>
      </c>
      <c r="G35" s="422">
        <v>43663</v>
      </c>
      <c r="H35" s="439">
        <v>-34006.54</v>
      </c>
      <c r="I35" s="435"/>
      <c r="J35" s="435"/>
      <c r="K35" s="435"/>
      <c r="L35" s="435"/>
      <c r="M35" s="435"/>
    </row>
    <row r="36" spans="1:13">
      <c r="A36" s="53" t="s">
        <v>58</v>
      </c>
      <c r="B36" s="53" t="s">
        <v>234</v>
      </c>
      <c r="C36" s="250" t="s">
        <v>59</v>
      </c>
      <c r="D36" s="250" t="s">
        <v>97</v>
      </c>
      <c r="E36" s="53" t="s">
        <v>61</v>
      </c>
      <c r="F36" s="53" t="s">
        <v>63</v>
      </c>
      <c r="G36" s="422">
        <v>43677</v>
      </c>
      <c r="H36" s="439">
        <v>877998.78</v>
      </c>
      <c r="I36" s="435"/>
      <c r="J36" s="435"/>
      <c r="K36" s="435"/>
      <c r="L36" s="435"/>
      <c r="M36" s="435"/>
    </row>
    <row r="37" spans="1:13" ht="13">
      <c r="A37" s="53" t="s">
        <v>58</v>
      </c>
      <c r="B37" s="53" t="s">
        <v>235</v>
      </c>
      <c r="C37" s="250" t="s">
        <v>59</v>
      </c>
      <c r="D37" s="250" t="s">
        <v>97</v>
      </c>
      <c r="E37" s="53" t="s">
        <v>62</v>
      </c>
      <c r="F37" s="53" t="s">
        <v>63</v>
      </c>
      <c r="G37" s="422">
        <v>43677</v>
      </c>
      <c r="H37" s="439">
        <v>1163401.6599999999</v>
      </c>
      <c r="I37" s="435"/>
      <c r="J37" s="435"/>
      <c r="K37" s="435"/>
      <c r="L37" s="470" t="s">
        <v>4</v>
      </c>
      <c r="M37" s="435"/>
    </row>
    <row r="38" spans="1:13" ht="13">
      <c r="A38" s="255" t="s">
        <v>71</v>
      </c>
      <c r="B38" s="254" t="s">
        <v>194</v>
      </c>
      <c r="C38" s="254"/>
      <c r="D38" s="254"/>
      <c r="E38" s="254"/>
      <c r="F38" s="254"/>
      <c r="G38" s="261"/>
      <c r="H38" s="260"/>
      <c r="I38" s="435"/>
      <c r="J38" s="470" t="s">
        <v>155</v>
      </c>
      <c r="K38" s="470" t="s">
        <v>155</v>
      </c>
      <c r="L38" s="470" t="s">
        <v>157</v>
      </c>
      <c r="M38" s="435"/>
    </row>
    <row r="39" spans="1:13" ht="13">
      <c r="A39" s="143" t="s">
        <v>67</v>
      </c>
      <c r="B39" s="243"/>
      <c r="G39" s="435"/>
      <c r="H39" s="435"/>
      <c r="I39" s="435"/>
      <c r="J39" s="471" t="s">
        <v>241</v>
      </c>
      <c r="K39" s="471" t="s">
        <v>242</v>
      </c>
      <c r="L39" s="470" t="s">
        <v>31</v>
      </c>
      <c r="M39" s="435"/>
    </row>
    <row r="40" spans="1:13">
      <c r="D40" s="232"/>
      <c r="E40" s="232"/>
      <c r="F40" s="232"/>
      <c r="G40" s="237" t="s">
        <v>239</v>
      </c>
      <c r="H40" s="472">
        <f>SUM(H5:H37)</f>
        <v>14176648.380000001</v>
      </c>
      <c r="I40" s="435"/>
      <c r="J40" s="473">
        <v>1553922000</v>
      </c>
      <c r="K40" s="473">
        <v>1498702000</v>
      </c>
      <c r="L40" s="435"/>
      <c r="M40" s="435"/>
    </row>
    <row r="41" spans="1:13" ht="13">
      <c r="D41" s="232"/>
      <c r="E41" s="232"/>
      <c r="F41" s="232"/>
      <c r="G41" s="238" t="s">
        <v>240</v>
      </c>
      <c r="H41" s="472">
        <f>L45</f>
        <v>2224878.7861803323</v>
      </c>
      <c r="I41" s="470" t="s">
        <v>27</v>
      </c>
      <c r="J41" s="475">
        <v>7.6527942652109297E-4</v>
      </c>
      <c r="K41" s="475">
        <v>7.6527942652109297E-4</v>
      </c>
      <c r="L41" s="435"/>
      <c r="M41" s="435"/>
    </row>
    <row r="42" spans="1:13" ht="13">
      <c r="D42" s="232"/>
      <c r="E42" s="232"/>
      <c r="F42" s="232"/>
      <c r="G42" s="238" t="s">
        <v>238</v>
      </c>
      <c r="H42" s="472">
        <v>145512.11105829943</v>
      </c>
      <c r="I42" s="476" t="s">
        <v>156</v>
      </c>
      <c r="J42" s="477">
        <v>0.95238599999999995</v>
      </c>
      <c r="K42" s="477">
        <v>0.95238599999999995</v>
      </c>
      <c r="L42" s="435"/>
      <c r="M42" s="435"/>
    </row>
    <row r="43" spans="1:13" ht="25.15" customHeight="1" thickBot="1">
      <c r="G43" s="435"/>
      <c r="H43" s="478">
        <f>SUM(H40:H42)</f>
        <v>16547039.277238633</v>
      </c>
      <c r="I43" s="476" t="s">
        <v>158</v>
      </c>
      <c r="J43" s="479">
        <v>7.2884141190671765E-4</v>
      </c>
      <c r="K43" s="479">
        <v>7.2884141190671765E-4</v>
      </c>
      <c r="L43" s="435"/>
      <c r="M43" s="435"/>
    </row>
    <row r="44" spans="1:13" ht="13.5" thickTop="1">
      <c r="G44" s="435"/>
      <c r="H44" s="480"/>
      <c r="I44" s="435"/>
      <c r="J44" s="481">
        <f>J40*J43</f>
        <v>1132562.7044729106</v>
      </c>
      <c r="K44" s="481">
        <f>K40*K43</f>
        <v>1092316.0817074215</v>
      </c>
      <c r="L44" s="435"/>
      <c r="M44" s="435"/>
    </row>
    <row r="45" spans="1:13" ht="13.5" thickBot="1">
      <c r="A45" s="231"/>
      <c r="B45" s="232"/>
      <c r="C45" s="232"/>
      <c r="D45" s="232"/>
      <c r="E45" s="232"/>
      <c r="F45" s="232"/>
      <c r="G45" s="436"/>
      <c r="H45" s="436"/>
      <c r="I45" s="435"/>
      <c r="J45" s="435"/>
      <c r="K45" s="435"/>
      <c r="L45" s="478">
        <f>J44+K44</f>
        <v>2224878.7861803323</v>
      </c>
      <c r="M45" s="435"/>
    </row>
    <row r="46" spans="1:13" ht="13" thickTop="1">
      <c r="G46" s="435"/>
      <c r="H46" s="435"/>
      <c r="I46" s="435"/>
      <c r="J46" s="435"/>
      <c r="K46" s="435"/>
      <c r="L46" s="435"/>
      <c r="M46" s="435"/>
    </row>
    <row r="47" spans="1:13">
      <c r="G47" s="435"/>
      <c r="H47" s="435"/>
      <c r="I47" s="435"/>
      <c r="J47" s="435"/>
      <c r="K47" s="435"/>
      <c r="L47" s="435"/>
      <c r="M47" s="435"/>
    </row>
    <row r="48" spans="1:13">
      <c r="G48" s="435"/>
      <c r="H48" s="435"/>
      <c r="I48" s="435"/>
      <c r="J48" s="435"/>
      <c r="K48" s="435"/>
      <c r="L48" s="435"/>
      <c r="M48" s="435"/>
    </row>
    <row r="49" spans="7:13">
      <c r="G49" s="435"/>
      <c r="H49" s="435"/>
      <c r="I49" s="435"/>
      <c r="J49" s="435"/>
      <c r="K49" s="435"/>
      <c r="L49" s="435"/>
      <c r="M49" s="435"/>
    </row>
    <row r="50" spans="7:13">
      <c r="G50" s="435"/>
      <c r="H50" s="435"/>
      <c r="I50" s="435"/>
      <c r="J50" s="435"/>
      <c r="K50" s="435"/>
      <c r="L50" s="435"/>
      <c r="M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2"/>
  <sheetViews>
    <sheetView zoomScale="9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1796875" defaultRowHeight="12.5"/>
  <cols>
    <col min="1" max="1" width="5.7265625" style="2" customWidth="1"/>
    <col min="2" max="2" width="31.81640625" style="2" customWidth="1"/>
    <col min="3" max="3" width="11.7265625" style="185" bestFit="1" customWidth="1"/>
    <col min="4" max="5" width="16.1796875" style="184" bestFit="1" customWidth="1"/>
    <col min="6" max="6" width="13.26953125" style="2" bestFit="1" customWidth="1"/>
    <col min="7" max="7" width="12.81640625" style="2" bestFit="1" customWidth="1"/>
    <col min="8" max="8" width="12.81640625" style="2" customWidth="1"/>
    <col min="9" max="9" width="16.1796875" style="184" bestFit="1" customWidth="1"/>
    <col min="10" max="10" width="16.54296875" style="184" customWidth="1"/>
    <col min="11" max="12" width="13.54296875" style="2" bestFit="1" customWidth="1"/>
    <col min="13" max="13" width="9.81640625" style="2" bestFit="1" customWidth="1"/>
    <col min="14" max="14" width="6.81640625" style="2" bestFit="1" customWidth="1"/>
    <col min="15" max="16" width="14" style="2" bestFit="1" customWidth="1"/>
    <col min="17" max="16384" width="9.1796875" style="2"/>
  </cols>
  <sheetData>
    <row r="1" spans="1:12">
      <c r="A1" s="221" t="s">
        <v>365</v>
      </c>
      <c r="B1" s="220"/>
      <c r="C1" s="220"/>
      <c r="D1" s="383"/>
      <c r="E1" s="383"/>
      <c r="F1" s="220"/>
      <c r="G1" s="220"/>
      <c r="H1" s="220"/>
      <c r="I1" s="383"/>
      <c r="J1" s="383"/>
      <c r="K1" s="220"/>
      <c r="L1" s="219"/>
    </row>
    <row r="2" spans="1:12">
      <c r="A2" s="218" t="s">
        <v>154</v>
      </c>
      <c r="B2" s="217"/>
      <c r="C2" s="217"/>
      <c r="D2" s="384"/>
      <c r="E2" s="384"/>
      <c r="F2" s="217"/>
      <c r="G2" s="217"/>
      <c r="H2" s="217"/>
      <c r="I2" s="384"/>
      <c r="J2" s="384"/>
      <c r="K2" s="217"/>
      <c r="L2" s="216"/>
    </row>
    <row r="3" spans="1:12">
      <c r="A3" s="218" t="s">
        <v>153</v>
      </c>
      <c r="B3" s="217"/>
      <c r="C3" s="217"/>
      <c r="D3" s="384"/>
      <c r="E3" s="384"/>
      <c r="F3" s="217"/>
      <c r="G3" s="217"/>
      <c r="H3" s="217"/>
      <c r="I3" s="384"/>
      <c r="J3" s="384"/>
      <c r="K3" s="217"/>
      <c r="L3" s="216"/>
    </row>
    <row r="4" spans="1:12">
      <c r="A4" s="218" t="s">
        <v>366</v>
      </c>
      <c r="B4" s="217"/>
      <c r="C4" s="217"/>
      <c r="D4" s="384"/>
      <c r="E4" s="384"/>
      <c r="F4" s="217"/>
      <c r="G4" s="217"/>
      <c r="H4" s="217"/>
      <c r="I4" s="384"/>
      <c r="J4" s="384"/>
      <c r="K4" s="217"/>
      <c r="L4" s="216"/>
    </row>
    <row r="5" spans="1:12">
      <c r="A5" s="218"/>
      <c r="B5" s="217"/>
      <c r="C5" s="217"/>
      <c r="D5" s="384"/>
      <c r="E5" s="384"/>
      <c r="F5" s="440"/>
      <c r="G5" s="440"/>
      <c r="H5" s="440"/>
      <c r="I5" s="441"/>
      <c r="J5" s="384"/>
      <c r="K5" s="217"/>
      <c r="L5" s="216"/>
    </row>
    <row r="6" spans="1:12" s="209" customFormat="1" ht="75.5" thickBot="1">
      <c r="A6" s="215" t="s">
        <v>181</v>
      </c>
      <c r="B6" s="213" t="s">
        <v>152</v>
      </c>
      <c r="C6" s="213" t="s">
        <v>26</v>
      </c>
      <c r="D6" s="385" t="s">
        <v>367</v>
      </c>
      <c r="E6" s="385" t="s">
        <v>368</v>
      </c>
      <c r="F6" s="442" t="s">
        <v>369</v>
      </c>
      <c r="G6" s="442" t="s">
        <v>370</v>
      </c>
      <c r="H6" s="442" t="s">
        <v>151</v>
      </c>
      <c r="I6" s="443" t="s">
        <v>371</v>
      </c>
      <c r="J6" s="385" t="s">
        <v>372</v>
      </c>
      <c r="K6" s="386" t="s">
        <v>150</v>
      </c>
      <c r="L6" s="210" t="s">
        <v>149</v>
      </c>
    </row>
    <row r="7" spans="1:12" s="209" customFormat="1" ht="25.5" thickBot="1">
      <c r="A7" s="215"/>
      <c r="B7" s="213"/>
      <c r="C7" s="213"/>
      <c r="D7" s="214" t="s">
        <v>148</v>
      </c>
      <c r="E7" s="214" t="s">
        <v>147</v>
      </c>
      <c r="F7" s="444" t="s">
        <v>146</v>
      </c>
      <c r="G7" s="444" t="s">
        <v>145</v>
      </c>
      <c r="H7" s="445" t="s">
        <v>144</v>
      </c>
      <c r="I7" s="446" t="s">
        <v>143</v>
      </c>
      <c r="J7" s="212" t="s">
        <v>142</v>
      </c>
      <c r="K7" s="211" t="s">
        <v>141</v>
      </c>
      <c r="L7" s="210" t="s">
        <v>140</v>
      </c>
    </row>
    <row r="8" spans="1:12">
      <c r="A8" s="201"/>
      <c r="F8" s="4"/>
      <c r="G8" s="4"/>
      <c r="H8" s="4"/>
      <c r="I8" s="381"/>
      <c r="L8" s="208"/>
    </row>
    <row r="9" spans="1:12">
      <c r="A9" s="201">
        <v>1</v>
      </c>
      <c r="B9" s="186" t="s">
        <v>24</v>
      </c>
      <c r="C9" s="185">
        <v>7</v>
      </c>
      <c r="D9" s="191">
        <v>10602809000</v>
      </c>
      <c r="E9" s="190">
        <v>1060874000</v>
      </c>
      <c r="F9" s="447">
        <v>8.9541873144173675E-4</v>
      </c>
      <c r="G9" s="447">
        <v>1.0679999999999999E-3</v>
      </c>
      <c r="H9" s="447">
        <v>1.7258126855826319E-4</v>
      </c>
      <c r="I9" s="382">
        <v>1070367953.784499</v>
      </c>
      <c r="J9" s="189">
        <v>1072197800.012</v>
      </c>
      <c r="K9" s="189">
        <v>1829846.2275009155</v>
      </c>
      <c r="L9" s="199">
        <v>1.7095487780918045E-3</v>
      </c>
    </row>
    <row r="10" spans="1:12">
      <c r="A10" s="201">
        <f t="shared" ref="A10:A46" si="0">+A9+1</f>
        <v>2</v>
      </c>
      <c r="B10" s="186"/>
      <c r="D10" s="191"/>
      <c r="E10" s="190"/>
      <c r="F10" s="448"/>
      <c r="G10" s="448"/>
      <c r="H10" s="447" t="s">
        <v>88</v>
      </c>
      <c r="I10" s="382"/>
      <c r="J10" s="189"/>
      <c r="K10" s="189"/>
      <c r="L10" s="199"/>
    </row>
    <row r="11" spans="1:12">
      <c r="A11" s="201">
        <f t="shared" si="0"/>
        <v>3</v>
      </c>
      <c r="B11" s="204" t="s">
        <v>139</v>
      </c>
      <c r="C11" s="207" t="s">
        <v>138</v>
      </c>
      <c r="D11" s="191">
        <v>2812057000</v>
      </c>
      <c r="E11" s="190">
        <v>285939000</v>
      </c>
      <c r="F11" s="447">
        <v>8.5670150255354833E-4</v>
      </c>
      <c r="G11" s="447">
        <v>1.026E-3</v>
      </c>
      <c r="H11" s="447">
        <v>1.6929849744645167E-4</v>
      </c>
      <c r="I11" s="382">
        <v>288348093.45716619</v>
      </c>
      <c r="J11" s="189">
        <v>288824170.48199999</v>
      </c>
      <c r="K11" s="189">
        <v>476077.02483379841</v>
      </c>
      <c r="L11" s="199">
        <v>1.6510496709926023E-3</v>
      </c>
    </row>
    <row r="12" spans="1:12">
      <c r="A12" s="201">
        <f t="shared" si="0"/>
        <v>4</v>
      </c>
      <c r="B12" s="205" t="s">
        <v>137</v>
      </c>
      <c r="C12" s="203" t="s">
        <v>136</v>
      </c>
      <c r="D12" s="191">
        <v>2964787000</v>
      </c>
      <c r="E12" s="190">
        <v>270147000</v>
      </c>
      <c r="F12" s="447">
        <v>7.9633783587359575E-4</v>
      </c>
      <c r="G12" s="447">
        <v>9.1699999999999995E-4</v>
      </c>
      <c r="H12" s="447">
        <v>1.206621641264042E-4</v>
      </c>
      <c r="I12" s="382">
        <v>272507972.06340617</v>
      </c>
      <c r="J12" s="189">
        <v>272865709.67900002</v>
      </c>
      <c r="K12" s="189">
        <v>357737.61559385061</v>
      </c>
      <c r="L12" s="199">
        <v>1.312760184170368E-3</v>
      </c>
    </row>
    <row r="13" spans="1:12">
      <c r="A13" s="201">
        <f t="shared" si="0"/>
        <v>5</v>
      </c>
      <c r="B13" s="205" t="s">
        <v>135</v>
      </c>
      <c r="C13" s="203" t="s">
        <v>134</v>
      </c>
      <c r="D13" s="191">
        <v>1755234000</v>
      </c>
      <c r="E13" s="190">
        <v>150171000</v>
      </c>
      <c r="F13" s="447">
        <v>7.1686514806344444E-4</v>
      </c>
      <c r="G13" s="447">
        <v>8.5400000000000005E-4</v>
      </c>
      <c r="H13" s="447">
        <v>1.3713485193655561E-4</v>
      </c>
      <c r="I13" s="382">
        <v>151429266.081296</v>
      </c>
      <c r="J13" s="189">
        <v>151669969.836</v>
      </c>
      <c r="K13" s="189">
        <v>240703.75470399857</v>
      </c>
      <c r="L13" s="199">
        <v>1.5895458053318099E-3</v>
      </c>
    </row>
    <row r="14" spans="1:12">
      <c r="A14" s="201">
        <f t="shared" si="0"/>
        <v>6</v>
      </c>
      <c r="B14" s="205" t="s">
        <v>133</v>
      </c>
      <c r="C14" s="185">
        <v>29</v>
      </c>
      <c r="D14" s="191">
        <v>14656000</v>
      </c>
      <c r="E14" s="190">
        <v>1072000</v>
      </c>
      <c r="F14" s="447">
        <v>7.1249170972888752E-4</v>
      </c>
      <c r="G14" s="447">
        <v>8.0699999999999999E-4</v>
      </c>
      <c r="H14" s="447">
        <v>9.4508290271112468E-5</v>
      </c>
      <c r="I14" s="382">
        <v>1082442.2784977865</v>
      </c>
      <c r="J14" s="189">
        <v>1083827.392</v>
      </c>
      <c r="K14" s="189">
        <v>1385.1135022134986</v>
      </c>
      <c r="L14" s="199">
        <v>1.279618811763117E-3</v>
      </c>
    </row>
    <row r="15" spans="1:12">
      <c r="A15" s="201">
        <f t="shared" si="0"/>
        <v>7</v>
      </c>
      <c r="B15" s="186"/>
      <c r="D15" s="191"/>
      <c r="E15" s="190"/>
      <c r="F15" s="448"/>
      <c r="G15" s="448"/>
      <c r="H15" s="447" t="s">
        <v>88</v>
      </c>
      <c r="I15" s="382"/>
      <c r="J15" s="189"/>
      <c r="K15" s="189"/>
      <c r="L15" s="199"/>
    </row>
    <row r="16" spans="1:12">
      <c r="A16" s="201">
        <f t="shared" si="0"/>
        <v>8</v>
      </c>
      <c r="B16" s="186" t="s">
        <v>132</v>
      </c>
      <c r="D16" s="191">
        <v>7546734000</v>
      </c>
      <c r="E16" s="190">
        <v>707329000</v>
      </c>
      <c r="F16" s="447">
        <v>8.0018374575892119E-4</v>
      </c>
      <c r="G16" s="447">
        <v>9.4274919309464715E-4</v>
      </c>
      <c r="H16" s="447">
        <v>1.4256544733572596E-4</v>
      </c>
      <c r="I16" s="382">
        <v>713367773.88036621</v>
      </c>
      <c r="J16" s="189">
        <v>714443677.38899994</v>
      </c>
      <c r="K16" s="189">
        <v>1075903.5086338611</v>
      </c>
      <c r="L16" s="199">
        <v>1.5082031289155111E-3</v>
      </c>
    </row>
    <row r="17" spans="1:12">
      <c r="A17" s="201">
        <f t="shared" si="0"/>
        <v>9</v>
      </c>
      <c r="B17" s="186"/>
      <c r="D17" s="191"/>
      <c r="E17" s="190"/>
      <c r="F17" s="448"/>
      <c r="G17" s="448"/>
      <c r="H17" s="447" t="s">
        <v>88</v>
      </c>
      <c r="I17" s="382"/>
      <c r="J17" s="189"/>
      <c r="K17" s="189"/>
      <c r="L17" s="199"/>
    </row>
    <row r="18" spans="1:12">
      <c r="A18" s="201">
        <f t="shared" si="0"/>
        <v>10</v>
      </c>
      <c r="B18" s="205" t="s">
        <v>131</v>
      </c>
      <c r="C18" s="207" t="s">
        <v>130</v>
      </c>
      <c r="D18" s="191">
        <v>1293218000</v>
      </c>
      <c r="E18" s="190">
        <v>107222000</v>
      </c>
      <c r="F18" s="447">
        <v>7.0438565912385356E-4</v>
      </c>
      <c r="G18" s="447">
        <v>8.3100000000000003E-4</v>
      </c>
      <c r="H18" s="447">
        <v>1.2661434087614647E-4</v>
      </c>
      <c r="I18" s="382">
        <v>108132924.21332084</v>
      </c>
      <c r="J18" s="189">
        <v>108296664.15800001</v>
      </c>
      <c r="K18" s="189">
        <v>163739.94467917085</v>
      </c>
      <c r="L18" s="199">
        <v>1.5142468944625083E-3</v>
      </c>
    </row>
    <row r="19" spans="1:12">
      <c r="A19" s="201">
        <f t="shared" si="0"/>
        <v>11</v>
      </c>
      <c r="B19" s="205" t="s">
        <v>129</v>
      </c>
      <c r="C19" s="185">
        <v>35</v>
      </c>
      <c r="D19" s="191">
        <v>4316000</v>
      </c>
      <c r="E19" s="190">
        <v>229000</v>
      </c>
      <c r="F19" s="447">
        <v>5.1178469031804496E-4</v>
      </c>
      <c r="G19" s="447">
        <v>5.9800000000000001E-4</v>
      </c>
      <c r="H19" s="447">
        <v>8.6215309681955048E-5</v>
      </c>
      <c r="I19" s="382">
        <v>231208.86272341269</v>
      </c>
      <c r="J19" s="189">
        <v>231580.96799999999</v>
      </c>
      <c r="K19" s="189">
        <v>372.1052765873028</v>
      </c>
      <c r="L19" s="199">
        <v>1.6093901946675794E-3</v>
      </c>
    </row>
    <row r="20" spans="1:12">
      <c r="A20" s="201">
        <f t="shared" si="0"/>
        <v>12</v>
      </c>
      <c r="B20" s="205" t="s">
        <v>128</v>
      </c>
      <c r="C20" s="185">
        <v>43</v>
      </c>
      <c r="D20" s="191">
        <v>116239000</v>
      </c>
      <c r="E20" s="190">
        <v>10378000</v>
      </c>
      <c r="F20" s="447">
        <v>7.7894692769778901E-4</v>
      </c>
      <c r="G20" s="447">
        <v>8.8999999999999995E-4</v>
      </c>
      <c r="H20" s="447">
        <v>1.1105307230221094E-4</v>
      </c>
      <c r="I20" s="382">
        <v>10468544.011928663</v>
      </c>
      <c r="J20" s="189">
        <v>10481452.710000001</v>
      </c>
      <c r="K20" s="189">
        <v>12908.698071338236</v>
      </c>
      <c r="L20" s="199">
        <v>1.2330939294546667E-3</v>
      </c>
    </row>
    <row r="21" spans="1:12">
      <c r="A21" s="201">
        <f t="shared" si="0"/>
        <v>13</v>
      </c>
      <c r="B21" s="206"/>
      <c r="D21" s="191"/>
      <c r="E21" s="190"/>
      <c r="F21" s="448"/>
      <c r="G21" s="448"/>
      <c r="H21" s="447" t="s">
        <v>88</v>
      </c>
      <c r="I21" s="382"/>
      <c r="J21" s="189"/>
      <c r="K21" s="189"/>
      <c r="L21" s="199"/>
    </row>
    <row r="22" spans="1:12">
      <c r="A22" s="201">
        <f t="shared" si="0"/>
        <v>14</v>
      </c>
      <c r="B22" s="206" t="s">
        <v>127</v>
      </c>
      <c r="D22" s="191">
        <v>1413773000</v>
      </c>
      <c r="E22" s="190">
        <v>117829000</v>
      </c>
      <c r="F22" s="447">
        <v>7.0992803510387399E-4</v>
      </c>
      <c r="G22" s="447">
        <v>8.3513961293644415E-4</v>
      </c>
      <c r="H22" s="447">
        <v>1.2521157783257017E-4</v>
      </c>
      <c r="I22" s="382">
        <v>118832677.08797291</v>
      </c>
      <c r="J22" s="189">
        <v>119009697.836</v>
      </c>
      <c r="K22" s="189">
        <v>177020.74802709639</v>
      </c>
      <c r="L22" s="199">
        <v>1.4896638901440073E-3</v>
      </c>
    </row>
    <row r="23" spans="1:12">
      <c r="A23" s="201">
        <f t="shared" si="0"/>
        <v>15</v>
      </c>
      <c r="B23" s="206"/>
      <c r="D23" s="191"/>
      <c r="E23" s="190"/>
      <c r="F23" s="448"/>
      <c r="G23" s="448"/>
      <c r="H23" s="447" t="s">
        <v>88</v>
      </c>
      <c r="I23" s="382"/>
      <c r="J23" s="189"/>
      <c r="K23" s="189"/>
      <c r="L23" s="199"/>
    </row>
    <row r="24" spans="1:12">
      <c r="A24" s="201">
        <f t="shared" si="0"/>
        <v>16</v>
      </c>
      <c r="B24" s="186" t="s">
        <v>126</v>
      </c>
      <c r="C24" s="185">
        <v>40</v>
      </c>
      <c r="D24" s="191">
        <v>122776000</v>
      </c>
      <c r="E24" s="190">
        <v>9003000</v>
      </c>
      <c r="F24" s="447">
        <v>6.4786860124145041E-4</v>
      </c>
      <c r="G24" s="447">
        <v>7.2400000000000003E-4</v>
      </c>
      <c r="H24" s="447">
        <v>7.6131398758549624E-5</v>
      </c>
      <c r="I24" s="382">
        <v>9082542.71538602</v>
      </c>
      <c r="J24" s="189">
        <v>9091889.8239999991</v>
      </c>
      <c r="K24" s="189">
        <v>9347.1086139790714</v>
      </c>
      <c r="L24" s="199">
        <v>1.0291290563538855E-3</v>
      </c>
    </row>
    <row r="25" spans="1:12">
      <c r="A25" s="201">
        <f t="shared" si="0"/>
        <v>17</v>
      </c>
      <c r="B25" s="206"/>
      <c r="D25" s="191"/>
      <c r="E25" s="190"/>
      <c r="F25" s="448"/>
      <c r="G25" s="448"/>
      <c r="H25" s="447" t="s">
        <v>88</v>
      </c>
      <c r="I25" s="382"/>
      <c r="J25" s="189"/>
      <c r="K25" s="189"/>
      <c r="L25" s="199"/>
    </row>
    <row r="26" spans="1:12">
      <c r="A26" s="201">
        <f t="shared" si="0"/>
        <v>18</v>
      </c>
      <c r="B26" s="205" t="s">
        <v>125</v>
      </c>
      <c r="C26" s="185">
        <v>46</v>
      </c>
      <c r="D26" s="191">
        <v>71567000</v>
      </c>
      <c r="E26" s="190">
        <v>4906000</v>
      </c>
      <c r="F26" s="447">
        <v>5.8830128525407031E-4</v>
      </c>
      <c r="G26" s="447">
        <v>6.8900000000000005E-4</v>
      </c>
      <c r="H26" s="447">
        <v>1.0069871474592974E-4</v>
      </c>
      <c r="I26" s="382">
        <v>4948102.9580817781</v>
      </c>
      <c r="J26" s="189">
        <v>4955309.6629999997</v>
      </c>
      <c r="K26" s="189">
        <v>7206.7049182215706</v>
      </c>
      <c r="L26" s="199">
        <v>1.4564581576563193E-3</v>
      </c>
    </row>
    <row r="27" spans="1:12">
      <c r="A27" s="201">
        <f t="shared" si="0"/>
        <v>19</v>
      </c>
      <c r="B27" s="204" t="s">
        <v>124</v>
      </c>
      <c r="C27" s="185">
        <v>49</v>
      </c>
      <c r="D27" s="191">
        <v>543143000</v>
      </c>
      <c r="E27" s="190">
        <v>36560000</v>
      </c>
      <c r="F27" s="447">
        <v>5.7282963247128971E-4</v>
      </c>
      <c r="G27" s="447">
        <v>6.7100000000000005E-4</v>
      </c>
      <c r="H27" s="447">
        <v>9.8170367528710336E-5</v>
      </c>
      <c r="I27" s="382">
        <v>36871128.405069351</v>
      </c>
      <c r="J27" s="189">
        <v>36924448.953000002</v>
      </c>
      <c r="K27" s="189">
        <v>53320.547930650413</v>
      </c>
      <c r="L27" s="199">
        <v>1.4461327937910209E-3</v>
      </c>
    </row>
    <row r="28" spans="1:12">
      <c r="A28" s="201">
        <f t="shared" si="0"/>
        <v>20</v>
      </c>
      <c r="B28" s="186"/>
      <c r="D28" s="191"/>
      <c r="E28" s="190"/>
      <c r="F28" s="448"/>
      <c r="G28" s="448"/>
      <c r="H28" s="447" t="s">
        <v>88</v>
      </c>
      <c r="I28" s="382"/>
      <c r="J28" s="189"/>
      <c r="K28" s="189"/>
      <c r="L28" s="199"/>
    </row>
    <row r="29" spans="1:12">
      <c r="A29" s="201">
        <f t="shared" si="0"/>
        <v>21</v>
      </c>
      <c r="B29" s="186" t="s">
        <v>123</v>
      </c>
      <c r="D29" s="191">
        <v>614710000</v>
      </c>
      <c r="E29" s="190">
        <v>41466000</v>
      </c>
      <c r="F29" s="200">
        <v>5.7463090424937462E-4</v>
      </c>
      <c r="G29" s="200">
        <v>6.7309563208668168E-4</v>
      </c>
      <c r="H29" s="200">
        <v>9.8464727837307064E-5</v>
      </c>
      <c r="I29" s="184">
        <v>41819231.363151133</v>
      </c>
      <c r="J29" s="184">
        <v>41879758.616000004</v>
      </c>
      <c r="K29" s="189">
        <v>60527.252848871984</v>
      </c>
      <c r="L29" s="199">
        <v>1.4473545035599425E-3</v>
      </c>
    </row>
    <row r="30" spans="1:12">
      <c r="A30" s="201">
        <f t="shared" si="0"/>
        <v>22</v>
      </c>
      <c r="B30" s="186"/>
      <c r="D30" s="191"/>
      <c r="E30" s="190"/>
      <c r="F30" s="202"/>
      <c r="G30" s="202"/>
      <c r="H30" s="200"/>
      <c r="K30" s="189"/>
      <c r="L30" s="199"/>
    </row>
    <row r="31" spans="1:12">
      <c r="A31" s="201">
        <f t="shared" si="0"/>
        <v>23</v>
      </c>
      <c r="B31" s="186" t="s">
        <v>122</v>
      </c>
      <c r="C31" s="203" t="s">
        <v>121</v>
      </c>
      <c r="D31" s="191">
        <v>66443000</v>
      </c>
      <c r="E31" s="190">
        <v>15992000</v>
      </c>
      <c r="F31" s="200">
        <v>1.9510671388880511E-3</v>
      </c>
      <c r="G31" s="200">
        <v>2.3999999999999998E-3</v>
      </c>
      <c r="H31" s="200">
        <v>4.4893286111194865E-4</v>
      </c>
      <c r="I31" s="189">
        <v>16121634.753909139</v>
      </c>
      <c r="J31" s="189">
        <v>16151463.199999999</v>
      </c>
      <c r="K31" s="189">
        <v>29828.446090860292</v>
      </c>
      <c r="L31" s="199">
        <v>1.8502122487068227E-3</v>
      </c>
    </row>
    <row r="32" spans="1:12">
      <c r="A32" s="201">
        <f t="shared" si="0"/>
        <v>24</v>
      </c>
      <c r="B32" s="186"/>
      <c r="D32" s="191"/>
      <c r="E32" s="190"/>
      <c r="H32" s="200" t="s">
        <v>88</v>
      </c>
      <c r="I32" s="189"/>
      <c r="J32" s="189"/>
      <c r="K32" s="189"/>
      <c r="L32" s="199"/>
    </row>
    <row r="33" spans="1:12">
      <c r="A33" s="201">
        <f t="shared" si="0"/>
        <v>25</v>
      </c>
      <c r="B33" s="186" t="s">
        <v>120</v>
      </c>
      <c r="C33" s="203" t="s">
        <v>119</v>
      </c>
      <c r="D33" s="191">
        <v>1971862000</v>
      </c>
      <c r="E33" s="190">
        <v>9677000</v>
      </c>
      <c r="F33" s="200">
        <v>3.2992589690401861E-5</v>
      </c>
      <c r="G33" s="200">
        <v>4.3000000000000002E-5</v>
      </c>
      <c r="H33" s="200">
        <v>1.0007410309598141E-5</v>
      </c>
      <c r="I33" s="189">
        <v>9742056.8338920958</v>
      </c>
      <c r="J33" s="189">
        <v>9761790.0659999996</v>
      </c>
      <c r="K33" s="189">
        <v>19733.232107903808</v>
      </c>
      <c r="L33" s="199">
        <v>2.025571441880009E-3</v>
      </c>
    </row>
    <row r="34" spans="1:12">
      <c r="A34" s="201">
        <f t="shared" si="0"/>
        <v>26</v>
      </c>
      <c r="B34" s="186"/>
      <c r="D34" s="191"/>
      <c r="E34" s="190"/>
      <c r="F34" s="202"/>
      <c r="G34" s="202"/>
      <c r="H34" s="200" t="s">
        <v>88</v>
      </c>
      <c r="I34" s="189"/>
      <c r="J34" s="189"/>
      <c r="K34" s="189"/>
      <c r="L34" s="199"/>
    </row>
    <row r="35" spans="1:12">
      <c r="A35" s="201">
        <f t="shared" si="0"/>
        <v>27</v>
      </c>
      <c r="B35" s="186" t="s">
        <v>373</v>
      </c>
      <c r="C35" s="185" t="s">
        <v>362</v>
      </c>
      <c r="D35" s="184">
        <v>469522000</v>
      </c>
      <c r="E35" s="189">
        <v>6064000</v>
      </c>
      <c r="F35" s="200">
        <v>6.1399999999999996E-4</v>
      </c>
      <c r="G35" s="230">
        <v>6.1399999999999996E-4</v>
      </c>
      <c r="H35" s="200">
        <v>0</v>
      </c>
      <c r="I35" s="189">
        <v>6352286.5080000004</v>
      </c>
      <c r="J35" s="189">
        <v>6352286.5080000004</v>
      </c>
      <c r="K35" s="189">
        <v>0</v>
      </c>
      <c r="L35" s="199">
        <v>0</v>
      </c>
    </row>
    <row r="36" spans="1:12">
      <c r="A36" s="201">
        <v>28</v>
      </c>
      <c r="B36" s="186"/>
      <c r="E36" s="189"/>
      <c r="F36" s="200"/>
      <c r="G36" s="230"/>
      <c r="H36" s="200" t="s">
        <v>88</v>
      </c>
      <c r="I36" s="189"/>
      <c r="J36" s="189"/>
      <c r="K36" s="189"/>
      <c r="L36" s="199"/>
    </row>
    <row r="37" spans="1:12">
      <c r="A37" s="201">
        <v>29</v>
      </c>
      <c r="B37" s="186" t="s">
        <v>31</v>
      </c>
      <c r="D37" s="184">
        <v>22808629000</v>
      </c>
      <c r="E37" s="189">
        <v>1968234000</v>
      </c>
      <c r="F37" s="200">
        <v>7.6515589460358349E-4</v>
      </c>
      <c r="G37" s="230">
        <v>9.0555041475749102E-4</v>
      </c>
      <c r="H37" s="200">
        <v>1.4039452015390753E-4</v>
      </c>
      <c r="I37" s="189">
        <v>1985686156.9271762</v>
      </c>
      <c r="J37" s="189">
        <v>1988888363.4509997</v>
      </c>
      <c r="K37" s="189">
        <v>3202206.5238234885</v>
      </c>
      <c r="L37" s="199">
        <v>1.6126448344580605E-3</v>
      </c>
    </row>
    <row r="38" spans="1:12" ht="13" thickBot="1">
      <c r="A38" s="198">
        <v>30</v>
      </c>
      <c r="B38" s="197"/>
      <c r="C38" s="196"/>
      <c r="D38" s="194"/>
      <c r="E38" s="194"/>
      <c r="F38" s="195"/>
      <c r="G38" s="195"/>
      <c r="H38" s="195"/>
      <c r="I38" s="194"/>
      <c r="J38" s="194"/>
      <c r="K38" s="193"/>
      <c r="L38" s="192"/>
    </row>
    <row r="39" spans="1:12">
      <c r="A39" s="185">
        <v>31</v>
      </c>
      <c r="B39" s="186"/>
    </row>
    <row r="40" spans="1:12">
      <c r="A40" s="185">
        <v>32</v>
      </c>
      <c r="B40" s="186" t="s">
        <v>118</v>
      </c>
      <c r="D40" s="191">
        <v>7247000</v>
      </c>
      <c r="E40" s="190">
        <v>325000</v>
      </c>
    </row>
    <row r="41" spans="1:12">
      <c r="A41" s="185">
        <f t="shared" si="0"/>
        <v>33</v>
      </c>
      <c r="B41" s="186"/>
      <c r="E41" s="189"/>
    </row>
    <row r="42" spans="1:12">
      <c r="A42" s="185">
        <f t="shared" si="0"/>
        <v>34</v>
      </c>
      <c r="B42" s="186" t="s">
        <v>117</v>
      </c>
      <c r="D42" s="381">
        <f>+D40+D37</f>
        <v>22815876000</v>
      </c>
      <c r="E42" s="382">
        <f>+E40+E37</f>
        <v>1968559000</v>
      </c>
    </row>
    <row r="43" spans="1:12">
      <c r="A43" s="185">
        <f t="shared" si="0"/>
        <v>35</v>
      </c>
      <c r="B43" s="186"/>
      <c r="E43" s="189"/>
    </row>
    <row r="44" spans="1:12">
      <c r="A44" s="185">
        <f t="shared" si="0"/>
        <v>36</v>
      </c>
      <c r="B44" s="186" t="s">
        <v>91</v>
      </c>
      <c r="D44" s="558">
        <f>'[114]Estimated Base Revenue'!$D$44</f>
        <v>22815876000</v>
      </c>
      <c r="E44" s="559">
        <f>'[114]Estimated Base Revenue'!$O$44</f>
        <v>1968559000</v>
      </c>
    </row>
    <row r="45" spans="1:12">
      <c r="A45" s="185">
        <f t="shared" si="0"/>
        <v>37</v>
      </c>
      <c r="B45" s="186"/>
      <c r="E45" s="189"/>
    </row>
    <row r="46" spans="1:12">
      <c r="A46" s="185">
        <f t="shared" si="0"/>
        <v>38</v>
      </c>
      <c r="B46" s="186" t="s">
        <v>116</v>
      </c>
      <c r="D46" s="184">
        <f>+D44-D42</f>
        <v>0</v>
      </c>
      <c r="E46" s="189">
        <f>+E44-E42</f>
        <v>0</v>
      </c>
    </row>
    <row r="47" spans="1:12">
      <c r="A47" s="186"/>
      <c r="B47" s="186"/>
    </row>
    <row r="48" spans="1:12">
      <c r="A48" s="186"/>
      <c r="B48" s="186"/>
      <c r="K48" s="188"/>
    </row>
    <row r="49" spans="1:12" ht="30.65" customHeight="1">
      <c r="A49" s="187"/>
      <c r="B49" s="763" t="s">
        <v>374</v>
      </c>
      <c r="C49" s="763"/>
      <c r="D49" s="763"/>
      <c r="E49" s="763"/>
      <c r="F49" s="763"/>
      <c r="G49" s="763"/>
      <c r="H49" s="763"/>
      <c r="I49" s="763"/>
      <c r="J49" s="763"/>
      <c r="K49" s="763"/>
      <c r="L49" s="763"/>
    </row>
    <row r="50" spans="1:12">
      <c r="A50" s="186"/>
      <c r="B50" s="186"/>
    </row>
    <row r="51" spans="1:12" s="185" customFormat="1">
      <c r="A51" s="186"/>
      <c r="B51" s="186"/>
      <c r="D51" s="184"/>
      <c r="E51" s="184"/>
      <c r="F51" s="2"/>
      <c r="G51" s="2"/>
      <c r="H51" s="2"/>
      <c r="I51" s="184"/>
      <c r="J51" s="184"/>
    </row>
    <row r="52" spans="1:12" s="185" customFormat="1">
      <c r="A52" s="186"/>
      <c r="B52" s="186"/>
      <c r="D52" s="184"/>
      <c r="E52" s="184"/>
      <c r="F52" s="2"/>
      <c r="G52" s="2"/>
      <c r="H52" s="2"/>
      <c r="I52" s="184"/>
      <c r="J52" s="184"/>
    </row>
    <row r="53" spans="1:12" s="185" customFormat="1">
      <c r="A53" s="186"/>
      <c r="B53" s="186"/>
      <c r="D53" s="184"/>
      <c r="E53" s="184"/>
      <c r="F53" s="2"/>
      <c r="G53" s="2"/>
      <c r="H53" s="2"/>
      <c r="I53" s="184"/>
      <c r="J53" s="184"/>
    </row>
    <row r="54" spans="1:12" s="185" customFormat="1">
      <c r="A54" s="186"/>
      <c r="B54" s="186"/>
      <c r="D54" s="184"/>
      <c r="E54" s="184"/>
      <c r="F54" s="2"/>
      <c r="G54" s="2"/>
      <c r="H54" s="2"/>
      <c r="I54" s="184"/>
      <c r="J54" s="184"/>
    </row>
    <row r="55" spans="1:12" s="185" customFormat="1">
      <c r="A55" s="186"/>
      <c r="B55" s="186"/>
      <c r="D55" s="184"/>
      <c r="E55" s="184"/>
      <c r="F55" s="2"/>
      <c r="G55" s="2"/>
      <c r="H55" s="2"/>
      <c r="I55" s="184"/>
      <c r="J55" s="184"/>
    </row>
    <row r="56" spans="1:12" s="185" customFormat="1">
      <c r="A56" s="186"/>
      <c r="B56" s="186"/>
      <c r="D56" s="184"/>
      <c r="E56" s="184"/>
      <c r="F56" s="2"/>
      <c r="G56" s="2"/>
      <c r="H56" s="2"/>
      <c r="I56" s="184"/>
      <c r="J56" s="184"/>
    </row>
    <row r="57" spans="1:12" s="185" customFormat="1">
      <c r="A57" s="186"/>
      <c r="B57" s="186"/>
      <c r="D57" s="184"/>
      <c r="E57" s="184"/>
      <c r="F57" s="2"/>
      <c r="G57" s="2"/>
      <c r="H57" s="2"/>
      <c r="I57" s="184"/>
      <c r="J57" s="184"/>
    </row>
    <row r="58" spans="1:12" s="185" customFormat="1">
      <c r="A58" s="186"/>
      <c r="B58" s="186"/>
      <c r="D58" s="184"/>
      <c r="E58" s="184"/>
      <c r="F58" s="2"/>
      <c r="G58" s="2"/>
      <c r="H58" s="2"/>
      <c r="I58" s="184"/>
      <c r="J58" s="184"/>
    </row>
    <row r="59" spans="1:12" s="185" customFormat="1">
      <c r="A59" s="186"/>
      <c r="B59" s="186"/>
      <c r="D59" s="184"/>
      <c r="E59" s="184"/>
      <c r="F59" s="2"/>
      <c r="G59" s="2"/>
      <c r="H59" s="2"/>
      <c r="I59" s="184"/>
      <c r="J59" s="184"/>
    </row>
    <row r="60" spans="1:12" s="185" customFormat="1">
      <c r="A60" s="186"/>
      <c r="B60" s="186"/>
      <c r="D60" s="184"/>
      <c r="E60" s="184"/>
      <c r="F60" s="2"/>
      <c r="G60" s="2"/>
      <c r="H60" s="2"/>
      <c r="I60" s="184"/>
      <c r="J60" s="184"/>
    </row>
    <row r="61" spans="1:12" s="185" customFormat="1">
      <c r="A61" s="186"/>
      <c r="B61" s="186"/>
      <c r="D61" s="184"/>
      <c r="E61" s="184"/>
      <c r="F61" s="2"/>
      <c r="G61" s="2"/>
      <c r="H61" s="2"/>
      <c r="I61" s="184"/>
      <c r="J61" s="184"/>
    </row>
    <row r="62" spans="1:12" s="185" customFormat="1">
      <c r="A62" s="186"/>
      <c r="B62" s="186"/>
      <c r="D62" s="184"/>
      <c r="E62" s="184"/>
      <c r="F62" s="2"/>
      <c r="G62" s="2"/>
      <c r="H62" s="2"/>
      <c r="I62" s="184"/>
      <c r="J62" s="184"/>
    </row>
    <row r="63" spans="1:12" s="185" customFormat="1">
      <c r="A63" s="186"/>
      <c r="B63" s="186"/>
      <c r="D63" s="184"/>
      <c r="E63" s="184"/>
      <c r="F63" s="2"/>
      <c r="G63" s="2"/>
      <c r="H63" s="2"/>
      <c r="I63" s="184"/>
      <c r="J63" s="184"/>
    </row>
    <row r="64" spans="1:12" s="185" customFormat="1">
      <c r="A64" s="186"/>
      <c r="B64" s="186"/>
      <c r="D64" s="184"/>
      <c r="E64" s="184"/>
      <c r="F64" s="2"/>
      <c r="G64" s="2"/>
      <c r="H64" s="2"/>
      <c r="I64" s="184"/>
      <c r="J64" s="184"/>
    </row>
    <row r="65" spans="1:10" s="185" customFormat="1">
      <c r="A65" s="186"/>
      <c r="B65" s="186"/>
      <c r="D65" s="184"/>
      <c r="E65" s="184"/>
      <c r="F65" s="2"/>
      <c r="G65" s="2"/>
      <c r="H65" s="2"/>
      <c r="I65" s="184"/>
      <c r="J65" s="184"/>
    </row>
    <row r="66" spans="1:10" s="185" customFormat="1">
      <c r="A66" s="186"/>
      <c r="B66" s="186"/>
      <c r="D66" s="184"/>
      <c r="E66" s="184"/>
      <c r="F66" s="2"/>
      <c r="G66" s="2"/>
      <c r="H66" s="2"/>
      <c r="I66" s="184"/>
      <c r="J66" s="184"/>
    </row>
    <row r="67" spans="1:10" s="185" customFormat="1">
      <c r="A67" s="186"/>
      <c r="B67" s="186"/>
      <c r="D67" s="184"/>
      <c r="E67" s="184"/>
      <c r="F67" s="2"/>
      <c r="G67" s="2"/>
      <c r="H67" s="2"/>
      <c r="I67" s="184"/>
      <c r="J67" s="184"/>
    </row>
    <row r="68" spans="1:10" s="185" customFormat="1">
      <c r="A68" s="186"/>
      <c r="B68" s="186"/>
      <c r="D68" s="184"/>
      <c r="E68" s="184"/>
      <c r="F68" s="2"/>
      <c r="G68" s="2"/>
      <c r="H68" s="2"/>
      <c r="I68" s="184"/>
      <c r="J68" s="184"/>
    </row>
    <row r="69" spans="1:10" s="185" customFormat="1">
      <c r="A69" s="186"/>
      <c r="B69" s="186"/>
      <c r="D69" s="184"/>
      <c r="E69" s="184"/>
      <c r="F69" s="2"/>
      <c r="G69" s="2"/>
      <c r="H69" s="2"/>
      <c r="I69" s="184"/>
      <c r="J69" s="184"/>
    </row>
    <row r="70" spans="1:10" s="185" customFormat="1">
      <c r="A70" s="186"/>
      <c r="B70" s="186"/>
      <c r="D70" s="184"/>
      <c r="E70" s="184"/>
      <c r="F70" s="2"/>
      <c r="G70" s="2"/>
      <c r="H70" s="2"/>
      <c r="I70" s="184"/>
      <c r="J70" s="184"/>
    </row>
    <row r="71" spans="1:10" s="185" customFormat="1">
      <c r="A71" s="186"/>
      <c r="B71" s="186"/>
      <c r="D71" s="184"/>
      <c r="E71" s="184"/>
      <c r="F71" s="2"/>
      <c r="G71" s="2"/>
      <c r="H71" s="2"/>
      <c r="I71" s="184"/>
      <c r="J71" s="184"/>
    </row>
    <row r="72" spans="1:10" s="185" customFormat="1">
      <c r="A72" s="186"/>
      <c r="B72" s="186"/>
      <c r="D72" s="184"/>
      <c r="E72" s="184"/>
      <c r="F72" s="2"/>
      <c r="G72" s="2"/>
      <c r="H72" s="2"/>
      <c r="I72" s="184"/>
      <c r="J72" s="184"/>
    </row>
    <row r="73" spans="1:10" s="185" customFormat="1">
      <c r="A73" s="186"/>
      <c r="B73" s="186"/>
      <c r="D73" s="184"/>
      <c r="E73" s="184"/>
      <c r="F73" s="2"/>
      <c r="G73" s="2"/>
      <c r="H73" s="2"/>
      <c r="I73" s="184"/>
      <c r="J73" s="184"/>
    </row>
    <row r="74" spans="1:10" s="185" customFormat="1">
      <c r="A74" s="186"/>
      <c r="B74" s="186"/>
      <c r="D74" s="184"/>
      <c r="E74" s="184"/>
      <c r="F74" s="2"/>
      <c r="G74" s="2"/>
      <c r="H74" s="2"/>
      <c r="I74" s="184"/>
      <c r="J74" s="184"/>
    </row>
    <row r="75" spans="1:10" s="185" customFormat="1">
      <c r="A75" s="186"/>
      <c r="B75" s="186"/>
      <c r="D75" s="184"/>
      <c r="E75" s="184"/>
      <c r="F75" s="2"/>
      <c r="G75" s="2"/>
      <c r="H75" s="2"/>
      <c r="I75" s="184"/>
      <c r="J75" s="184"/>
    </row>
    <row r="76" spans="1:10" s="185" customFormat="1">
      <c r="A76" s="186"/>
      <c r="B76" s="186"/>
      <c r="D76" s="184"/>
      <c r="E76" s="184"/>
      <c r="F76" s="2"/>
      <c r="G76" s="2"/>
      <c r="H76" s="2"/>
      <c r="I76" s="184"/>
      <c r="J76" s="184"/>
    </row>
    <row r="77" spans="1:10" s="185" customFormat="1">
      <c r="A77" s="186"/>
      <c r="B77" s="186"/>
      <c r="D77" s="184"/>
      <c r="E77" s="184"/>
      <c r="F77" s="2"/>
      <c r="G77" s="2"/>
      <c r="H77" s="2"/>
      <c r="I77" s="184"/>
      <c r="J77" s="184"/>
    </row>
    <row r="78" spans="1:10" s="185" customFormat="1">
      <c r="A78" s="186"/>
      <c r="B78" s="186"/>
      <c r="D78" s="184"/>
      <c r="E78" s="184"/>
      <c r="F78" s="2"/>
      <c r="G78" s="2"/>
      <c r="H78" s="2"/>
      <c r="I78" s="184"/>
      <c r="J78" s="184"/>
    </row>
    <row r="79" spans="1:10" s="185" customFormat="1">
      <c r="A79" s="186"/>
      <c r="B79" s="186"/>
      <c r="D79" s="184"/>
      <c r="E79" s="184"/>
      <c r="F79" s="2"/>
      <c r="G79" s="2"/>
      <c r="H79" s="2"/>
      <c r="I79" s="184"/>
      <c r="J79" s="184"/>
    </row>
    <row r="80" spans="1:10" s="185" customFormat="1">
      <c r="A80" s="186"/>
      <c r="B80" s="186"/>
      <c r="D80" s="184"/>
      <c r="E80" s="184"/>
      <c r="F80" s="2"/>
      <c r="G80" s="2"/>
      <c r="H80" s="2"/>
      <c r="I80" s="184"/>
      <c r="J80" s="184"/>
    </row>
    <row r="81" spans="1:10" s="185" customFormat="1">
      <c r="A81" s="186"/>
      <c r="B81" s="186"/>
      <c r="D81" s="184"/>
      <c r="E81" s="184"/>
      <c r="F81" s="2"/>
      <c r="G81" s="2"/>
      <c r="H81" s="2"/>
      <c r="I81" s="184"/>
      <c r="J81" s="184"/>
    </row>
    <row r="82" spans="1:10" s="185" customFormat="1">
      <c r="A82" s="186"/>
      <c r="B82" s="186"/>
      <c r="D82" s="184"/>
      <c r="E82" s="184"/>
      <c r="F82" s="2"/>
      <c r="G82" s="2"/>
      <c r="H82" s="2"/>
      <c r="I82" s="184"/>
      <c r="J82" s="184"/>
    </row>
    <row r="83" spans="1:10" s="185" customFormat="1">
      <c r="A83" s="186"/>
      <c r="B83" s="186"/>
      <c r="D83" s="184"/>
      <c r="E83" s="184"/>
      <c r="F83" s="2"/>
      <c r="G83" s="2"/>
      <c r="H83" s="2"/>
      <c r="I83" s="184"/>
      <c r="J83" s="184"/>
    </row>
    <row r="84" spans="1:10" s="185" customFormat="1">
      <c r="A84" s="186"/>
      <c r="B84" s="186"/>
      <c r="D84" s="184"/>
      <c r="E84" s="184"/>
      <c r="F84" s="2"/>
      <c r="G84" s="2"/>
      <c r="H84" s="2"/>
      <c r="I84" s="184"/>
      <c r="J84" s="184"/>
    </row>
    <row r="85" spans="1:10" s="185" customFormat="1">
      <c r="A85" s="186"/>
      <c r="B85" s="186"/>
      <c r="D85" s="184"/>
      <c r="E85" s="184"/>
      <c r="F85" s="2"/>
      <c r="G85" s="2"/>
      <c r="H85" s="2"/>
      <c r="I85" s="184"/>
      <c r="J85" s="184"/>
    </row>
    <row r="86" spans="1:10" s="185" customFormat="1">
      <c r="A86" s="186"/>
      <c r="B86" s="186"/>
      <c r="D86" s="184"/>
      <c r="E86" s="184"/>
      <c r="F86" s="2"/>
      <c r="G86" s="2"/>
      <c r="H86" s="2"/>
      <c r="I86" s="184"/>
      <c r="J86" s="184"/>
    </row>
    <row r="87" spans="1:10" s="185" customFormat="1">
      <c r="A87" s="186"/>
      <c r="B87" s="186"/>
      <c r="D87" s="184"/>
      <c r="E87" s="184"/>
      <c r="F87" s="2"/>
      <c r="G87" s="2"/>
      <c r="H87" s="2"/>
      <c r="I87" s="184"/>
      <c r="J87" s="184"/>
    </row>
    <row r="88" spans="1:10" s="185" customFormat="1">
      <c r="A88" s="186"/>
      <c r="B88" s="186"/>
      <c r="D88" s="184"/>
      <c r="E88" s="184"/>
      <c r="F88" s="2"/>
      <c r="G88" s="2"/>
      <c r="H88" s="2"/>
      <c r="I88" s="184"/>
      <c r="J88" s="184"/>
    </row>
    <row r="89" spans="1:10" s="185" customFormat="1">
      <c r="A89" s="186"/>
      <c r="B89" s="186"/>
      <c r="D89" s="184"/>
      <c r="E89" s="184"/>
      <c r="F89" s="2"/>
      <c r="G89" s="2"/>
      <c r="H89" s="2"/>
      <c r="I89" s="184"/>
      <c r="J89" s="184"/>
    </row>
    <row r="90" spans="1:10" s="185" customFormat="1">
      <c r="A90" s="186"/>
      <c r="B90" s="186"/>
      <c r="D90" s="184"/>
      <c r="E90" s="184"/>
      <c r="F90" s="2"/>
      <c r="G90" s="2"/>
      <c r="H90" s="2"/>
      <c r="I90" s="184"/>
      <c r="J90" s="184"/>
    </row>
    <row r="91" spans="1:10" s="185" customFormat="1">
      <c r="A91" s="186"/>
      <c r="B91" s="186"/>
      <c r="D91" s="184"/>
      <c r="E91" s="184"/>
      <c r="F91" s="2"/>
      <c r="G91" s="2"/>
      <c r="H91" s="2"/>
      <c r="I91" s="184"/>
      <c r="J91" s="184"/>
    </row>
    <row r="92" spans="1:10" s="185" customFormat="1">
      <c r="A92" s="186"/>
      <c r="B92" s="186"/>
      <c r="D92" s="184"/>
      <c r="E92" s="184"/>
      <c r="F92" s="2"/>
      <c r="G92" s="2"/>
      <c r="H92" s="2"/>
      <c r="I92" s="184"/>
      <c r="J92" s="184"/>
    </row>
    <row r="93" spans="1:10" s="185" customFormat="1">
      <c r="A93" s="186"/>
      <c r="B93" s="186"/>
      <c r="D93" s="184"/>
      <c r="E93" s="184"/>
      <c r="F93" s="2"/>
      <c r="G93" s="2"/>
      <c r="H93" s="2"/>
      <c r="I93" s="184"/>
      <c r="J93" s="184"/>
    </row>
    <row r="94" spans="1:10" s="185" customFormat="1">
      <c r="A94" s="186"/>
      <c r="B94" s="186"/>
      <c r="D94" s="184"/>
      <c r="E94" s="184"/>
      <c r="F94" s="2"/>
      <c r="G94" s="2"/>
      <c r="H94" s="2"/>
      <c r="I94" s="184"/>
      <c r="J94" s="184"/>
    </row>
    <row r="95" spans="1:10" s="185" customFormat="1">
      <c r="A95" s="186"/>
      <c r="B95" s="186"/>
      <c r="D95" s="184"/>
      <c r="E95" s="184"/>
      <c r="F95" s="2"/>
      <c r="G95" s="2"/>
      <c r="H95" s="2"/>
      <c r="I95" s="184"/>
      <c r="J95" s="184"/>
    </row>
    <row r="96" spans="1:10" s="185" customFormat="1">
      <c r="A96" s="186"/>
      <c r="B96" s="186"/>
      <c r="D96" s="184"/>
      <c r="E96" s="184"/>
      <c r="F96" s="2"/>
      <c r="G96" s="2"/>
      <c r="H96" s="2"/>
      <c r="I96" s="184"/>
      <c r="J96" s="184"/>
    </row>
    <row r="97" spans="1:10" s="185" customFormat="1">
      <c r="A97" s="186"/>
      <c r="B97" s="186"/>
      <c r="D97" s="184"/>
      <c r="E97" s="184"/>
      <c r="F97" s="2"/>
      <c r="G97" s="2"/>
      <c r="H97" s="2"/>
      <c r="I97" s="184"/>
      <c r="J97" s="184"/>
    </row>
    <row r="98" spans="1:10" s="185" customFormat="1">
      <c r="A98" s="186"/>
      <c r="B98" s="186"/>
      <c r="D98" s="184"/>
      <c r="E98" s="184"/>
      <c r="F98" s="2"/>
      <c r="G98" s="2"/>
      <c r="H98" s="2"/>
      <c r="I98" s="184"/>
      <c r="J98" s="184"/>
    </row>
    <row r="99" spans="1:10" s="185" customFormat="1">
      <c r="A99" s="186"/>
      <c r="B99" s="186"/>
      <c r="D99" s="184"/>
      <c r="E99" s="184"/>
      <c r="F99" s="2"/>
      <c r="G99" s="2"/>
      <c r="H99" s="2"/>
      <c r="I99" s="184"/>
      <c r="J99" s="184"/>
    </row>
    <row r="100" spans="1:10" s="185" customFormat="1">
      <c r="A100" s="186"/>
      <c r="B100" s="186"/>
      <c r="D100" s="184"/>
      <c r="E100" s="184"/>
      <c r="F100" s="2"/>
      <c r="G100" s="2"/>
      <c r="H100" s="2"/>
      <c r="I100" s="184"/>
      <c r="J100" s="184"/>
    </row>
    <row r="101" spans="1:10" s="185" customFormat="1">
      <c r="A101" s="186"/>
      <c r="B101" s="186"/>
      <c r="D101" s="184"/>
      <c r="E101" s="184"/>
      <c r="F101" s="2"/>
      <c r="G101" s="2"/>
      <c r="H101" s="2"/>
      <c r="I101" s="184"/>
      <c r="J101" s="184"/>
    </row>
    <row r="102" spans="1:10" s="185" customFormat="1">
      <c r="A102" s="186"/>
      <c r="B102" s="186"/>
      <c r="D102" s="184"/>
      <c r="E102" s="184"/>
      <c r="F102" s="2"/>
      <c r="G102" s="2"/>
      <c r="H102" s="2"/>
      <c r="I102" s="184"/>
      <c r="J102" s="184"/>
    </row>
    <row r="103" spans="1:10" s="185" customFormat="1">
      <c r="A103" s="186"/>
      <c r="B103" s="186"/>
      <c r="D103" s="184"/>
      <c r="E103" s="184"/>
      <c r="F103" s="2"/>
      <c r="G103" s="2"/>
      <c r="H103" s="2"/>
      <c r="I103" s="184"/>
      <c r="J103" s="184"/>
    </row>
    <row r="104" spans="1:10" s="185" customFormat="1">
      <c r="A104" s="186"/>
      <c r="B104" s="186"/>
      <c r="D104" s="184"/>
      <c r="E104" s="184"/>
      <c r="F104" s="2"/>
      <c r="G104" s="2"/>
      <c r="H104" s="2"/>
      <c r="I104" s="184"/>
      <c r="J104" s="184"/>
    </row>
    <row r="105" spans="1:10" s="185" customFormat="1">
      <c r="A105" s="186"/>
      <c r="B105" s="186"/>
      <c r="D105" s="184"/>
      <c r="E105" s="184"/>
      <c r="F105" s="2"/>
      <c r="G105" s="2"/>
      <c r="H105" s="2"/>
      <c r="I105" s="184"/>
      <c r="J105" s="184"/>
    </row>
    <row r="106" spans="1:10" s="185" customFormat="1">
      <c r="A106" s="186"/>
      <c r="B106" s="186"/>
      <c r="D106" s="184"/>
      <c r="E106" s="184"/>
      <c r="F106" s="2"/>
      <c r="G106" s="2"/>
      <c r="H106" s="2"/>
      <c r="I106" s="184"/>
      <c r="J106" s="184"/>
    </row>
    <row r="107" spans="1:10" s="185" customFormat="1">
      <c r="A107" s="186"/>
      <c r="B107" s="186"/>
      <c r="D107" s="184"/>
      <c r="E107" s="184"/>
      <c r="F107" s="2"/>
      <c r="G107" s="2"/>
      <c r="H107" s="2"/>
      <c r="I107" s="184"/>
      <c r="J107" s="184"/>
    </row>
    <row r="108" spans="1:10" s="185" customFormat="1">
      <c r="A108" s="186"/>
      <c r="B108" s="186"/>
      <c r="D108" s="184"/>
      <c r="E108" s="184"/>
      <c r="F108" s="2"/>
      <c r="G108" s="2"/>
      <c r="H108" s="2"/>
      <c r="I108" s="184"/>
      <c r="J108" s="184"/>
    </row>
    <row r="109" spans="1:10" s="185" customFormat="1">
      <c r="A109" s="186"/>
      <c r="B109" s="186"/>
      <c r="D109" s="184"/>
      <c r="E109" s="184"/>
      <c r="F109" s="2"/>
      <c r="G109" s="2"/>
      <c r="H109" s="2"/>
      <c r="I109" s="184"/>
      <c r="J109" s="184"/>
    </row>
    <row r="110" spans="1:10" s="185" customFormat="1">
      <c r="A110" s="186"/>
      <c r="B110" s="186"/>
      <c r="D110" s="184"/>
      <c r="E110" s="184"/>
      <c r="F110" s="2"/>
      <c r="G110" s="2"/>
      <c r="H110" s="2"/>
      <c r="I110" s="184"/>
      <c r="J110" s="184"/>
    </row>
    <row r="111" spans="1:10" s="185" customFormat="1">
      <c r="A111" s="186"/>
      <c r="B111" s="186"/>
      <c r="D111" s="184"/>
      <c r="E111" s="184"/>
      <c r="F111" s="2"/>
      <c r="G111" s="2"/>
      <c r="H111" s="2"/>
      <c r="I111" s="184"/>
      <c r="J111" s="184"/>
    </row>
    <row r="112" spans="1:10" s="185" customFormat="1">
      <c r="A112" s="186"/>
      <c r="B112" s="186"/>
      <c r="D112" s="184"/>
      <c r="E112" s="184"/>
      <c r="F112" s="2"/>
      <c r="G112" s="2"/>
      <c r="H112" s="2"/>
      <c r="I112" s="184"/>
      <c r="J112" s="184"/>
    </row>
    <row r="113" spans="1:10" s="185" customFormat="1">
      <c r="A113" s="186"/>
      <c r="B113" s="186"/>
      <c r="D113" s="184"/>
      <c r="E113" s="184"/>
      <c r="F113" s="2"/>
      <c r="G113" s="2"/>
      <c r="H113" s="2"/>
      <c r="I113" s="184"/>
      <c r="J113" s="184"/>
    </row>
    <row r="114" spans="1:10" s="185" customFormat="1">
      <c r="A114" s="186"/>
      <c r="B114" s="186"/>
      <c r="D114" s="184"/>
      <c r="E114" s="184"/>
      <c r="F114" s="2"/>
      <c r="G114" s="2"/>
      <c r="H114" s="2"/>
      <c r="I114" s="184"/>
      <c r="J114" s="184"/>
    </row>
    <row r="115" spans="1:10" s="185" customFormat="1">
      <c r="A115" s="186"/>
      <c r="B115" s="186"/>
      <c r="D115" s="184"/>
      <c r="E115" s="184"/>
      <c r="F115" s="2"/>
      <c r="G115" s="2"/>
      <c r="H115" s="2"/>
      <c r="I115" s="184"/>
      <c r="J115" s="184"/>
    </row>
    <row r="116" spans="1:10" s="185" customFormat="1">
      <c r="A116" s="186"/>
      <c r="B116" s="186"/>
      <c r="D116" s="184"/>
      <c r="E116" s="184"/>
      <c r="F116" s="2"/>
      <c r="G116" s="2"/>
      <c r="H116" s="2"/>
      <c r="I116" s="184"/>
      <c r="J116" s="184"/>
    </row>
    <row r="117" spans="1:10" s="185" customFormat="1">
      <c r="A117" s="186"/>
      <c r="B117" s="186"/>
      <c r="D117" s="184"/>
      <c r="E117" s="184"/>
      <c r="F117" s="2"/>
      <c r="G117" s="2"/>
      <c r="H117" s="2"/>
      <c r="I117" s="184"/>
      <c r="J117" s="184"/>
    </row>
    <row r="118" spans="1:10" s="185" customFormat="1">
      <c r="A118" s="186"/>
      <c r="B118" s="186"/>
      <c r="D118" s="184"/>
      <c r="E118" s="184"/>
      <c r="F118" s="2"/>
      <c r="G118" s="2"/>
      <c r="H118" s="2"/>
      <c r="I118" s="184"/>
      <c r="J118" s="184"/>
    </row>
    <row r="119" spans="1:10" s="185" customFormat="1">
      <c r="A119" s="186"/>
      <c r="B119" s="186"/>
      <c r="D119" s="184"/>
      <c r="E119" s="184"/>
      <c r="F119" s="2"/>
      <c r="G119" s="2"/>
      <c r="H119" s="2"/>
      <c r="I119" s="184"/>
      <c r="J119" s="184"/>
    </row>
    <row r="120" spans="1:10" s="185" customFormat="1">
      <c r="A120" s="186"/>
      <c r="B120" s="186"/>
      <c r="D120" s="184"/>
      <c r="E120" s="184"/>
      <c r="F120" s="2"/>
      <c r="G120" s="2"/>
      <c r="H120" s="2"/>
      <c r="I120" s="184"/>
      <c r="J120" s="184"/>
    </row>
    <row r="121" spans="1:10" s="185" customFormat="1">
      <c r="A121" s="186"/>
      <c r="B121" s="186"/>
      <c r="D121" s="184"/>
      <c r="E121" s="184"/>
      <c r="F121" s="2"/>
      <c r="G121" s="2"/>
      <c r="H121" s="2"/>
      <c r="I121" s="184"/>
      <c r="J121" s="184"/>
    </row>
    <row r="122" spans="1:10" s="185" customFormat="1">
      <c r="A122" s="186"/>
      <c r="B122" s="186"/>
      <c r="D122" s="184"/>
      <c r="E122" s="184"/>
      <c r="F122" s="2"/>
      <c r="G122" s="2"/>
      <c r="H122" s="2"/>
      <c r="I122" s="184"/>
      <c r="J122" s="184"/>
    </row>
    <row r="123" spans="1:10" s="185" customFormat="1">
      <c r="A123" s="186"/>
      <c r="B123" s="186"/>
      <c r="D123" s="184"/>
      <c r="E123" s="184"/>
      <c r="F123" s="2"/>
      <c r="G123" s="2"/>
      <c r="H123" s="2"/>
      <c r="I123" s="184"/>
      <c r="J123" s="184"/>
    </row>
    <row r="124" spans="1:10" s="185" customFormat="1">
      <c r="A124" s="186"/>
      <c r="B124" s="186"/>
      <c r="D124" s="184"/>
      <c r="E124" s="184"/>
      <c r="F124" s="2"/>
      <c r="G124" s="2"/>
      <c r="H124" s="2"/>
      <c r="I124" s="184"/>
      <c r="J124" s="184"/>
    </row>
    <row r="125" spans="1:10" s="185" customFormat="1">
      <c r="A125" s="186"/>
      <c r="B125" s="186"/>
      <c r="D125" s="184"/>
      <c r="E125" s="184"/>
      <c r="F125" s="2"/>
      <c r="G125" s="2"/>
      <c r="H125" s="2"/>
      <c r="I125" s="184"/>
      <c r="J125" s="184"/>
    </row>
    <row r="126" spans="1:10" s="185" customFormat="1">
      <c r="A126" s="186"/>
      <c r="B126" s="186"/>
      <c r="D126" s="184"/>
      <c r="E126" s="184"/>
      <c r="F126" s="2"/>
      <c r="G126" s="2"/>
      <c r="H126" s="2"/>
      <c r="I126" s="184"/>
      <c r="J126" s="184"/>
    </row>
    <row r="127" spans="1:10" s="185" customFormat="1">
      <c r="A127" s="186"/>
      <c r="B127" s="186"/>
      <c r="D127" s="184"/>
      <c r="E127" s="184"/>
      <c r="F127" s="2"/>
      <c r="G127" s="2"/>
      <c r="H127" s="2"/>
      <c r="I127" s="184"/>
      <c r="J127" s="184"/>
    </row>
    <row r="128" spans="1:10" s="185" customFormat="1">
      <c r="A128" s="186"/>
      <c r="B128" s="186"/>
      <c r="D128" s="184"/>
      <c r="E128" s="184"/>
      <c r="F128" s="2"/>
      <c r="G128" s="2"/>
      <c r="H128" s="2"/>
      <c r="I128" s="184"/>
      <c r="J128" s="184"/>
    </row>
    <row r="129" spans="1:10" s="185" customFormat="1">
      <c r="A129" s="186"/>
      <c r="B129" s="186"/>
      <c r="D129" s="184"/>
      <c r="E129" s="184"/>
      <c r="F129" s="2"/>
      <c r="G129" s="2"/>
      <c r="H129" s="2"/>
      <c r="I129" s="184"/>
      <c r="J129" s="184"/>
    </row>
    <row r="130" spans="1:10" s="185" customFormat="1">
      <c r="A130" s="186"/>
      <c r="B130" s="186"/>
      <c r="D130" s="184"/>
      <c r="E130" s="184"/>
      <c r="F130" s="2"/>
      <c r="G130" s="2"/>
      <c r="H130" s="2"/>
      <c r="I130" s="184"/>
      <c r="J130" s="184"/>
    </row>
    <row r="131" spans="1:10" s="185" customFormat="1">
      <c r="A131" s="186"/>
      <c r="B131" s="186"/>
      <c r="D131" s="184"/>
      <c r="E131" s="184"/>
      <c r="F131" s="2"/>
      <c r="G131" s="2"/>
      <c r="H131" s="2"/>
      <c r="I131" s="184"/>
      <c r="J131" s="184"/>
    </row>
    <row r="132" spans="1:10" s="185" customFormat="1">
      <c r="A132" s="186"/>
      <c r="B132" s="186"/>
      <c r="D132" s="184"/>
      <c r="E132" s="184"/>
      <c r="F132" s="2"/>
      <c r="G132" s="2"/>
      <c r="H132" s="2"/>
      <c r="I132" s="184"/>
      <c r="J132" s="184"/>
    </row>
    <row r="133" spans="1:10" s="185" customFormat="1">
      <c r="A133" s="186"/>
      <c r="B133" s="186"/>
      <c r="D133" s="184"/>
      <c r="E133" s="184"/>
      <c r="F133" s="2"/>
      <c r="G133" s="2"/>
      <c r="H133" s="2"/>
      <c r="I133" s="184"/>
      <c r="J133" s="184"/>
    </row>
    <row r="134" spans="1:10" s="185" customFormat="1">
      <c r="A134" s="186"/>
      <c r="B134" s="186"/>
      <c r="D134" s="184"/>
      <c r="E134" s="184"/>
      <c r="F134" s="2"/>
      <c r="G134" s="2"/>
      <c r="H134" s="2"/>
      <c r="I134" s="184"/>
      <c r="J134" s="184"/>
    </row>
    <row r="135" spans="1:10" s="185" customFormat="1">
      <c r="A135" s="186"/>
      <c r="B135" s="186"/>
      <c r="D135" s="184"/>
      <c r="E135" s="184"/>
      <c r="F135" s="2"/>
      <c r="G135" s="2"/>
      <c r="H135" s="2"/>
      <c r="I135" s="184"/>
      <c r="J135" s="184"/>
    </row>
    <row r="136" spans="1:10" s="185" customFormat="1">
      <c r="A136" s="186"/>
      <c r="B136" s="186"/>
      <c r="D136" s="184"/>
      <c r="E136" s="184"/>
      <c r="F136" s="2"/>
      <c r="G136" s="2"/>
      <c r="H136" s="2"/>
      <c r="I136" s="184"/>
      <c r="J136" s="184"/>
    </row>
    <row r="137" spans="1:10" s="185" customFormat="1">
      <c r="A137" s="186"/>
      <c r="B137" s="186"/>
      <c r="D137" s="184"/>
      <c r="E137" s="184"/>
      <c r="F137" s="2"/>
      <c r="G137" s="2"/>
      <c r="H137" s="2"/>
      <c r="I137" s="184"/>
      <c r="J137" s="184"/>
    </row>
    <row r="138" spans="1:10" s="185" customFormat="1">
      <c r="A138" s="186"/>
      <c r="B138" s="186"/>
      <c r="D138" s="184"/>
      <c r="E138" s="184"/>
      <c r="F138" s="2"/>
      <c r="G138" s="2"/>
      <c r="H138" s="2"/>
      <c r="I138" s="184"/>
      <c r="J138" s="184"/>
    </row>
    <row r="139" spans="1:10" s="185" customFormat="1">
      <c r="A139" s="186"/>
      <c r="B139" s="186"/>
      <c r="D139" s="184"/>
      <c r="E139" s="184"/>
      <c r="F139" s="2"/>
      <c r="G139" s="2"/>
      <c r="H139" s="2"/>
      <c r="I139" s="184"/>
      <c r="J139" s="184"/>
    </row>
    <row r="140" spans="1:10" s="185" customFormat="1">
      <c r="A140" s="186"/>
      <c r="B140" s="186"/>
      <c r="D140" s="184"/>
      <c r="E140" s="184"/>
      <c r="F140" s="2"/>
      <c r="G140" s="2"/>
      <c r="H140" s="2"/>
      <c r="I140" s="184"/>
      <c r="J140" s="184"/>
    </row>
    <row r="141" spans="1:10" s="185" customFormat="1">
      <c r="A141" s="186"/>
      <c r="B141" s="186"/>
      <c r="D141" s="184"/>
      <c r="E141" s="184"/>
      <c r="F141" s="2"/>
      <c r="G141" s="2"/>
      <c r="H141" s="2"/>
      <c r="I141" s="184"/>
      <c r="J141" s="184"/>
    </row>
    <row r="142" spans="1:10" s="185" customFormat="1">
      <c r="A142" s="186"/>
      <c r="B142" s="186"/>
      <c r="D142" s="184"/>
      <c r="E142" s="184"/>
      <c r="F142" s="2"/>
      <c r="G142" s="2"/>
      <c r="H142" s="2"/>
      <c r="I142" s="184"/>
      <c r="J142" s="184"/>
    </row>
    <row r="143" spans="1:10" s="185" customFormat="1">
      <c r="A143" s="186"/>
      <c r="B143" s="186"/>
      <c r="D143" s="184"/>
      <c r="E143" s="184"/>
      <c r="F143" s="2"/>
      <c r="G143" s="2"/>
      <c r="H143" s="2"/>
      <c r="I143" s="184"/>
      <c r="J143" s="184"/>
    </row>
    <row r="144" spans="1:10" s="185" customFormat="1">
      <c r="A144" s="186"/>
      <c r="B144" s="186"/>
      <c r="D144" s="184"/>
      <c r="E144" s="184"/>
      <c r="F144" s="2"/>
      <c r="G144" s="2"/>
      <c r="H144" s="2"/>
      <c r="I144" s="184"/>
      <c r="J144" s="184"/>
    </row>
    <row r="145" spans="1:10" s="185" customFormat="1">
      <c r="A145" s="186"/>
      <c r="B145" s="186"/>
      <c r="D145" s="184"/>
      <c r="E145" s="184"/>
      <c r="F145" s="2"/>
      <c r="G145" s="2"/>
      <c r="H145" s="2"/>
      <c r="I145" s="184"/>
      <c r="J145" s="184"/>
    </row>
    <row r="146" spans="1:10" s="185" customFormat="1">
      <c r="A146" s="186"/>
      <c r="B146" s="186"/>
      <c r="D146" s="184"/>
      <c r="E146" s="184"/>
      <c r="F146" s="2"/>
      <c r="G146" s="2"/>
      <c r="H146" s="2"/>
      <c r="I146" s="184"/>
      <c r="J146" s="184"/>
    </row>
    <row r="147" spans="1:10" s="185" customFormat="1">
      <c r="A147" s="186"/>
      <c r="B147" s="186"/>
      <c r="D147" s="184"/>
      <c r="E147" s="184"/>
      <c r="F147" s="2"/>
      <c r="G147" s="2"/>
      <c r="H147" s="2"/>
      <c r="I147" s="184"/>
      <c r="J147" s="184"/>
    </row>
    <row r="148" spans="1:10" s="185" customFormat="1">
      <c r="A148" s="186"/>
      <c r="B148" s="186"/>
      <c r="D148" s="184"/>
      <c r="E148" s="184"/>
      <c r="F148" s="2"/>
      <c r="G148" s="2"/>
      <c r="H148" s="2"/>
      <c r="I148" s="184"/>
      <c r="J148" s="184"/>
    </row>
    <row r="149" spans="1:10" s="185" customFormat="1">
      <c r="A149" s="186"/>
      <c r="B149" s="186"/>
      <c r="D149" s="184"/>
      <c r="E149" s="184"/>
      <c r="F149" s="2"/>
      <c r="G149" s="2"/>
      <c r="H149" s="2"/>
      <c r="I149" s="184"/>
      <c r="J149" s="184"/>
    </row>
    <row r="150" spans="1:10" s="185" customFormat="1">
      <c r="A150" s="186"/>
      <c r="B150" s="186"/>
      <c r="D150" s="184"/>
      <c r="E150" s="184"/>
      <c r="F150" s="2"/>
      <c r="G150" s="2"/>
      <c r="H150" s="2"/>
      <c r="I150" s="184"/>
      <c r="J150" s="184"/>
    </row>
    <row r="151" spans="1:10" s="185" customFormat="1">
      <c r="A151" s="186"/>
      <c r="B151" s="186"/>
      <c r="D151" s="184"/>
      <c r="E151" s="184"/>
      <c r="F151" s="2"/>
      <c r="G151" s="2"/>
      <c r="H151" s="2"/>
      <c r="I151" s="184"/>
      <c r="J151" s="184"/>
    </row>
    <row r="152" spans="1:10" s="185" customFormat="1">
      <c r="A152" s="186"/>
      <c r="B152" s="186"/>
      <c r="D152" s="184"/>
      <c r="E152" s="184"/>
      <c r="F152" s="2"/>
      <c r="G152" s="2"/>
      <c r="H152" s="2"/>
      <c r="I152" s="184"/>
      <c r="J152" s="184"/>
    </row>
    <row r="153" spans="1:10" s="185" customFormat="1">
      <c r="A153" s="186"/>
      <c r="B153" s="186"/>
      <c r="D153" s="184"/>
      <c r="E153" s="184"/>
      <c r="F153" s="2"/>
      <c r="G153" s="2"/>
      <c r="H153" s="2"/>
      <c r="I153" s="184"/>
      <c r="J153" s="184"/>
    </row>
    <row r="154" spans="1:10" s="185" customFormat="1">
      <c r="A154" s="186"/>
      <c r="B154" s="186"/>
      <c r="D154" s="184"/>
      <c r="E154" s="184"/>
      <c r="F154" s="2"/>
      <c r="G154" s="2"/>
      <c r="H154" s="2"/>
      <c r="I154" s="184"/>
      <c r="J154" s="184"/>
    </row>
    <row r="155" spans="1:10" s="185" customFormat="1">
      <c r="A155" s="186"/>
      <c r="B155" s="186"/>
      <c r="D155" s="184"/>
      <c r="E155" s="184"/>
      <c r="F155" s="2"/>
      <c r="G155" s="2"/>
      <c r="H155" s="2"/>
      <c r="I155" s="184"/>
      <c r="J155" s="184"/>
    </row>
    <row r="156" spans="1:10" s="185" customFormat="1">
      <c r="A156" s="186"/>
      <c r="B156" s="186"/>
      <c r="D156" s="184"/>
      <c r="E156" s="184"/>
      <c r="F156" s="2"/>
      <c r="G156" s="2"/>
      <c r="H156" s="2"/>
      <c r="I156" s="184"/>
      <c r="J156" s="184"/>
    </row>
    <row r="157" spans="1:10" s="185" customFormat="1">
      <c r="A157" s="186"/>
      <c r="B157" s="186"/>
      <c r="D157" s="184"/>
      <c r="E157" s="184"/>
      <c r="F157" s="2"/>
      <c r="G157" s="2"/>
      <c r="H157" s="2"/>
      <c r="I157" s="184"/>
      <c r="J157" s="184"/>
    </row>
    <row r="158" spans="1:10" s="185" customFormat="1">
      <c r="A158" s="186"/>
      <c r="B158" s="186"/>
      <c r="D158" s="184"/>
      <c r="E158" s="184"/>
      <c r="F158" s="2"/>
      <c r="G158" s="2"/>
      <c r="H158" s="2"/>
      <c r="I158" s="184"/>
      <c r="J158" s="184"/>
    </row>
    <row r="159" spans="1:10" s="185" customFormat="1">
      <c r="A159" s="186"/>
      <c r="B159" s="186"/>
      <c r="D159" s="184"/>
      <c r="E159" s="184"/>
      <c r="F159" s="2"/>
      <c r="G159" s="2"/>
      <c r="H159" s="2"/>
      <c r="I159" s="184"/>
      <c r="J159" s="184"/>
    </row>
    <row r="160" spans="1:10" s="185" customFormat="1">
      <c r="A160" s="186"/>
      <c r="B160" s="186"/>
      <c r="D160" s="184"/>
      <c r="E160" s="184"/>
      <c r="F160" s="2"/>
      <c r="G160" s="2"/>
      <c r="H160" s="2"/>
      <c r="I160" s="184"/>
      <c r="J160" s="184"/>
    </row>
    <row r="161" spans="1:10" s="185" customFormat="1">
      <c r="A161" s="186"/>
      <c r="B161" s="186"/>
      <c r="D161" s="184"/>
      <c r="E161" s="184"/>
      <c r="F161" s="2"/>
      <c r="G161" s="2"/>
      <c r="H161" s="2"/>
      <c r="I161" s="184"/>
      <c r="J161" s="184"/>
    </row>
    <row r="162" spans="1:10" s="185" customFormat="1">
      <c r="A162" s="186"/>
      <c r="B162" s="186"/>
      <c r="D162" s="184"/>
      <c r="E162" s="184"/>
      <c r="F162" s="2"/>
      <c r="G162" s="2"/>
      <c r="H162" s="2"/>
      <c r="I162" s="184"/>
      <c r="J162" s="184"/>
    </row>
    <row r="163" spans="1:10" s="185" customFormat="1">
      <c r="A163" s="186"/>
      <c r="B163" s="186"/>
      <c r="D163" s="184"/>
      <c r="E163" s="184"/>
      <c r="F163" s="2"/>
      <c r="G163" s="2"/>
      <c r="H163" s="2"/>
      <c r="I163" s="184"/>
      <c r="J163" s="184"/>
    </row>
    <row r="164" spans="1:10" s="185" customFormat="1">
      <c r="A164" s="186"/>
      <c r="B164" s="186"/>
      <c r="D164" s="184"/>
      <c r="E164" s="184"/>
      <c r="F164" s="2"/>
      <c r="G164" s="2"/>
      <c r="H164" s="2"/>
      <c r="I164" s="184"/>
      <c r="J164" s="184"/>
    </row>
    <row r="165" spans="1:10" s="185" customFormat="1">
      <c r="A165" s="186"/>
      <c r="B165" s="186"/>
      <c r="D165" s="184"/>
      <c r="E165" s="184"/>
      <c r="F165" s="2"/>
      <c r="G165" s="2"/>
      <c r="H165" s="2"/>
      <c r="I165" s="184"/>
      <c r="J165" s="184"/>
    </row>
    <row r="166" spans="1:10" s="185" customFormat="1">
      <c r="A166" s="186"/>
      <c r="B166" s="186"/>
      <c r="D166" s="184"/>
      <c r="E166" s="184"/>
      <c r="F166" s="2"/>
      <c r="G166" s="2"/>
      <c r="H166" s="2"/>
      <c r="I166" s="184"/>
      <c r="J166" s="184"/>
    </row>
    <row r="167" spans="1:10" s="185" customFormat="1">
      <c r="A167" s="186"/>
      <c r="B167" s="186"/>
      <c r="D167" s="184"/>
      <c r="E167" s="184"/>
      <c r="F167" s="2"/>
      <c r="G167" s="2"/>
      <c r="H167" s="2"/>
      <c r="I167" s="184"/>
      <c r="J167" s="184"/>
    </row>
    <row r="168" spans="1:10" s="185" customFormat="1">
      <c r="A168" s="186"/>
      <c r="B168" s="186"/>
      <c r="D168" s="184"/>
      <c r="E168" s="184"/>
      <c r="F168" s="2"/>
      <c r="G168" s="2"/>
      <c r="H168" s="2"/>
      <c r="I168" s="184"/>
      <c r="J168" s="184"/>
    </row>
    <row r="169" spans="1:10" s="185" customFormat="1">
      <c r="A169" s="186"/>
      <c r="B169" s="186"/>
      <c r="D169" s="184"/>
      <c r="E169" s="184"/>
      <c r="F169" s="2"/>
      <c r="G169" s="2"/>
      <c r="H169" s="2"/>
      <c r="I169" s="184"/>
      <c r="J169" s="184"/>
    </row>
    <row r="170" spans="1:10" s="185" customFormat="1">
      <c r="A170" s="186"/>
      <c r="B170" s="186"/>
      <c r="D170" s="184"/>
      <c r="E170" s="184"/>
      <c r="F170" s="2"/>
      <c r="G170" s="2"/>
      <c r="H170" s="2"/>
      <c r="I170" s="184"/>
      <c r="J170" s="184"/>
    </row>
    <row r="171" spans="1:10" s="185" customFormat="1">
      <c r="A171" s="186"/>
      <c r="B171" s="186"/>
      <c r="D171" s="184"/>
      <c r="E171" s="184"/>
      <c r="F171" s="2"/>
      <c r="G171" s="2"/>
      <c r="H171" s="2"/>
      <c r="I171" s="184"/>
      <c r="J171" s="184"/>
    </row>
    <row r="172" spans="1:10" s="185" customFormat="1">
      <c r="A172" s="186"/>
      <c r="B172" s="186"/>
      <c r="D172" s="184"/>
      <c r="E172" s="184"/>
      <c r="F172" s="2"/>
      <c r="G172" s="2"/>
      <c r="H172" s="2"/>
      <c r="I172" s="184"/>
      <c r="J172" s="184"/>
    </row>
    <row r="173" spans="1:10" s="185" customFormat="1">
      <c r="A173" s="186"/>
      <c r="B173" s="186"/>
      <c r="D173" s="184"/>
      <c r="E173" s="184"/>
      <c r="F173" s="2"/>
      <c r="G173" s="2"/>
      <c r="H173" s="2"/>
      <c r="I173" s="184"/>
      <c r="J173" s="184"/>
    </row>
    <row r="174" spans="1:10" s="185" customFormat="1">
      <c r="A174" s="186"/>
      <c r="B174" s="186"/>
      <c r="D174" s="184"/>
      <c r="E174" s="184"/>
      <c r="F174" s="2"/>
      <c r="G174" s="2"/>
      <c r="H174" s="2"/>
      <c r="I174" s="184"/>
      <c r="J174" s="184"/>
    </row>
    <row r="175" spans="1:10" s="185" customFormat="1">
      <c r="A175" s="186"/>
      <c r="B175" s="186"/>
      <c r="D175" s="184"/>
      <c r="E175" s="184"/>
      <c r="F175" s="2"/>
      <c r="G175" s="2"/>
      <c r="H175" s="2"/>
      <c r="I175" s="184"/>
      <c r="J175" s="184"/>
    </row>
    <row r="176" spans="1:10" s="185" customFormat="1">
      <c r="A176" s="186"/>
      <c r="B176" s="186"/>
      <c r="D176" s="184"/>
      <c r="E176" s="184"/>
      <c r="F176" s="2"/>
      <c r="G176" s="2"/>
      <c r="H176" s="2"/>
      <c r="I176" s="184"/>
      <c r="J176" s="184"/>
    </row>
    <row r="177" spans="1:10" s="185" customFormat="1">
      <c r="A177" s="186"/>
      <c r="B177" s="186"/>
      <c r="D177" s="184"/>
      <c r="E177" s="184"/>
      <c r="F177" s="2"/>
      <c r="G177" s="2"/>
      <c r="H177" s="2"/>
      <c r="I177" s="184"/>
      <c r="J177" s="184"/>
    </row>
    <row r="178" spans="1:10" s="185" customFormat="1">
      <c r="A178" s="186"/>
      <c r="B178" s="186"/>
      <c r="D178" s="184"/>
      <c r="E178" s="184"/>
      <c r="F178" s="2"/>
      <c r="G178" s="2"/>
      <c r="H178" s="2"/>
      <c r="I178" s="184"/>
      <c r="J178" s="184"/>
    </row>
    <row r="179" spans="1:10" s="185" customFormat="1">
      <c r="A179" s="186"/>
      <c r="B179" s="186"/>
      <c r="D179" s="184"/>
      <c r="E179" s="184"/>
      <c r="F179" s="2"/>
      <c r="G179" s="2"/>
      <c r="H179" s="2"/>
      <c r="I179" s="184"/>
      <c r="J179" s="184"/>
    </row>
    <row r="180" spans="1:10" s="185" customFormat="1">
      <c r="A180" s="186"/>
      <c r="B180" s="186"/>
      <c r="D180" s="184"/>
      <c r="E180" s="184"/>
      <c r="F180" s="2"/>
      <c r="G180" s="2"/>
      <c r="H180" s="2"/>
      <c r="I180" s="184"/>
      <c r="J180" s="184"/>
    </row>
    <row r="181" spans="1:10" s="185" customFormat="1">
      <c r="A181" s="186"/>
      <c r="B181" s="186"/>
      <c r="D181" s="184"/>
      <c r="E181" s="184"/>
      <c r="F181" s="2"/>
      <c r="G181" s="2"/>
      <c r="H181" s="2"/>
      <c r="I181" s="184"/>
      <c r="J181" s="184"/>
    </row>
    <row r="182" spans="1:10" s="185" customFormat="1">
      <c r="A182" s="186"/>
      <c r="B182" s="186"/>
      <c r="D182" s="184"/>
      <c r="E182" s="184"/>
      <c r="F182" s="2"/>
      <c r="G182" s="2"/>
      <c r="H182" s="2"/>
      <c r="I182" s="184"/>
      <c r="J182" s="184"/>
    </row>
    <row r="183" spans="1:10" s="185" customFormat="1">
      <c r="A183" s="186"/>
      <c r="B183" s="186"/>
      <c r="D183" s="184"/>
      <c r="E183" s="184"/>
      <c r="F183" s="2"/>
      <c r="G183" s="2"/>
      <c r="H183" s="2"/>
      <c r="I183" s="184"/>
      <c r="J183" s="184"/>
    </row>
    <row r="184" spans="1:10" s="185" customFormat="1">
      <c r="A184" s="186"/>
      <c r="B184" s="186"/>
      <c r="D184" s="184"/>
      <c r="E184" s="184"/>
      <c r="F184" s="2"/>
      <c r="G184" s="2"/>
      <c r="H184" s="2"/>
      <c r="I184" s="184"/>
      <c r="J184" s="184"/>
    </row>
    <row r="185" spans="1:10" s="185" customFormat="1">
      <c r="A185" s="186"/>
      <c r="B185" s="186"/>
      <c r="D185" s="184"/>
      <c r="E185" s="184"/>
      <c r="F185" s="2"/>
      <c r="G185" s="2"/>
      <c r="H185" s="2"/>
      <c r="I185" s="184"/>
      <c r="J185" s="184"/>
    </row>
    <row r="186" spans="1:10" s="185" customFormat="1">
      <c r="A186" s="186"/>
      <c r="B186" s="186"/>
      <c r="D186" s="184"/>
      <c r="E186" s="184"/>
      <c r="F186" s="2"/>
      <c r="G186" s="2"/>
      <c r="H186" s="2"/>
      <c r="I186" s="184"/>
      <c r="J186" s="184"/>
    </row>
    <row r="187" spans="1:10" s="185" customFormat="1">
      <c r="A187" s="186"/>
      <c r="B187" s="186"/>
      <c r="D187" s="184"/>
      <c r="E187" s="184"/>
      <c r="F187" s="2"/>
      <c r="G187" s="2"/>
      <c r="H187" s="2"/>
      <c r="I187" s="184"/>
      <c r="J187" s="184"/>
    </row>
    <row r="188" spans="1:10" s="185" customFormat="1">
      <c r="A188" s="186"/>
      <c r="B188" s="186"/>
      <c r="D188" s="184"/>
      <c r="E188" s="184"/>
      <c r="F188" s="2"/>
      <c r="G188" s="2"/>
      <c r="H188" s="2"/>
      <c r="I188" s="184"/>
      <c r="J188" s="184"/>
    </row>
    <row r="189" spans="1:10" s="185" customFormat="1">
      <c r="A189" s="186"/>
      <c r="B189" s="186"/>
      <c r="D189" s="184"/>
      <c r="E189" s="184"/>
      <c r="F189" s="2"/>
      <c r="G189" s="2"/>
      <c r="H189" s="2"/>
      <c r="I189" s="184"/>
      <c r="J189" s="184"/>
    </row>
    <row r="190" spans="1:10" s="185" customFormat="1">
      <c r="A190" s="186"/>
      <c r="B190" s="186"/>
      <c r="D190" s="184"/>
      <c r="E190" s="184"/>
      <c r="F190" s="2"/>
      <c r="G190" s="2"/>
      <c r="H190" s="2"/>
      <c r="I190" s="184"/>
      <c r="J190" s="184"/>
    </row>
    <row r="191" spans="1:10" s="185" customFormat="1">
      <c r="A191" s="186"/>
      <c r="B191" s="186"/>
      <c r="D191" s="184"/>
      <c r="E191" s="184"/>
      <c r="F191" s="2"/>
      <c r="G191" s="2"/>
      <c r="H191" s="2"/>
      <c r="I191" s="184"/>
      <c r="J191" s="184"/>
    </row>
    <row r="192" spans="1:10" s="185" customFormat="1">
      <c r="A192" s="186"/>
      <c r="B192" s="186"/>
      <c r="D192" s="184"/>
      <c r="E192" s="184"/>
      <c r="F192" s="2"/>
      <c r="G192" s="2"/>
      <c r="H192" s="2"/>
      <c r="I192" s="184"/>
      <c r="J192" s="184"/>
    </row>
  </sheetData>
  <mergeCells count="1">
    <mergeCell ref="B49:L49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18" activePane="bottomRight" state="frozen"/>
      <selection pane="topRight"/>
      <selection pane="bottomLeft"/>
      <selection pane="bottomRight" activeCell="G43" sqref="G43:L45"/>
    </sheetView>
  </sheetViews>
  <sheetFormatPr defaultColWidth="8.81640625" defaultRowHeight="13" outlineLevelCol="1"/>
  <cols>
    <col min="1" max="2" width="8.81640625" style="148"/>
    <col min="3" max="3" width="11.81640625" style="148" customWidth="1" outlineLevel="1"/>
    <col min="4" max="4" width="2.7265625" style="148" customWidth="1"/>
    <col min="5" max="6" width="12.453125" style="148" bestFit="1" customWidth="1"/>
    <col min="7" max="7" width="11" style="148" bestFit="1" customWidth="1"/>
    <col min="8" max="8" width="9.1796875" style="148" bestFit="1" customWidth="1"/>
    <col min="9" max="9" width="9" style="148" bestFit="1" customWidth="1"/>
    <col min="10" max="10" width="14.7265625" style="147" bestFit="1" customWidth="1"/>
    <col min="11" max="11" width="13.26953125" style="147" bestFit="1" customWidth="1"/>
    <col min="12" max="12" width="15.26953125" style="147" customWidth="1"/>
    <col min="13" max="13" width="12.7265625" style="147" bestFit="1" customWidth="1"/>
    <col min="14" max="14" width="18.54296875" style="147" customWidth="1"/>
    <col min="15" max="15" width="14.1796875" style="147" customWidth="1"/>
    <col min="16" max="16" width="2.7265625" style="148" customWidth="1"/>
    <col min="17" max="17" width="13.7265625" style="147" customWidth="1" outlineLevel="1"/>
    <col min="18" max="18" width="13" style="147" customWidth="1" outlineLevel="1"/>
    <col min="19" max="19" width="11.54296875" style="147" customWidth="1" outlineLevel="1"/>
    <col min="20" max="20" width="9" style="147" customWidth="1" outlineLevel="1"/>
    <col min="21" max="21" width="14.81640625" style="147" customWidth="1" outlineLevel="1"/>
    <col min="22" max="22" width="17.81640625" style="147" customWidth="1" outlineLevel="1"/>
    <col min="23" max="23" width="17.453125" style="147" customWidth="1" outlineLevel="1"/>
    <col min="24" max="25" width="12.54296875" style="147" customWidth="1" outlineLevel="1"/>
    <col min="26" max="26" width="18.453125" style="147" customWidth="1" outlineLevel="1"/>
    <col min="27" max="27" width="13.54296875" style="147" customWidth="1" outlineLevel="1"/>
    <col min="28" max="28" width="2.54296875" style="148" customWidth="1"/>
    <col min="29" max="16384" width="8.81640625" style="147"/>
  </cols>
  <sheetData>
    <row r="1" spans="1:27" s="148" customFormat="1" ht="31">
      <c r="A1" s="225" t="s">
        <v>390</v>
      </c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s="148" customFormat="1" ht="21">
      <c r="A2" s="157" t="s">
        <v>115</v>
      </c>
      <c r="P2" s="148" t="s">
        <v>182</v>
      </c>
      <c r="S2" s="147"/>
      <c r="T2" s="147"/>
      <c r="U2" s="147"/>
      <c r="V2" s="147"/>
      <c r="W2" s="147"/>
      <c r="X2" s="147"/>
      <c r="Y2" s="147"/>
      <c r="Z2" s="147"/>
      <c r="AA2" s="147"/>
    </row>
    <row r="3" spans="1:27" s="148" customFormat="1" ht="13.5" thickBot="1">
      <c r="A3" s="148" t="s">
        <v>391</v>
      </c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s="148" customFormat="1">
      <c r="E4" s="764" t="s">
        <v>114</v>
      </c>
      <c r="F4" s="765"/>
      <c r="G4" s="765"/>
      <c r="H4" s="765"/>
      <c r="I4" s="765"/>
      <c r="J4" s="765"/>
      <c r="K4" s="765"/>
      <c r="L4" s="765"/>
      <c r="M4" s="765"/>
      <c r="N4" s="765"/>
      <c r="O4" s="766"/>
      <c r="Q4" s="764" t="s">
        <v>113</v>
      </c>
      <c r="R4" s="765"/>
      <c r="S4" s="765"/>
      <c r="T4" s="765"/>
      <c r="U4" s="765"/>
      <c r="V4" s="765"/>
      <c r="W4" s="765"/>
      <c r="X4" s="765"/>
      <c r="Y4" s="765"/>
      <c r="Z4" s="765"/>
      <c r="AA4" s="766"/>
    </row>
    <row r="5" spans="1:27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107</v>
      </c>
      <c r="I5" s="155" t="s">
        <v>106</v>
      </c>
      <c r="J5" s="155" t="s">
        <v>105</v>
      </c>
      <c r="K5" s="155" t="s">
        <v>104</v>
      </c>
      <c r="L5" s="155" t="s">
        <v>103</v>
      </c>
      <c r="M5" s="155" t="s">
        <v>102</v>
      </c>
      <c r="N5" s="155" t="s">
        <v>101</v>
      </c>
      <c r="O5" s="154" t="s">
        <v>100</v>
      </c>
      <c r="Q5" s="156" t="s">
        <v>24</v>
      </c>
      <c r="R5" s="155" t="s">
        <v>109</v>
      </c>
      <c r="S5" s="155" t="s">
        <v>108</v>
      </c>
      <c r="T5" s="155" t="s">
        <v>107</v>
      </c>
      <c r="U5" s="155" t="s">
        <v>106</v>
      </c>
      <c r="V5" s="155" t="s">
        <v>105</v>
      </c>
      <c r="W5" s="155" t="s">
        <v>104</v>
      </c>
      <c r="X5" s="155" t="s">
        <v>103</v>
      </c>
      <c r="Y5" s="155" t="s">
        <v>102</v>
      </c>
      <c r="Z5" s="155" t="s">
        <v>101</v>
      </c>
      <c r="AA5" s="154" t="s">
        <v>100</v>
      </c>
    </row>
    <row r="6" spans="1:27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1"/>
      <c r="Q6" s="153"/>
      <c r="R6" s="152"/>
      <c r="S6" s="152"/>
      <c r="T6" s="152"/>
      <c r="U6" s="152"/>
      <c r="V6" s="152"/>
      <c r="W6" s="152"/>
      <c r="X6" s="152"/>
      <c r="Y6" s="152"/>
      <c r="Z6" s="152"/>
      <c r="AA6" s="151"/>
    </row>
    <row r="7" spans="1:27" s="148" customFormat="1">
      <c r="A7" s="150">
        <v>2020</v>
      </c>
      <c r="B7" s="150"/>
      <c r="C7" s="149"/>
      <c r="E7" s="102">
        <f t="shared" ref="E7:O16" si="0">SUMIF($A$30:$A$298,$A7,E$30:E$298)</f>
        <v>11073196</v>
      </c>
      <c r="F7" s="101">
        <f t="shared" si="0"/>
        <v>8205404</v>
      </c>
      <c r="G7" s="101">
        <f t="shared" si="0"/>
        <v>1057408</v>
      </c>
      <c r="H7" s="101">
        <f t="shared" si="0"/>
        <v>72297</v>
      </c>
      <c r="I7" s="101">
        <f t="shared" si="0"/>
        <v>7301</v>
      </c>
      <c r="J7" s="101">
        <f t="shared" si="0"/>
        <v>20415606</v>
      </c>
      <c r="K7" s="101">
        <f t="shared" si="0"/>
        <v>1489551</v>
      </c>
      <c r="L7" s="101">
        <f t="shared" si="0"/>
        <v>21905157</v>
      </c>
      <c r="M7" s="101">
        <f t="shared" si="0"/>
        <v>23784</v>
      </c>
      <c r="N7" s="101">
        <f t="shared" si="0"/>
        <v>1735</v>
      </c>
      <c r="O7" s="103">
        <f t="shared" si="0"/>
        <v>21930676</v>
      </c>
      <c r="Q7" s="102">
        <f t="shared" ref="Q7:AA16" si="1">SUMIF($A$30:$A$298,$A7,Q$30:Q$298)</f>
        <v>11286974</v>
      </c>
      <c r="R7" s="101">
        <f t="shared" si="1"/>
        <v>8304358</v>
      </c>
      <c r="S7" s="101">
        <f t="shared" si="1"/>
        <v>1065005</v>
      </c>
      <c r="T7" s="101">
        <f t="shared" si="1"/>
        <v>72297</v>
      </c>
      <c r="U7" s="101">
        <f t="shared" si="1"/>
        <v>7301</v>
      </c>
      <c r="V7" s="101">
        <f t="shared" si="1"/>
        <v>20735935</v>
      </c>
      <c r="W7" s="101">
        <f t="shared" si="1"/>
        <v>1512923</v>
      </c>
      <c r="X7" s="101">
        <f t="shared" si="1"/>
        <v>22248858</v>
      </c>
      <c r="Y7" s="101">
        <f t="shared" si="1"/>
        <v>23784</v>
      </c>
      <c r="Z7" s="101">
        <f t="shared" si="1"/>
        <v>1735</v>
      </c>
      <c r="AA7" s="103">
        <f t="shared" si="1"/>
        <v>22274377</v>
      </c>
    </row>
    <row r="8" spans="1:27" s="148" customFormat="1">
      <c r="A8" s="150">
        <v>2021</v>
      </c>
      <c r="B8" s="150"/>
      <c r="C8" s="149"/>
      <c r="E8" s="100">
        <f t="shared" si="0"/>
        <v>10968947</v>
      </c>
      <c r="F8" s="99">
        <f t="shared" si="0"/>
        <v>8213784</v>
      </c>
      <c r="G8" s="99">
        <f t="shared" si="0"/>
        <v>1034673</v>
      </c>
      <c r="H8" s="99">
        <f t="shared" si="0"/>
        <v>69852</v>
      </c>
      <c r="I8" s="99">
        <f t="shared" si="0"/>
        <v>7435</v>
      </c>
      <c r="J8" s="99">
        <f t="shared" si="0"/>
        <v>20294691</v>
      </c>
      <c r="K8" s="99">
        <f t="shared" si="0"/>
        <v>1480727</v>
      </c>
      <c r="L8" s="99">
        <f t="shared" si="0"/>
        <v>21775418</v>
      </c>
      <c r="M8" s="99">
        <f t="shared" si="0"/>
        <v>23700</v>
      </c>
      <c r="N8" s="99">
        <f t="shared" si="0"/>
        <v>1729</v>
      </c>
      <c r="O8" s="98">
        <f t="shared" si="0"/>
        <v>21800847</v>
      </c>
      <c r="Q8" s="100">
        <f t="shared" si="1"/>
        <v>11457392</v>
      </c>
      <c r="R8" s="99">
        <f t="shared" si="1"/>
        <v>8515416</v>
      </c>
      <c r="S8" s="99">
        <f t="shared" si="1"/>
        <v>1060154</v>
      </c>
      <c r="T8" s="99">
        <f t="shared" si="1"/>
        <v>69852</v>
      </c>
      <c r="U8" s="99">
        <f t="shared" si="1"/>
        <v>7435</v>
      </c>
      <c r="V8" s="99">
        <f t="shared" si="1"/>
        <v>21110249</v>
      </c>
      <c r="W8" s="99">
        <f t="shared" si="1"/>
        <v>1540233</v>
      </c>
      <c r="X8" s="99">
        <f t="shared" si="1"/>
        <v>22650482</v>
      </c>
      <c r="Y8" s="99">
        <f t="shared" si="1"/>
        <v>23700</v>
      </c>
      <c r="Z8" s="99">
        <f t="shared" si="1"/>
        <v>1729</v>
      </c>
      <c r="AA8" s="98">
        <f t="shared" si="1"/>
        <v>22675911</v>
      </c>
    </row>
    <row r="9" spans="1:27" s="148" customFormat="1">
      <c r="A9" s="150">
        <v>2022</v>
      </c>
      <c r="B9" s="150"/>
      <c r="C9" s="149"/>
      <c r="E9" s="100">
        <f t="shared" si="0"/>
        <v>10591955</v>
      </c>
      <c r="F9" s="99">
        <f t="shared" si="0"/>
        <v>7992118</v>
      </c>
      <c r="G9" s="99">
        <f t="shared" si="0"/>
        <v>998360</v>
      </c>
      <c r="H9" s="99">
        <f t="shared" si="0"/>
        <v>66836</v>
      </c>
      <c r="I9" s="99">
        <f t="shared" si="0"/>
        <v>7435</v>
      </c>
      <c r="J9" s="99">
        <f t="shared" si="0"/>
        <v>19656704</v>
      </c>
      <c r="K9" s="99">
        <f t="shared" si="0"/>
        <v>1434180</v>
      </c>
      <c r="L9" s="99">
        <f t="shared" si="0"/>
        <v>21090884</v>
      </c>
      <c r="M9" s="99">
        <f t="shared" si="0"/>
        <v>23700</v>
      </c>
      <c r="N9" s="99">
        <f t="shared" si="0"/>
        <v>1729</v>
      </c>
      <c r="O9" s="98">
        <f t="shared" si="0"/>
        <v>21116313</v>
      </c>
      <c r="Q9" s="100">
        <f t="shared" si="1"/>
        <v>11466958</v>
      </c>
      <c r="R9" s="99">
        <f t="shared" si="1"/>
        <v>8735408</v>
      </c>
      <c r="S9" s="99">
        <f t="shared" si="1"/>
        <v>1080927</v>
      </c>
      <c r="T9" s="99">
        <f t="shared" si="1"/>
        <v>66836</v>
      </c>
      <c r="U9" s="99">
        <f t="shared" si="1"/>
        <v>7435</v>
      </c>
      <c r="V9" s="99">
        <f t="shared" si="1"/>
        <v>21357564</v>
      </c>
      <c r="W9" s="99">
        <f t="shared" si="1"/>
        <v>1558276</v>
      </c>
      <c r="X9" s="99">
        <f t="shared" si="1"/>
        <v>22915840</v>
      </c>
      <c r="Y9" s="99">
        <f t="shared" si="1"/>
        <v>23700</v>
      </c>
      <c r="Z9" s="99">
        <f t="shared" si="1"/>
        <v>1729</v>
      </c>
      <c r="AA9" s="98">
        <f t="shared" si="1"/>
        <v>22941269</v>
      </c>
    </row>
    <row r="10" spans="1:27" s="148" customFormat="1">
      <c r="A10" s="150">
        <v>2023</v>
      </c>
      <c r="B10" s="150"/>
      <c r="C10" s="149"/>
      <c r="E10" s="100">
        <f t="shared" si="0"/>
        <v>10483281</v>
      </c>
      <c r="F10" s="99">
        <f t="shared" si="0"/>
        <v>7954699</v>
      </c>
      <c r="G10" s="99">
        <f t="shared" si="0"/>
        <v>988506</v>
      </c>
      <c r="H10" s="99">
        <f t="shared" si="0"/>
        <v>64722</v>
      </c>
      <c r="I10" s="99">
        <f t="shared" si="0"/>
        <v>7435</v>
      </c>
      <c r="J10" s="99">
        <f t="shared" si="0"/>
        <v>19498643</v>
      </c>
      <c r="K10" s="99">
        <f t="shared" si="0"/>
        <v>1422649</v>
      </c>
      <c r="L10" s="99">
        <f t="shared" si="0"/>
        <v>20921292</v>
      </c>
      <c r="M10" s="99">
        <f t="shared" si="0"/>
        <v>23700</v>
      </c>
      <c r="N10" s="99">
        <f t="shared" si="0"/>
        <v>1729</v>
      </c>
      <c r="O10" s="98">
        <f t="shared" si="0"/>
        <v>20946721</v>
      </c>
      <c r="Q10" s="100">
        <f t="shared" si="1"/>
        <v>11546059</v>
      </c>
      <c r="R10" s="99">
        <f t="shared" si="1"/>
        <v>8875068</v>
      </c>
      <c r="S10" s="99">
        <f t="shared" si="1"/>
        <v>1098844</v>
      </c>
      <c r="T10" s="99">
        <f t="shared" si="1"/>
        <v>64722</v>
      </c>
      <c r="U10" s="99">
        <f t="shared" si="1"/>
        <v>7435</v>
      </c>
      <c r="V10" s="99">
        <f t="shared" si="1"/>
        <v>21592128</v>
      </c>
      <c r="W10" s="99">
        <f t="shared" si="1"/>
        <v>1575393</v>
      </c>
      <c r="X10" s="99">
        <f t="shared" si="1"/>
        <v>23167521</v>
      </c>
      <c r="Y10" s="99">
        <f t="shared" si="1"/>
        <v>23700</v>
      </c>
      <c r="Z10" s="99">
        <f t="shared" si="1"/>
        <v>1729</v>
      </c>
      <c r="AA10" s="98">
        <f t="shared" si="1"/>
        <v>23192950</v>
      </c>
    </row>
    <row r="11" spans="1:27" s="148" customFormat="1">
      <c r="A11" s="150">
        <v>2024</v>
      </c>
      <c r="B11" s="150"/>
      <c r="C11" s="149"/>
      <c r="E11" s="100">
        <f t="shared" si="0"/>
        <v>10499182</v>
      </c>
      <c r="F11" s="99">
        <f t="shared" si="0"/>
        <v>7882091</v>
      </c>
      <c r="G11" s="99">
        <f t="shared" si="0"/>
        <v>962726</v>
      </c>
      <c r="H11" s="99">
        <f t="shared" si="0"/>
        <v>63518</v>
      </c>
      <c r="I11" s="99">
        <f t="shared" si="0"/>
        <v>7442</v>
      </c>
      <c r="J11" s="99">
        <f t="shared" si="0"/>
        <v>19414959</v>
      </c>
      <c r="K11" s="99">
        <f t="shared" si="0"/>
        <v>1416541</v>
      </c>
      <c r="L11" s="99">
        <f t="shared" si="0"/>
        <v>20831500</v>
      </c>
      <c r="M11" s="99">
        <f t="shared" si="0"/>
        <v>23784</v>
      </c>
      <c r="N11" s="99">
        <f t="shared" si="0"/>
        <v>1735</v>
      </c>
      <c r="O11" s="98">
        <f t="shared" si="0"/>
        <v>20857019</v>
      </c>
      <c r="Q11" s="100">
        <f t="shared" si="1"/>
        <v>11751914</v>
      </c>
      <c r="R11" s="99">
        <f t="shared" si="1"/>
        <v>8990770</v>
      </c>
      <c r="S11" s="99">
        <f t="shared" si="1"/>
        <v>1101018</v>
      </c>
      <c r="T11" s="99">
        <f t="shared" si="1"/>
        <v>63518</v>
      </c>
      <c r="U11" s="99">
        <f t="shared" si="1"/>
        <v>7442</v>
      </c>
      <c r="V11" s="99">
        <f t="shared" si="1"/>
        <v>21914662</v>
      </c>
      <c r="W11" s="99">
        <f t="shared" si="1"/>
        <v>1598925</v>
      </c>
      <c r="X11" s="99">
        <f t="shared" si="1"/>
        <v>23513587</v>
      </c>
      <c r="Y11" s="99">
        <f t="shared" si="1"/>
        <v>23784</v>
      </c>
      <c r="Z11" s="99">
        <f t="shared" si="1"/>
        <v>1735</v>
      </c>
      <c r="AA11" s="98">
        <f t="shared" si="1"/>
        <v>23539106</v>
      </c>
    </row>
    <row r="12" spans="1:27" s="148" customFormat="1">
      <c r="A12" s="150">
        <v>2025</v>
      </c>
      <c r="B12" s="150"/>
      <c r="C12" s="149"/>
      <c r="E12" s="100">
        <f t="shared" si="0"/>
        <v>10469098</v>
      </c>
      <c r="F12" s="99">
        <f t="shared" si="0"/>
        <v>7724734</v>
      </c>
      <c r="G12" s="99">
        <f t="shared" si="0"/>
        <v>923385</v>
      </c>
      <c r="H12" s="99">
        <f t="shared" si="0"/>
        <v>62829</v>
      </c>
      <c r="I12" s="99">
        <f t="shared" si="0"/>
        <v>7435</v>
      </c>
      <c r="J12" s="99">
        <f t="shared" si="0"/>
        <v>19187481</v>
      </c>
      <c r="K12" s="99">
        <f t="shared" si="0"/>
        <v>1399945</v>
      </c>
      <c r="L12" s="99">
        <f t="shared" si="0"/>
        <v>20587426</v>
      </c>
      <c r="M12" s="99">
        <f t="shared" si="0"/>
        <v>23700</v>
      </c>
      <c r="N12" s="99">
        <f t="shared" si="0"/>
        <v>1729</v>
      </c>
      <c r="O12" s="98">
        <f t="shared" si="0"/>
        <v>20612855</v>
      </c>
      <c r="Q12" s="100">
        <f t="shared" si="1"/>
        <v>11915074</v>
      </c>
      <c r="R12" s="99">
        <f t="shared" si="1"/>
        <v>9027716</v>
      </c>
      <c r="S12" s="99">
        <f t="shared" si="1"/>
        <v>1089304</v>
      </c>
      <c r="T12" s="99">
        <f t="shared" si="1"/>
        <v>62829</v>
      </c>
      <c r="U12" s="99">
        <f t="shared" si="1"/>
        <v>7435</v>
      </c>
      <c r="V12" s="99">
        <f t="shared" si="1"/>
        <v>22102358</v>
      </c>
      <c r="W12" s="99">
        <f t="shared" si="1"/>
        <v>1612617</v>
      </c>
      <c r="X12" s="99">
        <f t="shared" si="1"/>
        <v>23714975</v>
      </c>
      <c r="Y12" s="99">
        <f t="shared" si="1"/>
        <v>23700</v>
      </c>
      <c r="Z12" s="99">
        <f t="shared" si="1"/>
        <v>1729</v>
      </c>
      <c r="AA12" s="98">
        <f t="shared" si="1"/>
        <v>23740404</v>
      </c>
    </row>
    <row r="13" spans="1:27" s="148" customFormat="1">
      <c r="A13" s="150">
        <v>2026</v>
      </c>
      <c r="B13" s="150"/>
      <c r="C13" s="149"/>
      <c r="E13" s="100">
        <f t="shared" si="0"/>
        <v>10432998</v>
      </c>
      <c r="F13" s="99">
        <f t="shared" si="0"/>
        <v>7586173</v>
      </c>
      <c r="G13" s="99">
        <f t="shared" si="0"/>
        <v>889193</v>
      </c>
      <c r="H13" s="99">
        <f t="shared" si="0"/>
        <v>62582</v>
      </c>
      <c r="I13" s="99">
        <f t="shared" si="0"/>
        <v>7435</v>
      </c>
      <c r="J13" s="99">
        <f t="shared" si="0"/>
        <v>18978381</v>
      </c>
      <c r="K13" s="99">
        <f t="shared" si="0"/>
        <v>1384689</v>
      </c>
      <c r="L13" s="99">
        <f t="shared" si="0"/>
        <v>20363070</v>
      </c>
      <c r="M13" s="99">
        <f t="shared" si="0"/>
        <v>23700</v>
      </c>
      <c r="N13" s="99">
        <f t="shared" si="0"/>
        <v>1729</v>
      </c>
      <c r="O13" s="98">
        <f t="shared" si="0"/>
        <v>20388499</v>
      </c>
      <c r="Q13" s="100">
        <f t="shared" si="1"/>
        <v>12075647</v>
      </c>
      <c r="R13" s="99">
        <f t="shared" si="1"/>
        <v>9088798</v>
      </c>
      <c r="S13" s="99">
        <f t="shared" si="1"/>
        <v>1082873</v>
      </c>
      <c r="T13" s="99">
        <f t="shared" si="1"/>
        <v>62582</v>
      </c>
      <c r="U13" s="99">
        <f t="shared" si="1"/>
        <v>7435</v>
      </c>
      <c r="V13" s="99">
        <f t="shared" si="1"/>
        <v>22317335</v>
      </c>
      <c r="W13" s="99">
        <f t="shared" si="1"/>
        <v>1628303</v>
      </c>
      <c r="X13" s="99">
        <f t="shared" si="1"/>
        <v>23945638</v>
      </c>
      <c r="Y13" s="99">
        <f t="shared" si="1"/>
        <v>23700</v>
      </c>
      <c r="Z13" s="99">
        <f t="shared" si="1"/>
        <v>1729</v>
      </c>
      <c r="AA13" s="98">
        <f t="shared" si="1"/>
        <v>23971067</v>
      </c>
    </row>
    <row r="14" spans="1:27" s="148" customFormat="1">
      <c r="A14" s="150">
        <v>2027</v>
      </c>
      <c r="B14" s="150"/>
      <c r="C14" s="149"/>
      <c r="E14" s="100">
        <f t="shared" si="0"/>
        <v>10391940</v>
      </c>
      <c r="F14" s="99">
        <f t="shared" si="0"/>
        <v>7462234</v>
      </c>
      <c r="G14" s="99">
        <f t="shared" si="0"/>
        <v>856806</v>
      </c>
      <c r="H14" s="99">
        <f t="shared" si="0"/>
        <v>62780</v>
      </c>
      <c r="I14" s="99">
        <f t="shared" si="0"/>
        <v>7435</v>
      </c>
      <c r="J14" s="99">
        <f t="shared" si="0"/>
        <v>18781195</v>
      </c>
      <c r="K14" s="99">
        <f t="shared" si="0"/>
        <v>1370304</v>
      </c>
      <c r="L14" s="99">
        <f t="shared" si="0"/>
        <v>20151499</v>
      </c>
      <c r="M14" s="99">
        <f t="shared" si="0"/>
        <v>23700</v>
      </c>
      <c r="N14" s="99">
        <f t="shared" si="0"/>
        <v>1729</v>
      </c>
      <c r="O14" s="98">
        <f t="shared" si="0"/>
        <v>20176928</v>
      </c>
      <c r="Q14" s="100">
        <f t="shared" si="1"/>
        <v>12235421</v>
      </c>
      <c r="R14" s="99">
        <f t="shared" si="1"/>
        <v>9170172</v>
      </c>
      <c r="S14" s="99">
        <f t="shared" si="1"/>
        <v>1078246</v>
      </c>
      <c r="T14" s="99">
        <f t="shared" si="1"/>
        <v>62780</v>
      </c>
      <c r="U14" s="99">
        <f t="shared" si="1"/>
        <v>7435</v>
      </c>
      <c r="V14" s="99">
        <f t="shared" si="1"/>
        <v>22554054</v>
      </c>
      <c r="W14" s="99">
        <f t="shared" si="1"/>
        <v>1645575</v>
      </c>
      <c r="X14" s="99">
        <f t="shared" si="1"/>
        <v>24199629</v>
      </c>
      <c r="Y14" s="99">
        <f t="shared" si="1"/>
        <v>23700</v>
      </c>
      <c r="Z14" s="99">
        <f t="shared" si="1"/>
        <v>1729</v>
      </c>
      <c r="AA14" s="98">
        <f t="shared" si="1"/>
        <v>24225058</v>
      </c>
    </row>
    <row r="15" spans="1:27" s="148" customFormat="1">
      <c r="A15" s="150">
        <v>2028</v>
      </c>
      <c r="B15" s="150"/>
      <c r="C15" s="149"/>
      <c r="E15" s="100">
        <f t="shared" si="0"/>
        <v>10369664</v>
      </c>
      <c r="F15" s="99">
        <f t="shared" si="0"/>
        <v>7369019</v>
      </c>
      <c r="G15" s="99">
        <f t="shared" si="0"/>
        <v>829270</v>
      </c>
      <c r="H15" s="99">
        <f t="shared" si="0"/>
        <v>63313</v>
      </c>
      <c r="I15" s="99">
        <f t="shared" si="0"/>
        <v>7442</v>
      </c>
      <c r="J15" s="99">
        <f t="shared" si="0"/>
        <v>18638708</v>
      </c>
      <c r="K15" s="99">
        <f t="shared" si="0"/>
        <v>1359906</v>
      </c>
      <c r="L15" s="99">
        <f t="shared" si="0"/>
        <v>19998614</v>
      </c>
      <c r="M15" s="99">
        <f t="shared" si="0"/>
        <v>23784</v>
      </c>
      <c r="N15" s="99">
        <f t="shared" si="0"/>
        <v>1735</v>
      </c>
      <c r="O15" s="98">
        <f t="shared" si="0"/>
        <v>20024133</v>
      </c>
      <c r="Q15" s="100">
        <f t="shared" si="1"/>
        <v>12422075</v>
      </c>
      <c r="R15" s="99">
        <f t="shared" si="1"/>
        <v>9287614</v>
      </c>
      <c r="S15" s="99">
        <f t="shared" si="1"/>
        <v>1078685</v>
      </c>
      <c r="T15" s="99">
        <f t="shared" si="1"/>
        <v>63313</v>
      </c>
      <c r="U15" s="99">
        <f t="shared" si="1"/>
        <v>7442</v>
      </c>
      <c r="V15" s="99">
        <f t="shared" si="1"/>
        <v>22859129</v>
      </c>
      <c r="W15" s="99">
        <f t="shared" si="1"/>
        <v>1667833</v>
      </c>
      <c r="X15" s="99">
        <f t="shared" si="1"/>
        <v>24526962</v>
      </c>
      <c r="Y15" s="99">
        <f t="shared" si="1"/>
        <v>23784</v>
      </c>
      <c r="Z15" s="99">
        <f t="shared" si="1"/>
        <v>1735</v>
      </c>
      <c r="AA15" s="98">
        <f t="shared" si="1"/>
        <v>24552481</v>
      </c>
    </row>
    <row r="16" spans="1:27" s="148" customFormat="1">
      <c r="A16" s="150">
        <v>2029</v>
      </c>
      <c r="B16" s="150"/>
      <c r="C16" s="149"/>
      <c r="E16" s="100">
        <f t="shared" si="0"/>
        <v>10289567</v>
      </c>
      <c r="F16" s="99">
        <f t="shared" si="0"/>
        <v>7203227</v>
      </c>
      <c r="G16" s="99">
        <f t="shared" si="0"/>
        <v>794444</v>
      </c>
      <c r="H16" s="99">
        <f t="shared" si="0"/>
        <v>63799</v>
      </c>
      <c r="I16" s="99">
        <f t="shared" si="0"/>
        <v>7435</v>
      </c>
      <c r="J16" s="99">
        <f t="shared" si="0"/>
        <v>18358472</v>
      </c>
      <c r="K16" s="99">
        <f t="shared" si="0"/>
        <v>1339459</v>
      </c>
      <c r="L16" s="99">
        <f t="shared" si="0"/>
        <v>19697931</v>
      </c>
      <c r="M16" s="99">
        <f t="shared" si="0"/>
        <v>24561</v>
      </c>
      <c r="N16" s="99">
        <f t="shared" si="0"/>
        <v>1793</v>
      </c>
      <c r="O16" s="98">
        <f t="shared" si="0"/>
        <v>19724285</v>
      </c>
      <c r="Q16" s="100">
        <f t="shared" si="1"/>
        <v>12551560</v>
      </c>
      <c r="R16" s="99">
        <f t="shared" si="1"/>
        <v>9334805</v>
      </c>
      <c r="S16" s="99">
        <f t="shared" si="1"/>
        <v>1071411</v>
      </c>
      <c r="T16" s="99">
        <f t="shared" si="1"/>
        <v>63799</v>
      </c>
      <c r="U16" s="99">
        <f t="shared" si="1"/>
        <v>7435</v>
      </c>
      <c r="V16" s="99">
        <f t="shared" si="1"/>
        <v>23029010</v>
      </c>
      <c r="W16" s="99">
        <f t="shared" si="1"/>
        <v>1680229</v>
      </c>
      <c r="X16" s="99">
        <f t="shared" si="1"/>
        <v>24709239</v>
      </c>
      <c r="Y16" s="99">
        <f t="shared" si="1"/>
        <v>24561</v>
      </c>
      <c r="Z16" s="99">
        <f t="shared" si="1"/>
        <v>1793</v>
      </c>
      <c r="AA16" s="98">
        <f t="shared" si="1"/>
        <v>24735593</v>
      </c>
    </row>
    <row r="17" spans="1:27" s="148" customFormat="1">
      <c r="A17" s="150">
        <v>2030</v>
      </c>
      <c r="B17" s="150"/>
      <c r="C17" s="149"/>
      <c r="E17" s="100">
        <f t="shared" ref="E17:O28" si="2">SUMIF($A$30:$A$298,$A17,E$30:E$298)</f>
        <v>10303538</v>
      </c>
      <c r="F17" s="99">
        <f t="shared" si="2"/>
        <v>7162926</v>
      </c>
      <c r="G17" s="99">
        <f t="shared" si="2"/>
        <v>779135</v>
      </c>
      <c r="H17" s="99">
        <f t="shared" si="2"/>
        <v>64504</v>
      </c>
      <c r="I17" s="99">
        <f t="shared" si="2"/>
        <v>7435</v>
      </c>
      <c r="J17" s="99">
        <f t="shared" si="2"/>
        <v>18317538</v>
      </c>
      <c r="K17" s="99">
        <f t="shared" si="2"/>
        <v>1336473</v>
      </c>
      <c r="L17" s="99">
        <f t="shared" si="2"/>
        <v>19654011</v>
      </c>
      <c r="M17" s="99">
        <f t="shared" si="2"/>
        <v>24561</v>
      </c>
      <c r="N17" s="99">
        <f t="shared" si="2"/>
        <v>1793</v>
      </c>
      <c r="O17" s="98">
        <f t="shared" si="2"/>
        <v>19680365</v>
      </c>
      <c r="Q17" s="100">
        <f t="shared" ref="Q17:AA28" si="3">SUMIF($A$30:$A$298,$A17,Q$30:Q$298)</f>
        <v>12720690</v>
      </c>
      <c r="R17" s="99">
        <f t="shared" si="3"/>
        <v>9451846</v>
      </c>
      <c r="S17" s="99">
        <f t="shared" si="3"/>
        <v>1070195</v>
      </c>
      <c r="T17" s="99">
        <f t="shared" si="3"/>
        <v>64504</v>
      </c>
      <c r="U17" s="99">
        <f t="shared" si="3"/>
        <v>7435</v>
      </c>
      <c r="V17" s="99">
        <f t="shared" si="3"/>
        <v>23314670</v>
      </c>
      <c r="W17" s="99">
        <f t="shared" si="3"/>
        <v>1701069</v>
      </c>
      <c r="X17" s="99">
        <f t="shared" si="3"/>
        <v>25015739</v>
      </c>
      <c r="Y17" s="99">
        <f t="shared" si="3"/>
        <v>24561</v>
      </c>
      <c r="Z17" s="99">
        <f t="shared" si="3"/>
        <v>1793</v>
      </c>
      <c r="AA17" s="98">
        <f t="shared" si="3"/>
        <v>25042093</v>
      </c>
    </row>
    <row r="18" spans="1:27" s="148" customFormat="1">
      <c r="A18" s="150">
        <v>2031</v>
      </c>
      <c r="B18" s="150"/>
      <c r="C18" s="149"/>
      <c r="E18" s="100">
        <f t="shared" si="2"/>
        <v>10389276</v>
      </c>
      <c r="F18" s="99">
        <f t="shared" si="2"/>
        <v>7204241</v>
      </c>
      <c r="G18" s="99">
        <f t="shared" si="2"/>
        <v>775924</v>
      </c>
      <c r="H18" s="99">
        <f t="shared" si="2"/>
        <v>65423</v>
      </c>
      <c r="I18" s="99">
        <f t="shared" si="2"/>
        <v>7435</v>
      </c>
      <c r="J18" s="99">
        <f t="shared" si="2"/>
        <v>18442299</v>
      </c>
      <c r="K18" s="99">
        <f t="shared" si="2"/>
        <v>1345576</v>
      </c>
      <c r="L18" s="99">
        <f t="shared" si="2"/>
        <v>19787875</v>
      </c>
      <c r="M18" s="99">
        <f t="shared" si="2"/>
        <v>24561</v>
      </c>
      <c r="N18" s="99">
        <f t="shared" si="2"/>
        <v>1793</v>
      </c>
      <c r="O18" s="98">
        <f t="shared" si="2"/>
        <v>19814229</v>
      </c>
      <c r="Q18" s="100">
        <f t="shared" si="3"/>
        <v>12922473</v>
      </c>
      <c r="R18" s="99">
        <f t="shared" si="3"/>
        <v>9590570</v>
      </c>
      <c r="S18" s="99">
        <f t="shared" si="3"/>
        <v>1067325</v>
      </c>
      <c r="T18" s="99">
        <f t="shared" si="3"/>
        <v>65423</v>
      </c>
      <c r="U18" s="99">
        <f t="shared" si="3"/>
        <v>7435</v>
      </c>
      <c r="V18" s="99">
        <f t="shared" si="3"/>
        <v>23653226</v>
      </c>
      <c r="W18" s="99">
        <f t="shared" si="3"/>
        <v>1725772</v>
      </c>
      <c r="X18" s="99">
        <f t="shared" si="3"/>
        <v>25378998</v>
      </c>
      <c r="Y18" s="99">
        <f t="shared" si="3"/>
        <v>24561</v>
      </c>
      <c r="Z18" s="99">
        <f t="shared" si="3"/>
        <v>1793</v>
      </c>
      <c r="AA18" s="98">
        <f t="shared" si="3"/>
        <v>25405352</v>
      </c>
    </row>
    <row r="19" spans="1:27" s="148" customFormat="1">
      <c r="A19" s="150">
        <v>2032</v>
      </c>
      <c r="B19" s="150"/>
      <c r="C19" s="149"/>
      <c r="E19" s="100">
        <f t="shared" si="2"/>
        <v>10481323</v>
      </c>
      <c r="F19" s="99">
        <f t="shared" si="2"/>
        <v>7213383</v>
      </c>
      <c r="G19" s="99">
        <f t="shared" si="2"/>
        <v>774430</v>
      </c>
      <c r="H19" s="99">
        <f t="shared" si="2"/>
        <v>66148</v>
      </c>
      <c r="I19" s="99">
        <f t="shared" si="2"/>
        <v>7442</v>
      </c>
      <c r="J19" s="99">
        <f t="shared" si="2"/>
        <v>18542726</v>
      </c>
      <c r="K19" s="99">
        <f t="shared" si="2"/>
        <v>1352902</v>
      </c>
      <c r="L19" s="99">
        <f t="shared" si="2"/>
        <v>19895628</v>
      </c>
      <c r="M19" s="99">
        <f t="shared" si="2"/>
        <v>24648</v>
      </c>
      <c r="N19" s="99">
        <f t="shared" si="2"/>
        <v>1799</v>
      </c>
      <c r="O19" s="98">
        <f t="shared" si="2"/>
        <v>19922075</v>
      </c>
      <c r="Q19" s="100">
        <f t="shared" si="3"/>
        <v>13131683</v>
      </c>
      <c r="R19" s="99">
        <f t="shared" si="3"/>
        <v>9693112</v>
      </c>
      <c r="S19" s="99">
        <f t="shared" si="3"/>
        <v>1066027</v>
      </c>
      <c r="T19" s="99">
        <f t="shared" si="3"/>
        <v>66148</v>
      </c>
      <c r="U19" s="99">
        <f t="shared" si="3"/>
        <v>7442</v>
      </c>
      <c r="V19" s="99">
        <f t="shared" si="3"/>
        <v>23964412</v>
      </c>
      <c r="W19" s="99">
        <f t="shared" si="3"/>
        <v>1748478</v>
      </c>
      <c r="X19" s="99">
        <f t="shared" si="3"/>
        <v>25712890</v>
      </c>
      <c r="Y19" s="99">
        <f t="shared" si="3"/>
        <v>24648</v>
      </c>
      <c r="Z19" s="99">
        <f t="shared" si="3"/>
        <v>1799</v>
      </c>
      <c r="AA19" s="98">
        <f t="shared" si="3"/>
        <v>25739337</v>
      </c>
    </row>
    <row r="20" spans="1:27" s="148" customFormat="1">
      <c r="A20" s="150">
        <v>2033</v>
      </c>
      <c r="B20" s="150"/>
      <c r="C20" s="149"/>
      <c r="E20" s="100">
        <f t="shared" si="2"/>
        <v>10490043</v>
      </c>
      <c r="F20" s="99">
        <f t="shared" si="2"/>
        <v>7145153</v>
      </c>
      <c r="G20" s="99">
        <f t="shared" si="2"/>
        <v>765755</v>
      </c>
      <c r="H20" s="99">
        <f t="shared" si="2"/>
        <v>65912</v>
      </c>
      <c r="I20" s="99">
        <f t="shared" si="2"/>
        <v>7435</v>
      </c>
      <c r="J20" s="99">
        <f t="shared" si="2"/>
        <v>18474298</v>
      </c>
      <c r="K20" s="99">
        <f t="shared" si="2"/>
        <v>1347909</v>
      </c>
      <c r="L20" s="99">
        <f t="shared" si="2"/>
        <v>19822207</v>
      </c>
      <c r="M20" s="99">
        <f t="shared" si="2"/>
        <v>24561</v>
      </c>
      <c r="N20" s="99">
        <f t="shared" si="2"/>
        <v>1793</v>
      </c>
      <c r="O20" s="98">
        <f t="shared" si="2"/>
        <v>19848561</v>
      </c>
      <c r="Q20" s="100">
        <f t="shared" si="3"/>
        <v>13258290</v>
      </c>
      <c r="R20" s="99">
        <f t="shared" si="3"/>
        <v>9711715</v>
      </c>
      <c r="S20" s="99">
        <f t="shared" si="3"/>
        <v>1057105</v>
      </c>
      <c r="T20" s="99">
        <f t="shared" si="3"/>
        <v>65912</v>
      </c>
      <c r="U20" s="99">
        <f t="shared" si="3"/>
        <v>7435</v>
      </c>
      <c r="V20" s="99">
        <f t="shared" si="3"/>
        <v>24100457</v>
      </c>
      <c r="W20" s="99">
        <f t="shared" si="3"/>
        <v>1758404</v>
      </c>
      <c r="X20" s="99">
        <f t="shared" si="3"/>
        <v>25858861</v>
      </c>
      <c r="Y20" s="99">
        <f t="shared" si="3"/>
        <v>24561</v>
      </c>
      <c r="Z20" s="99">
        <f t="shared" si="3"/>
        <v>1793</v>
      </c>
      <c r="AA20" s="98">
        <f t="shared" si="3"/>
        <v>25885215</v>
      </c>
    </row>
    <row r="21" spans="1:27" s="148" customFormat="1">
      <c r="A21" s="150">
        <v>2034</v>
      </c>
      <c r="B21" s="150"/>
      <c r="C21" s="149"/>
      <c r="E21" s="100">
        <f t="shared" si="2"/>
        <v>10545219</v>
      </c>
      <c r="F21" s="99">
        <f t="shared" si="2"/>
        <v>7204356</v>
      </c>
      <c r="G21" s="99">
        <f t="shared" si="2"/>
        <v>765335</v>
      </c>
      <c r="H21" s="99">
        <f t="shared" si="2"/>
        <v>64955</v>
      </c>
      <c r="I21" s="99">
        <f t="shared" si="2"/>
        <v>7435</v>
      </c>
      <c r="J21" s="99">
        <f t="shared" si="2"/>
        <v>18587300</v>
      </c>
      <c r="K21" s="99">
        <f t="shared" si="2"/>
        <v>1356154</v>
      </c>
      <c r="L21" s="99">
        <f t="shared" si="2"/>
        <v>19943454</v>
      </c>
      <c r="M21" s="99">
        <f t="shared" si="2"/>
        <v>24561</v>
      </c>
      <c r="N21" s="99">
        <f t="shared" si="2"/>
        <v>1793</v>
      </c>
      <c r="O21" s="98">
        <f t="shared" si="2"/>
        <v>19969808</v>
      </c>
      <c r="Q21" s="100">
        <f t="shared" si="3"/>
        <v>13429938</v>
      </c>
      <c r="R21" s="99">
        <f t="shared" si="3"/>
        <v>9852366</v>
      </c>
      <c r="S21" s="99">
        <f t="shared" si="3"/>
        <v>1056697</v>
      </c>
      <c r="T21" s="99">
        <f t="shared" si="3"/>
        <v>64955</v>
      </c>
      <c r="U21" s="99">
        <f t="shared" si="3"/>
        <v>7435</v>
      </c>
      <c r="V21" s="99">
        <f t="shared" si="3"/>
        <v>24411391</v>
      </c>
      <c r="W21" s="99">
        <f t="shared" si="3"/>
        <v>1781090</v>
      </c>
      <c r="X21" s="99">
        <f t="shared" si="3"/>
        <v>26192481</v>
      </c>
      <c r="Y21" s="99">
        <f t="shared" si="3"/>
        <v>24561</v>
      </c>
      <c r="Z21" s="99">
        <f t="shared" si="3"/>
        <v>1793</v>
      </c>
      <c r="AA21" s="98">
        <f t="shared" si="3"/>
        <v>26218835</v>
      </c>
    </row>
    <row r="22" spans="1:27" s="148" customFormat="1">
      <c r="A22" s="150">
        <v>2035</v>
      </c>
      <c r="B22" s="150"/>
      <c r="C22" s="149"/>
      <c r="E22" s="100">
        <f t="shared" si="2"/>
        <v>10650923</v>
      </c>
      <c r="F22" s="99">
        <f t="shared" si="2"/>
        <v>7295415</v>
      </c>
      <c r="G22" s="99">
        <f t="shared" si="2"/>
        <v>761813</v>
      </c>
      <c r="H22" s="99">
        <f t="shared" si="2"/>
        <v>63621</v>
      </c>
      <c r="I22" s="99">
        <f t="shared" si="2"/>
        <v>7435</v>
      </c>
      <c r="J22" s="99">
        <f t="shared" si="2"/>
        <v>18779207</v>
      </c>
      <c r="K22" s="99">
        <f t="shared" si="2"/>
        <v>1370157</v>
      </c>
      <c r="L22" s="99">
        <f t="shared" si="2"/>
        <v>20149364</v>
      </c>
      <c r="M22" s="99">
        <f t="shared" si="2"/>
        <v>24561</v>
      </c>
      <c r="N22" s="99">
        <f t="shared" si="2"/>
        <v>1793</v>
      </c>
      <c r="O22" s="98">
        <f t="shared" si="2"/>
        <v>20175718</v>
      </c>
      <c r="Q22" s="100">
        <f t="shared" si="3"/>
        <v>13644966</v>
      </c>
      <c r="R22" s="99">
        <f t="shared" si="3"/>
        <v>10017785</v>
      </c>
      <c r="S22" s="99">
        <f t="shared" si="3"/>
        <v>1053214</v>
      </c>
      <c r="T22" s="99">
        <f t="shared" si="3"/>
        <v>63621</v>
      </c>
      <c r="U22" s="99">
        <f t="shared" si="3"/>
        <v>7435</v>
      </c>
      <c r="V22" s="99">
        <f t="shared" si="3"/>
        <v>24787021</v>
      </c>
      <c r="W22" s="99">
        <f t="shared" si="3"/>
        <v>1808494</v>
      </c>
      <c r="X22" s="99">
        <f t="shared" si="3"/>
        <v>26595515</v>
      </c>
      <c r="Y22" s="99">
        <f t="shared" si="3"/>
        <v>24561</v>
      </c>
      <c r="Z22" s="99">
        <f t="shared" si="3"/>
        <v>1793</v>
      </c>
      <c r="AA22" s="98">
        <f t="shared" si="3"/>
        <v>26621869</v>
      </c>
    </row>
    <row r="23" spans="1:27" s="148" customFormat="1">
      <c r="A23" s="150">
        <v>2036</v>
      </c>
      <c r="B23" s="150"/>
      <c r="C23" s="149"/>
      <c r="E23" s="100">
        <f t="shared" si="2"/>
        <v>10781508</v>
      </c>
      <c r="F23" s="99">
        <f t="shared" si="2"/>
        <v>7365624</v>
      </c>
      <c r="G23" s="99">
        <f t="shared" si="2"/>
        <v>760719</v>
      </c>
      <c r="H23" s="99">
        <f t="shared" si="2"/>
        <v>62033</v>
      </c>
      <c r="I23" s="99">
        <f t="shared" si="2"/>
        <v>7442</v>
      </c>
      <c r="J23" s="99">
        <f t="shared" si="2"/>
        <v>18977326</v>
      </c>
      <c r="K23" s="99">
        <f t="shared" si="2"/>
        <v>1384611</v>
      </c>
      <c r="L23" s="99">
        <f t="shared" si="2"/>
        <v>20361937</v>
      </c>
      <c r="M23" s="99">
        <f t="shared" si="2"/>
        <v>24561</v>
      </c>
      <c r="N23" s="99">
        <f t="shared" si="2"/>
        <v>1793</v>
      </c>
      <c r="O23" s="98">
        <f t="shared" si="2"/>
        <v>20388291</v>
      </c>
      <c r="Q23" s="100">
        <f t="shared" si="3"/>
        <v>13879223</v>
      </c>
      <c r="R23" s="99">
        <f t="shared" si="3"/>
        <v>10157878</v>
      </c>
      <c r="S23" s="99">
        <f t="shared" si="3"/>
        <v>1052359</v>
      </c>
      <c r="T23" s="99">
        <f t="shared" si="3"/>
        <v>62033</v>
      </c>
      <c r="U23" s="99">
        <f t="shared" si="3"/>
        <v>7442</v>
      </c>
      <c r="V23" s="99">
        <f t="shared" si="3"/>
        <v>25158935</v>
      </c>
      <c r="W23" s="99">
        <f t="shared" si="3"/>
        <v>1835632</v>
      </c>
      <c r="X23" s="99">
        <f t="shared" si="3"/>
        <v>26994567</v>
      </c>
      <c r="Y23" s="99">
        <f t="shared" si="3"/>
        <v>24561</v>
      </c>
      <c r="Z23" s="99">
        <f t="shared" si="3"/>
        <v>1793</v>
      </c>
      <c r="AA23" s="98">
        <f t="shared" si="3"/>
        <v>27020921</v>
      </c>
    </row>
    <row r="24" spans="1:27" s="148" customFormat="1">
      <c r="A24" s="150">
        <v>2037</v>
      </c>
      <c r="B24" s="150"/>
      <c r="C24" s="149"/>
      <c r="E24" s="100">
        <f t="shared" si="2"/>
        <v>10871748</v>
      </c>
      <c r="F24" s="99">
        <f t="shared" si="2"/>
        <v>7374432</v>
      </c>
      <c r="G24" s="99">
        <f t="shared" si="2"/>
        <v>753329</v>
      </c>
      <c r="H24" s="99">
        <f t="shared" si="2"/>
        <v>60422</v>
      </c>
      <c r="I24" s="99">
        <f t="shared" si="2"/>
        <v>7435</v>
      </c>
      <c r="J24" s="99">
        <f t="shared" si="2"/>
        <v>19067366</v>
      </c>
      <c r="K24" s="99">
        <f t="shared" si="2"/>
        <v>1391182</v>
      </c>
      <c r="L24" s="99">
        <f t="shared" si="2"/>
        <v>20458548</v>
      </c>
      <c r="M24" s="99">
        <f t="shared" si="2"/>
        <v>24561</v>
      </c>
      <c r="N24" s="99">
        <f t="shared" si="2"/>
        <v>1793</v>
      </c>
      <c r="O24" s="98">
        <f t="shared" si="2"/>
        <v>20484902</v>
      </c>
      <c r="Q24" s="100">
        <f t="shared" si="3"/>
        <v>14058998</v>
      </c>
      <c r="R24" s="99">
        <f t="shared" si="3"/>
        <v>10231170</v>
      </c>
      <c r="S24" s="99">
        <f t="shared" si="3"/>
        <v>1044734</v>
      </c>
      <c r="T24" s="99">
        <f t="shared" si="3"/>
        <v>60422</v>
      </c>
      <c r="U24" s="99">
        <f t="shared" si="3"/>
        <v>7435</v>
      </c>
      <c r="V24" s="99">
        <f t="shared" si="3"/>
        <v>25402759</v>
      </c>
      <c r="W24" s="99">
        <f t="shared" si="3"/>
        <v>1853419</v>
      </c>
      <c r="X24" s="99">
        <f t="shared" si="3"/>
        <v>27256178</v>
      </c>
      <c r="Y24" s="99">
        <f t="shared" si="3"/>
        <v>24561</v>
      </c>
      <c r="Z24" s="99">
        <f t="shared" si="3"/>
        <v>1793</v>
      </c>
      <c r="AA24" s="98">
        <f t="shared" si="3"/>
        <v>27282532</v>
      </c>
    </row>
    <row r="25" spans="1:27" s="148" customFormat="1">
      <c r="A25" s="150">
        <v>2038</v>
      </c>
      <c r="B25" s="150"/>
      <c r="C25" s="149"/>
      <c r="E25" s="100">
        <f t="shared" si="2"/>
        <v>11002191</v>
      </c>
      <c r="F25" s="99">
        <f t="shared" si="2"/>
        <v>7434413</v>
      </c>
      <c r="G25" s="99">
        <f t="shared" si="2"/>
        <v>750575</v>
      </c>
      <c r="H25" s="99">
        <f t="shared" si="2"/>
        <v>59228</v>
      </c>
      <c r="I25" s="99">
        <f t="shared" si="2"/>
        <v>7435</v>
      </c>
      <c r="J25" s="99">
        <f t="shared" si="2"/>
        <v>19253842</v>
      </c>
      <c r="K25" s="99">
        <f t="shared" si="2"/>
        <v>1404789</v>
      </c>
      <c r="L25" s="99">
        <f t="shared" si="2"/>
        <v>20658631</v>
      </c>
      <c r="M25" s="99">
        <f t="shared" si="2"/>
        <v>24561</v>
      </c>
      <c r="N25" s="99">
        <f t="shared" si="2"/>
        <v>1793</v>
      </c>
      <c r="O25" s="98">
        <f t="shared" si="2"/>
        <v>20684985</v>
      </c>
      <c r="Q25" s="100">
        <f t="shared" si="3"/>
        <v>14257432</v>
      </c>
      <c r="R25" s="99">
        <f t="shared" si="3"/>
        <v>10350787</v>
      </c>
      <c r="S25" s="99">
        <f t="shared" si="3"/>
        <v>1041959</v>
      </c>
      <c r="T25" s="99">
        <f t="shared" si="3"/>
        <v>59228</v>
      </c>
      <c r="U25" s="99">
        <f t="shared" si="3"/>
        <v>7435</v>
      </c>
      <c r="V25" s="99">
        <f t="shared" si="3"/>
        <v>25716841</v>
      </c>
      <c r="W25" s="99">
        <f t="shared" si="3"/>
        <v>1876337</v>
      </c>
      <c r="X25" s="99">
        <f t="shared" si="3"/>
        <v>27593178</v>
      </c>
      <c r="Y25" s="99">
        <f t="shared" si="3"/>
        <v>24561</v>
      </c>
      <c r="Z25" s="99">
        <f t="shared" si="3"/>
        <v>1793</v>
      </c>
      <c r="AA25" s="98">
        <f t="shared" si="3"/>
        <v>27619532</v>
      </c>
    </row>
    <row r="26" spans="1:27" s="148" customFormat="1">
      <c r="A26" s="150">
        <v>2039</v>
      </c>
      <c r="B26" s="150"/>
      <c r="C26" s="149"/>
      <c r="E26" s="100">
        <f t="shared" si="2"/>
        <v>11147802</v>
      </c>
      <c r="F26" s="99">
        <f t="shared" si="2"/>
        <v>7515596</v>
      </c>
      <c r="G26" s="99">
        <f t="shared" si="2"/>
        <v>748279</v>
      </c>
      <c r="H26" s="99">
        <f t="shared" si="2"/>
        <v>58382</v>
      </c>
      <c r="I26" s="99">
        <f t="shared" si="2"/>
        <v>7435</v>
      </c>
      <c r="J26" s="99">
        <f t="shared" si="2"/>
        <v>19477494</v>
      </c>
      <c r="K26" s="99">
        <f t="shared" si="2"/>
        <v>1421105</v>
      </c>
      <c r="L26" s="99">
        <f t="shared" si="2"/>
        <v>20898599</v>
      </c>
      <c r="M26" s="99">
        <f t="shared" si="2"/>
        <v>24561</v>
      </c>
      <c r="N26" s="99">
        <f t="shared" si="2"/>
        <v>1793</v>
      </c>
      <c r="O26" s="98">
        <f t="shared" si="2"/>
        <v>20924953</v>
      </c>
      <c r="Q26" s="100">
        <f t="shared" si="3"/>
        <v>14460482</v>
      </c>
      <c r="R26" s="99">
        <f t="shared" si="3"/>
        <v>10488185</v>
      </c>
      <c r="S26" s="99">
        <f t="shared" si="3"/>
        <v>1039632</v>
      </c>
      <c r="T26" s="99">
        <f t="shared" si="3"/>
        <v>58382</v>
      </c>
      <c r="U26" s="99">
        <f t="shared" si="3"/>
        <v>7435</v>
      </c>
      <c r="V26" s="99">
        <f t="shared" si="3"/>
        <v>26054116</v>
      </c>
      <c r="W26" s="99">
        <f t="shared" si="3"/>
        <v>1900944</v>
      </c>
      <c r="X26" s="99">
        <f t="shared" si="3"/>
        <v>27955060</v>
      </c>
      <c r="Y26" s="99">
        <f t="shared" si="3"/>
        <v>24561</v>
      </c>
      <c r="Z26" s="99">
        <f t="shared" si="3"/>
        <v>1793</v>
      </c>
      <c r="AA26" s="98">
        <f t="shared" si="3"/>
        <v>27981414</v>
      </c>
    </row>
    <row r="27" spans="1:27" s="148" customFormat="1">
      <c r="A27" s="150">
        <v>2040</v>
      </c>
      <c r="B27" s="150"/>
      <c r="C27" s="149"/>
      <c r="E27" s="100">
        <f t="shared" si="2"/>
        <v>11291506</v>
      </c>
      <c r="F27" s="99">
        <f t="shared" si="2"/>
        <v>7599206</v>
      </c>
      <c r="G27" s="99">
        <f t="shared" si="2"/>
        <v>749119</v>
      </c>
      <c r="H27" s="99">
        <f t="shared" si="2"/>
        <v>57894</v>
      </c>
      <c r="I27" s="99">
        <f t="shared" si="2"/>
        <v>7443</v>
      </c>
      <c r="J27" s="99">
        <f t="shared" si="2"/>
        <v>19705168</v>
      </c>
      <c r="K27" s="99">
        <f t="shared" si="2"/>
        <v>1437716</v>
      </c>
      <c r="L27" s="99">
        <f t="shared" si="2"/>
        <v>21142884</v>
      </c>
      <c r="M27" s="99">
        <f t="shared" si="2"/>
        <v>24561</v>
      </c>
      <c r="N27" s="99">
        <f t="shared" si="2"/>
        <v>1793</v>
      </c>
      <c r="O27" s="98">
        <f t="shared" si="2"/>
        <v>21169238</v>
      </c>
      <c r="Q27" s="100">
        <f t="shared" si="3"/>
        <v>14687968</v>
      </c>
      <c r="R27" s="99">
        <f t="shared" si="3"/>
        <v>10640463</v>
      </c>
      <c r="S27" s="99">
        <f t="shared" si="3"/>
        <v>1040152</v>
      </c>
      <c r="T27" s="99">
        <f t="shared" si="3"/>
        <v>57852</v>
      </c>
      <c r="U27" s="99">
        <f t="shared" si="3"/>
        <v>7442</v>
      </c>
      <c r="V27" s="99">
        <f t="shared" si="3"/>
        <v>26433877</v>
      </c>
      <c r="W27" s="99">
        <f t="shared" si="3"/>
        <v>1928651</v>
      </c>
      <c r="X27" s="99">
        <f t="shared" si="3"/>
        <v>28362528</v>
      </c>
      <c r="Y27" s="99">
        <f t="shared" si="3"/>
        <v>24561</v>
      </c>
      <c r="Z27" s="99">
        <f t="shared" si="3"/>
        <v>1793</v>
      </c>
      <c r="AA27" s="98">
        <f t="shared" si="3"/>
        <v>28388882</v>
      </c>
    </row>
    <row r="28" spans="1:27" s="148" customFormat="1" ht="13.5" thickBot="1">
      <c r="A28" s="150">
        <v>2041</v>
      </c>
      <c r="B28" s="150"/>
      <c r="C28" s="149"/>
      <c r="E28" s="97">
        <f t="shared" si="2"/>
        <v>11409615</v>
      </c>
      <c r="F28" s="96">
        <f t="shared" si="2"/>
        <v>7648007</v>
      </c>
      <c r="G28" s="96">
        <f t="shared" si="2"/>
        <v>743390</v>
      </c>
      <c r="H28" s="96">
        <f t="shared" si="2"/>
        <v>57418</v>
      </c>
      <c r="I28" s="96">
        <f t="shared" si="2"/>
        <v>7435</v>
      </c>
      <c r="J28" s="96">
        <f t="shared" si="2"/>
        <v>19865865</v>
      </c>
      <c r="K28" s="96">
        <f t="shared" si="2"/>
        <v>1449441</v>
      </c>
      <c r="L28" s="96">
        <f t="shared" si="2"/>
        <v>21315306</v>
      </c>
      <c r="M28" s="96">
        <f t="shared" si="2"/>
        <v>24561</v>
      </c>
      <c r="N28" s="96">
        <f t="shared" si="2"/>
        <v>1793</v>
      </c>
      <c r="O28" s="95">
        <f t="shared" si="2"/>
        <v>21341660</v>
      </c>
      <c r="Q28" s="97">
        <f t="shared" si="3"/>
        <v>14866887</v>
      </c>
      <c r="R28" s="96">
        <f t="shared" si="3"/>
        <v>10746228</v>
      </c>
      <c r="S28" s="96">
        <f t="shared" si="3"/>
        <v>1034597</v>
      </c>
      <c r="T28" s="96">
        <f t="shared" si="3"/>
        <v>57418</v>
      </c>
      <c r="U28" s="96">
        <f t="shared" si="3"/>
        <v>7435</v>
      </c>
      <c r="V28" s="96">
        <f t="shared" si="3"/>
        <v>26712565</v>
      </c>
      <c r="W28" s="96">
        <f t="shared" si="3"/>
        <v>1948986</v>
      </c>
      <c r="X28" s="96">
        <f t="shared" si="3"/>
        <v>28661551</v>
      </c>
      <c r="Y28" s="96">
        <f t="shared" si="3"/>
        <v>24561</v>
      </c>
      <c r="Z28" s="96">
        <f t="shared" si="3"/>
        <v>1793</v>
      </c>
      <c r="AA28" s="95">
        <f t="shared" si="3"/>
        <v>28687905</v>
      </c>
    </row>
    <row r="29" spans="1:27" s="148" customFormat="1" ht="3" customHeight="1" thickBot="1"/>
    <row r="30" spans="1:27" s="148" customFormat="1">
      <c r="A30" s="566">
        <v>2020</v>
      </c>
      <c r="B30" s="150">
        <v>1</v>
      </c>
      <c r="C30" s="149">
        <f t="shared" ref="C30:C41" si="4">DATE(A30,B30,1)</f>
        <v>43831</v>
      </c>
      <c r="E30" s="102">
        <v>1330281</v>
      </c>
      <c r="F30" s="101">
        <v>810799</v>
      </c>
      <c r="G30" s="101">
        <v>99841</v>
      </c>
      <c r="H30" s="101">
        <v>6008</v>
      </c>
      <c r="I30" s="101">
        <v>1025</v>
      </c>
      <c r="J30" s="101">
        <f>SUM(E30:I30)</f>
        <v>2247954</v>
      </c>
      <c r="K30" s="101">
        <f>L30-J30</f>
        <v>164014</v>
      </c>
      <c r="L30" s="101">
        <f>ROUND(J30/0.932, 0)</f>
        <v>2411968</v>
      </c>
      <c r="M30" s="101">
        <v>2243</v>
      </c>
      <c r="N30" s="101">
        <f>ROUND(M30/0.932-M30, 0)</f>
        <v>164</v>
      </c>
      <c r="O30" s="103">
        <f>SUM(L30:N30)</f>
        <v>2414375</v>
      </c>
      <c r="Q30" s="102">
        <v>1334069</v>
      </c>
      <c r="R30" s="101">
        <v>812027</v>
      </c>
      <c r="S30" s="101">
        <v>99932</v>
      </c>
      <c r="T30" s="101">
        <v>6008</v>
      </c>
      <c r="U30" s="101">
        <v>1025</v>
      </c>
      <c r="V30" s="101">
        <f t="shared" ref="V30:V41" si="5">SUM(Q30:U30)</f>
        <v>2253061</v>
      </c>
      <c r="W30" s="101">
        <f t="shared" ref="W30:W41" si="6">X30-V30</f>
        <v>164386</v>
      </c>
      <c r="X30" s="101">
        <f>ROUND(V30/0.932, 0)</f>
        <v>2417447</v>
      </c>
      <c r="Y30" s="101">
        <v>2243</v>
      </c>
      <c r="Z30" s="101">
        <f t="shared" ref="Z30:Z41" si="7">N30</f>
        <v>164</v>
      </c>
      <c r="AA30" s="224">
        <f t="shared" ref="AA30:AA41" si="8">SUM(X30:Z30)</f>
        <v>2419854</v>
      </c>
    </row>
    <row r="31" spans="1:27" s="148" customFormat="1">
      <c r="A31" s="566">
        <v>2020</v>
      </c>
      <c r="B31" s="150">
        <f t="shared" ref="B31:B41" si="9">IF(B30=12,1,B30+1)</f>
        <v>2</v>
      </c>
      <c r="C31" s="149">
        <f t="shared" si="4"/>
        <v>43862</v>
      </c>
      <c r="E31" s="100">
        <v>1062375</v>
      </c>
      <c r="F31" s="99">
        <v>705871</v>
      </c>
      <c r="G31" s="99">
        <v>90523</v>
      </c>
      <c r="H31" s="99">
        <v>5280</v>
      </c>
      <c r="I31" s="99">
        <v>824</v>
      </c>
      <c r="J31" s="99">
        <f t="shared" ref="J31:J41" si="10">SUM(E31:I31)</f>
        <v>1864873</v>
      </c>
      <c r="K31" s="99">
        <f t="shared" ref="K31:K41" si="11">L31-J31</f>
        <v>136064</v>
      </c>
      <c r="L31" s="99">
        <f t="shared" ref="L31:L41" si="12">ROUND(J31/0.932, 0)</f>
        <v>2000937</v>
      </c>
      <c r="M31" s="99">
        <v>2439</v>
      </c>
      <c r="N31" s="99">
        <f t="shared" ref="N31:N41" si="13">ROUND(M31/0.932-M31, 0)</f>
        <v>178</v>
      </c>
      <c r="O31" s="98">
        <f t="shared" ref="O31:O41" si="14">SUM(L31:N31)</f>
        <v>2003554</v>
      </c>
      <c r="Q31" s="100">
        <v>1067626</v>
      </c>
      <c r="R31" s="99">
        <v>707887</v>
      </c>
      <c r="S31" s="99">
        <v>90675</v>
      </c>
      <c r="T31" s="99">
        <v>5280</v>
      </c>
      <c r="U31" s="99">
        <v>824</v>
      </c>
      <c r="V31" s="99">
        <f t="shared" si="5"/>
        <v>1872292</v>
      </c>
      <c r="W31" s="99">
        <f t="shared" si="6"/>
        <v>136605</v>
      </c>
      <c r="X31" s="99">
        <f t="shared" ref="X31:X41" si="15">ROUND(V31/0.932, 0)</f>
        <v>2008897</v>
      </c>
      <c r="Y31" s="99">
        <v>2439</v>
      </c>
      <c r="Z31" s="99">
        <f t="shared" si="7"/>
        <v>178</v>
      </c>
      <c r="AA31" s="223">
        <f t="shared" si="8"/>
        <v>2011514</v>
      </c>
    </row>
    <row r="32" spans="1:27" s="148" customFormat="1">
      <c r="A32" s="566">
        <v>2020</v>
      </c>
      <c r="B32" s="150">
        <f t="shared" si="9"/>
        <v>3</v>
      </c>
      <c r="C32" s="149">
        <f t="shared" si="4"/>
        <v>43891</v>
      </c>
      <c r="E32" s="100">
        <v>1055604</v>
      </c>
      <c r="F32" s="99">
        <v>671165</v>
      </c>
      <c r="G32" s="99">
        <v>90089</v>
      </c>
      <c r="H32" s="99">
        <v>6410</v>
      </c>
      <c r="I32" s="99">
        <v>728</v>
      </c>
      <c r="J32" s="99">
        <f t="shared" si="10"/>
        <v>1823996</v>
      </c>
      <c r="K32" s="99">
        <f t="shared" si="11"/>
        <v>133081</v>
      </c>
      <c r="L32" s="99">
        <f t="shared" si="12"/>
        <v>1957077</v>
      </c>
      <c r="M32" s="99">
        <v>2263</v>
      </c>
      <c r="N32" s="99">
        <f t="shared" si="13"/>
        <v>165</v>
      </c>
      <c r="O32" s="98">
        <f t="shared" si="14"/>
        <v>1959505</v>
      </c>
      <c r="Q32" s="100">
        <v>1062863</v>
      </c>
      <c r="R32" s="99">
        <v>674336</v>
      </c>
      <c r="S32" s="99">
        <v>90331</v>
      </c>
      <c r="T32" s="99">
        <v>6410</v>
      </c>
      <c r="U32" s="99">
        <v>728</v>
      </c>
      <c r="V32" s="99">
        <f t="shared" si="5"/>
        <v>1834668</v>
      </c>
      <c r="W32" s="99">
        <f t="shared" si="6"/>
        <v>133860</v>
      </c>
      <c r="X32" s="99">
        <f t="shared" si="15"/>
        <v>1968528</v>
      </c>
      <c r="Y32" s="99">
        <v>2263</v>
      </c>
      <c r="Z32" s="99">
        <f t="shared" si="7"/>
        <v>165</v>
      </c>
      <c r="AA32" s="223">
        <f t="shared" si="8"/>
        <v>1970956</v>
      </c>
    </row>
    <row r="33" spans="1:27" s="148" customFormat="1">
      <c r="A33" s="566">
        <v>2020</v>
      </c>
      <c r="B33" s="150">
        <f t="shared" si="9"/>
        <v>4</v>
      </c>
      <c r="C33" s="149">
        <f t="shared" si="4"/>
        <v>43922</v>
      </c>
      <c r="E33" s="100">
        <v>849882</v>
      </c>
      <c r="F33" s="99">
        <v>591509</v>
      </c>
      <c r="G33" s="99">
        <v>79994</v>
      </c>
      <c r="H33" s="99">
        <v>5930</v>
      </c>
      <c r="I33" s="99">
        <v>662</v>
      </c>
      <c r="J33" s="99">
        <f t="shared" si="10"/>
        <v>1527977</v>
      </c>
      <c r="K33" s="99">
        <f t="shared" si="11"/>
        <v>111483</v>
      </c>
      <c r="L33" s="99">
        <f t="shared" si="12"/>
        <v>1639460</v>
      </c>
      <c r="M33" s="99">
        <v>2101</v>
      </c>
      <c r="N33" s="99">
        <f t="shared" si="13"/>
        <v>153</v>
      </c>
      <c r="O33" s="98">
        <f t="shared" si="14"/>
        <v>1641714</v>
      </c>
      <c r="Q33" s="100">
        <v>858055</v>
      </c>
      <c r="R33" s="99">
        <v>595778</v>
      </c>
      <c r="S33" s="99">
        <v>80320</v>
      </c>
      <c r="T33" s="99">
        <v>5930</v>
      </c>
      <c r="U33" s="99">
        <v>662</v>
      </c>
      <c r="V33" s="99">
        <f t="shared" si="5"/>
        <v>1540745</v>
      </c>
      <c r="W33" s="99">
        <f t="shared" si="6"/>
        <v>112415</v>
      </c>
      <c r="X33" s="99">
        <f t="shared" si="15"/>
        <v>1653160</v>
      </c>
      <c r="Y33" s="99">
        <v>2101</v>
      </c>
      <c r="Z33" s="99">
        <f t="shared" si="7"/>
        <v>153</v>
      </c>
      <c r="AA33" s="223">
        <f t="shared" si="8"/>
        <v>1655414</v>
      </c>
    </row>
    <row r="34" spans="1:27" s="148" customFormat="1">
      <c r="A34" s="566">
        <v>2020</v>
      </c>
      <c r="B34" s="150">
        <f t="shared" si="9"/>
        <v>5</v>
      </c>
      <c r="C34" s="149">
        <f t="shared" si="4"/>
        <v>43952</v>
      </c>
      <c r="E34" s="100">
        <v>777284</v>
      </c>
      <c r="F34" s="99">
        <v>621719</v>
      </c>
      <c r="G34" s="99">
        <v>85537</v>
      </c>
      <c r="H34" s="99">
        <v>5957</v>
      </c>
      <c r="I34" s="99">
        <v>462</v>
      </c>
      <c r="J34" s="99">
        <f t="shared" si="10"/>
        <v>1490959</v>
      </c>
      <c r="K34" s="99">
        <f t="shared" si="11"/>
        <v>108782</v>
      </c>
      <c r="L34" s="99">
        <f t="shared" si="12"/>
        <v>1599741</v>
      </c>
      <c r="M34" s="99">
        <v>2097</v>
      </c>
      <c r="N34" s="99">
        <f t="shared" si="13"/>
        <v>153</v>
      </c>
      <c r="O34" s="98">
        <f t="shared" si="14"/>
        <v>1601991</v>
      </c>
      <c r="Q34" s="100">
        <v>787280</v>
      </c>
      <c r="R34" s="99">
        <v>627230</v>
      </c>
      <c r="S34" s="99">
        <v>85976</v>
      </c>
      <c r="T34" s="99">
        <v>5957</v>
      </c>
      <c r="U34" s="99">
        <v>462</v>
      </c>
      <c r="V34" s="99">
        <f t="shared" si="5"/>
        <v>1506905</v>
      </c>
      <c r="W34" s="99">
        <f t="shared" si="6"/>
        <v>109946</v>
      </c>
      <c r="X34" s="99">
        <f t="shared" si="15"/>
        <v>1616851</v>
      </c>
      <c r="Y34" s="99">
        <v>2097</v>
      </c>
      <c r="Z34" s="99">
        <f t="shared" si="7"/>
        <v>153</v>
      </c>
      <c r="AA34" s="223">
        <f t="shared" si="8"/>
        <v>1619101</v>
      </c>
    </row>
    <row r="35" spans="1:27" s="148" customFormat="1">
      <c r="A35" s="566">
        <v>2020</v>
      </c>
      <c r="B35" s="150">
        <f t="shared" si="9"/>
        <v>6</v>
      </c>
      <c r="C35" s="149">
        <f t="shared" si="4"/>
        <v>43983</v>
      </c>
      <c r="E35" s="100">
        <v>711026</v>
      </c>
      <c r="F35" s="99">
        <v>640450</v>
      </c>
      <c r="G35" s="99">
        <v>85473</v>
      </c>
      <c r="H35" s="99">
        <v>6067</v>
      </c>
      <c r="I35" s="99">
        <v>360</v>
      </c>
      <c r="J35" s="99">
        <f t="shared" si="10"/>
        <v>1443376</v>
      </c>
      <c r="K35" s="99">
        <f t="shared" si="11"/>
        <v>105311</v>
      </c>
      <c r="L35" s="99">
        <f t="shared" si="12"/>
        <v>1548687</v>
      </c>
      <c r="M35" s="99">
        <v>1727</v>
      </c>
      <c r="N35" s="99">
        <f t="shared" si="13"/>
        <v>126</v>
      </c>
      <c r="O35" s="98">
        <f t="shared" si="14"/>
        <v>1550540</v>
      </c>
      <c r="Q35" s="100">
        <v>723431</v>
      </c>
      <c r="R35" s="99">
        <v>647175</v>
      </c>
      <c r="S35" s="99">
        <v>86010</v>
      </c>
      <c r="T35" s="99">
        <v>6067</v>
      </c>
      <c r="U35" s="99">
        <v>360</v>
      </c>
      <c r="V35" s="99">
        <f t="shared" si="5"/>
        <v>1463043</v>
      </c>
      <c r="W35" s="99">
        <f t="shared" si="6"/>
        <v>106746</v>
      </c>
      <c r="X35" s="99">
        <f t="shared" si="15"/>
        <v>1569789</v>
      </c>
      <c r="Y35" s="99">
        <v>1727</v>
      </c>
      <c r="Z35" s="99">
        <f t="shared" si="7"/>
        <v>126</v>
      </c>
      <c r="AA35" s="223">
        <f t="shared" si="8"/>
        <v>1571642</v>
      </c>
    </row>
    <row r="36" spans="1:27" s="148" customFormat="1">
      <c r="A36" s="566">
        <v>2020</v>
      </c>
      <c r="B36" s="150">
        <f t="shared" si="9"/>
        <v>7</v>
      </c>
      <c r="C36" s="149">
        <f t="shared" si="4"/>
        <v>44013</v>
      </c>
      <c r="E36" s="100">
        <v>715931</v>
      </c>
      <c r="F36" s="99">
        <v>701629</v>
      </c>
      <c r="G36" s="99">
        <v>87905</v>
      </c>
      <c r="H36" s="99">
        <v>5951</v>
      </c>
      <c r="I36" s="99">
        <v>295</v>
      </c>
      <c r="J36" s="99">
        <f t="shared" si="10"/>
        <v>1511711</v>
      </c>
      <c r="K36" s="99">
        <f t="shared" si="11"/>
        <v>110297</v>
      </c>
      <c r="L36" s="99">
        <f t="shared" si="12"/>
        <v>1622008</v>
      </c>
      <c r="M36" s="99">
        <v>2779</v>
      </c>
      <c r="N36" s="99">
        <f t="shared" si="13"/>
        <v>203</v>
      </c>
      <c r="O36" s="98">
        <f t="shared" si="14"/>
        <v>1624990</v>
      </c>
      <c r="Q36" s="100">
        <v>731505</v>
      </c>
      <c r="R36" s="99">
        <v>710673</v>
      </c>
      <c r="S36" s="99">
        <v>88594</v>
      </c>
      <c r="T36" s="99">
        <v>5951</v>
      </c>
      <c r="U36" s="99">
        <v>295</v>
      </c>
      <c r="V36" s="99">
        <f t="shared" si="5"/>
        <v>1537018</v>
      </c>
      <c r="W36" s="99">
        <f t="shared" si="6"/>
        <v>112143</v>
      </c>
      <c r="X36" s="99">
        <f t="shared" si="15"/>
        <v>1649161</v>
      </c>
      <c r="Y36" s="99">
        <v>2779</v>
      </c>
      <c r="Z36" s="99">
        <f t="shared" si="7"/>
        <v>203</v>
      </c>
      <c r="AA36" s="223">
        <f t="shared" si="8"/>
        <v>1652143</v>
      </c>
    </row>
    <row r="37" spans="1:27" s="148" customFormat="1">
      <c r="A37" s="566">
        <v>2020</v>
      </c>
      <c r="B37" s="150">
        <f t="shared" si="9"/>
        <v>8</v>
      </c>
      <c r="C37" s="149">
        <f t="shared" si="4"/>
        <v>44044</v>
      </c>
      <c r="E37" s="100">
        <v>729561</v>
      </c>
      <c r="F37" s="99">
        <v>716102</v>
      </c>
      <c r="G37" s="99">
        <v>90409</v>
      </c>
      <c r="H37" s="99">
        <v>5706</v>
      </c>
      <c r="I37" s="99">
        <v>286</v>
      </c>
      <c r="J37" s="99">
        <f t="shared" si="10"/>
        <v>1542064</v>
      </c>
      <c r="K37" s="99">
        <f t="shared" si="11"/>
        <v>112511</v>
      </c>
      <c r="L37" s="99">
        <f t="shared" si="12"/>
        <v>1654575</v>
      </c>
      <c r="M37" s="99">
        <v>1579</v>
      </c>
      <c r="N37" s="99">
        <f t="shared" si="13"/>
        <v>115</v>
      </c>
      <c r="O37" s="98">
        <f t="shared" si="14"/>
        <v>1656269</v>
      </c>
      <c r="Q37" s="100">
        <v>747704</v>
      </c>
      <c r="R37" s="99">
        <v>726636</v>
      </c>
      <c r="S37" s="99">
        <v>91215</v>
      </c>
      <c r="T37" s="99">
        <v>5706</v>
      </c>
      <c r="U37" s="99">
        <v>286</v>
      </c>
      <c r="V37" s="158">
        <f t="shared" si="5"/>
        <v>1571547</v>
      </c>
      <c r="W37" s="99">
        <f t="shared" si="6"/>
        <v>114662</v>
      </c>
      <c r="X37" s="99">
        <f t="shared" si="15"/>
        <v>1686209</v>
      </c>
      <c r="Y37" s="99">
        <v>1579</v>
      </c>
      <c r="Z37" s="99">
        <f t="shared" si="7"/>
        <v>115</v>
      </c>
      <c r="AA37" s="223">
        <f t="shared" si="8"/>
        <v>1687903</v>
      </c>
    </row>
    <row r="38" spans="1:27" s="148" customFormat="1">
      <c r="A38" s="566">
        <v>2020</v>
      </c>
      <c r="B38" s="150">
        <f t="shared" si="9"/>
        <v>9</v>
      </c>
      <c r="C38" s="149">
        <f t="shared" si="4"/>
        <v>44075</v>
      </c>
      <c r="E38" s="100">
        <v>665664</v>
      </c>
      <c r="F38" s="99">
        <v>643611</v>
      </c>
      <c r="G38" s="99">
        <v>85269</v>
      </c>
      <c r="H38" s="99">
        <v>6166</v>
      </c>
      <c r="I38" s="99">
        <v>330</v>
      </c>
      <c r="J38" s="99">
        <f t="shared" si="10"/>
        <v>1401040</v>
      </c>
      <c r="K38" s="99">
        <f t="shared" si="11"/>
        <v>102222</v>
      </c>
      <c r="L38" s="99">
        <f t="shared" si="12"/>
        <v>1503262</v>
      </c>
      <c r="M38" s="99">
        <v>1377</v>
      </c>
      <c r="N38" s="99">
        <f t="shared" si="13"/>
        <v>100</v>
      </c>
      <c r="O38" s="98">
        <f t="shared" si="14"/>
        <v>1504739</v>
      </c>
      <c r="Q38" s="100">
        <v>686491</v>
      </c>
      <c r="R38" s="99">
        <v>654913</v>
      </c>
      <c r="S38" s="99">
        <v>86135</v>
      </c>
      <c r="T38" s="99">
        <v>6166</v>
      </c>
      <c r="U38" s="99">
        <v>330</v>
      </c>
      <c r="V38" s="158">
        <f t="shared" si="5"/>
        <v>1434035</v>
      </c>
      <c r="W38" s="99">
        <f t="shared" si="6"/>
        <v>104629</v>
      </c>
      <c r="X38" s="99">
        <f t="shared" si="15"/>
        <v>1538664</v>
      </c>
      <c r="Y38" s="99">
        <v>1377</v>
      </c>
      <c r="Z38" s="99">
        <f t="shared" si="7"/>
        <v>100</v>
      </c>
      <c r="AA38" s="223">
        <f t="shared" si="8"/>
        <v>1540141</v>
      </c>
    </row>
    <row r="39" spans="1:27" s="148" customFormat="1">
      <c r="A39" s="566">
        <v>2020</v>
      </c>
      <c r="B39" s="150">
        <f t="shared" si="9"/>
        <v>10</v>
      </c>
      <c r="C39" s="149">
        <f t="shared" si="4"/>
        <v>44105</v>
      </c>
      <c r="E39" s="100">
        <v>844606</v>
      </c>
      <c r="F39" s="99">
        <v>654640</v>
      </c>
      <c r="G39" s="99">
        <v>88195</v>
      </c>
      <c r="H39" s="99">
        <v>6191</v>
      </c>
      <c r="I39" s="99">
        <v>569</v>
      </c>
      <c r="J39" s="99">
        <f t="shared" si="10"/>
        <v>1594201</v>
      </c>
      <c r="K39" s="99">
        <f t="shared" si="11"/>
        <v>116315</v>
      </c>
      <c r="L39" s="99">
        <f t="shared" si="12"/>
        <v>1710516</v>
      </c>
      <c r="M39" s="99">
        <v>1767</v>
      </c>
      <c r="N39" s="99">
        <f t="shared" si="13"/>
        <v>129</v>
      </c>
      <c r="O39" s="98">
        <f t="shared" si="14"/>
        <v>1712412</v>
      </c>
      <c r="Q39" s="100">
        <v>874041</v>
      </c>
      <c r="R39" s="99">
        <v>667622</v>
      </c>
      <c r="S39" s="99">
        <v>89222</v>
      </c>
      <c r="T39" s="99">
        <v>6191</v>
      </c>
      <c r="U39" s="99">
        <v>569</v>
      </c>
      <c r="V39" s="99">
        <f t="shared" si="5"/>
        <v>1637645</v>
      </c>
      <c r="W39" s="99">
        <f t="shared" si="6"/>
        <v>119485</v>
      </c>
      <c r="X39" s="99">
        <f t="shared" si="15"/>
        <v>1757130</v>
      </c>
      <c r="Y39" s="99">
        <v>1767</v>
      </c>
      <c r="Z39" s="99">
        <f t="shared" si="7"/>
        <v>129</v>
      </c>
      <c r="AA39" s="223">
        <f t="shared" si="8"/>
        <v>1759026</v>
      </c>
    </row>
    <row r="40" spans="1:27" s="148" customFormat="1">
      <c r="A40" s="566">
        <v>2020</v>
      </c>
      <c r="B40" s="150">
        <f t="shared" si="9"/>
        <v>11</v>
      </c>
      <c r="C40" s="149">
        <f t="shared" si="4"/>
        <v>44136</v>
      </c>
      <c r="E40" s="100">
        <v>1074147</v>
      </c>
      <c r="F40" s="99">
        <v>682156</v>
      </c>
      <c r="G40" s="99">
        <v>85211</v>
      </c>
      <c r="H40" s="99">
        <v>6252</v>
      </c>
      <c r="I40" s="99">
        <v>784</v>
      </c>
      <c r="J40" s="99">
        <f t="shared" si="10"/>
        <v>1848550</v>
      </c>
      <c r="K40" s="99">
        <f t="shared" si="11"/>
        <v>134873</v>
      </c>
      <c r="L40" s="99">
        <f t="shared" si="12"/>
        <v>1983423</v>
      </c>
      <c r="M40" s="99">
        <v>1763</v>
      </c>
      <c r="N40" s="99">
        <f t="shared" si="13"/>
        <v>129</v>
      </c>
      <c r="O40" s="98">
        <f t="shared" si="14"/>
        <v>1985315</v>
      </c>
      <c r="Q40" s="100">
        <v>1113009</v>
      </c>
      <c r="R40" s="99">
        <v>696778</v>
      </c>
      <c r="S40" s="99">
        <v>86328</v>
      </c>
      <c r="T40" s="99">
        <v>6252</v>
      </c>
      <c r="U40" s="99">
        <v>784</v>
      </c>
      <c r="V40" s="99">
        <f t="shared" si="5"/>
        <v>1903151</v>
      </c>
      <c r="W40" s="99">
        <f t="shared" si="6"/>
        <v>138857</v>
      </c>
      <c r="X40" s="99">
        <f t="shared" si="15"/>
        <v>2042008</v>
      </c>
      <c r="Y40" s="99">
        <v>1763</v>
      </c>
      <c r="Z40" s="99">
        <f t="shared" si="7"/>
        <v>129</v>
      </c>
      <c r="AA40" s="223">
        <f t="shared" si="8"/>
        <v>2043900</v>
      </c>
    </row>
    <row r="41" spans="1:27" s="148" customFormat="1">
      <c r="A41" s="566">
        <v>2020</v>
      </c>
      <c r="B41" s="150">
        <f t="shared" si="9"/>
        <v>12</v>
      </c>
      <c r="C41" s="149">
        <f t="shared" si="4"/>
        <v>44166</v>
      </c>
      <c r="E41" s="100">
        <v>1256835</v>
      </c>
      <c r="F41" s="99">
        <v>765753</v>
      </c>
      <c r="G41" s="99">
        <v>88962</v>
      </c>
      <c r="H41" s="99">
        <v>6379</v>
      </c>
      <c r="I41" s="99">
        <v>976</v>
      </c>
      <c r="J41" s="99">
        <f t="shared" si="10"/>
        <v>2118905</v>
      </c>
      <c r="K41" s="99">
        <f t="shared" si="11"/>
        <v>154598</v>
      </c>
      <c r="L41" s="99">
        <f t="shared" si="12"/>
        <v>2273503</v>
      </c>
      <c r="M41" s="99">
        <v>1649</v>
      </c>
      <c r="N41" s="99">
        <f t="shared" si="13"/>
        <v>120</v>
      </c>
      <c r="O41" s="98">
        <f t="shared" si="14"/>
        <v>2275272</v>
      </c>
      <c r="Q41" s="100">
        <v>1300900</v>
      </c>
      <c r="R41" s="99">
        <v>783303</v>
      </c>
      <c r="S41" s="99">
        <v>90267</v>
      </c>
      <c r="T41" s="99">
        <v>6379</v>
      </c>
      <c r="U41" s="99">
        <v>976</v>
      </c>
      <c r="V41" s="99">
        <f t="shared" si="5"/>
        <v>2181825</v>
      </c>
      <c r="W41" s="99">
        <f t="shared" si="6"/>
        <v>159189</v>
      </c>
      <c r="X41" s="99">
        <f t="shared" si="15"/>
        <v>2341014</v>
      </c>
      <c r="Y41" s="99">
        <v>1649</v>
      </c>
      <c r="Z41" s="99">
        <f t="shared" si="7"/>
        <v>120</v>
      </c>
      <c r="AA41" s="223">
        <f t="shared" si="8"/>
        <v>2342783</v>
      </c>
    </row>
    <row r="42" spans="1:27" s="148" customFormat="1">
      <c r="B42" s="150"/>
      <c r="C42" s="149"/>
      <c r="J42" s="99"/>
      <c r="K42" s="99"/>
      <c r="L42" s="99"/>
      <c r="M42" s="99"/>
      <c r="N42" s="99"/>
      <c r="O42" s="98"/>
      <c r="Q42" s="100"/>
      <c r="R42" s="99"/>
      <c r="S42" s="99"/>
      <c r="T42" s="99"/>
      <c r="U42" s="99"/>
      <c r="V42" s="99"/>
      <c r="W42" s="99"/>
      <c r="X42" s="99"/>
      <c r="Y42" s="99"/>
      <c r="Z42" s="99"/>
      <c r="AA42" s="223"/>
    </row>
    <row r="43" spans="1:27" s="148" customFormat="1">
      <c r="B43" s="150"/>
      <c r="C43" s="149"/>
      <c r="G43" s="99"/>
      <c r="H43" s="99"/>
      <c r="I43" s="99"/>
      <c r="J43" s="160" t="s">
        <v>178</v>
      </c>
      <c r="K43" s="161" t="s">
        <v>179</v>
      </c>
      <c r="L43" s="160" t="s">
        <v>180</v>
      </c>
      <c r="O43" s="98"/>
      <c r="Q43" s="100"/>
      <c r="R43" s="99"/>
      <c r="S43" s="99"/>
      <c r="T43" s="99"/>
      <c r="U43" s="99"/>
      <c r="V43" s="99"/>
      <c r="W43" s="99"/>
      <c r="X43" s="99"/>
      <c r="Y43" s="99"/>
      <c r="Z43" s="99"/>
      <c r="AA43" s="223"/>
    </row>
    <row r="44" spans="1:27" s="148" customFormat="1">
      <c r="B44" s="150"/>
      <c r="C44" s="149"/>
      <c r="G44" s="99"/>
      <c r="H44" s="99"/>
      <c r="I44" s="159" t="s">
        <v>387</v>
      </c>
      <c r="J44" s="158">
        <f>J37</f>
        <v>1542064</v>
      </c>
      <c r="K44" s="158">
        <f>-I37</f>
        <v>-286</v>
      </c>
      <c r="L44" s="158">
        <f>SUM(J44:K44)*1000</f>
        <v>1541778000</v>
      </c>
      <c r="O44" s="98"/>
      <c r="Q44" s="100"/>
      <c r="X44" s="99"/>
      <c r="Y44" s="99"/>
      <c r="Z44" s="99"/>
      <c r="AA44" s="223"/>
    </row>
    <row r="45" spans="1:27" s="148" customFormat="1">
      <c r="B45" s="150"/>
      <c r="C45" s="149"/>
      <c r="G45" s="99"/>
      <c r="H45" s="99"/>
      <c r="I45" s="159" t="s">
        <v>388</v>
      </c>
      <c r="J45" s="158">
        <f>J38</f>
        <v>1401040</v>
      </c>
      <c r="K45" s="158">
        <f>-I38</f>
        <v>-330</v>
      </c>
      <c r="L45" s="158">
        <f>SUM(J45:K45)*1000</f>
        <v>1400710000</v>
      </c>
      <c r="O45" s="98"/>
      <c r="Q45" s="100"/>
      <c r="X45" s="99"/>
      <c r="Y45" s="99"/>
      <c r="Z45" s="99"/>
      <c r="AA45" s="223"/>
    </row>
    <row r="46" spans="1:27" s="148" customFormat="1">
      <c r="B46" s="150"/>
      <c r="C46" s="149"/>
      <c r="J46" s="99"/>
      <c r="K46" s="99"/>
      <c r="L46" s="99"/>
      <c r="M46" s="99"/>
      <c r="N46" s="99"/>
      <c r="O46" s="98"/>
      <c r="Q46" s="100"/>
      <c r="X46" s="99"/>
      <c r="Y46" s="99"/>
      <c r="Z46" s="99"/>
      <c r="AA46" s="223"/>
    </row>
    <row r="47" spans="1:27" s="148" customFormat="1">
      <c r="A47" s="566">
        <v>2021</v>
      </c>
      <c r="B47" s="150">
        <f>IF(B41=12,1,B41+1)</f>
        <v>1</v>
      </c>
      <c r="C47" s="149">
        <f t="shared" ref="C47:C110" si="16">DATE(A52,B47,1)</f>
        <v>44197</v>
      </c>
      <c r="E47" s="100">
        <v>1275703</v>
      </c>
      <c r="F47" s="99">
        <v>750463</v>
      </c>
      <c r="G47" s="99">
        <v>87494</v>
      </c>
      <c r="H47" s="99">
        <v>6263</v>
      </c>
      <c r="I47" s="99">
        <v>993</v>
      </c>
      <c r="J47" s="99">
        <f t="shared" ref="J47:J75" si="17">SUM(E47:I47)</f>
        <v>2120916</v>
      </c>
      <c r="K47" s="99">
        <f t="shared" ref="K47:K110" si="18">L47-J47</f>
        <v>154745</v>
      </c>
      <c r="L47" s="99">
        <f t="shared" ref="L47:L110" si="19">ROUND(J47/0.932, 0)</f>
        <v>2275661</v>
      </c>
      <c r="M47" s="99">
        <v>2243</v>
      </c>
      <c r="N47" s="99">
        <f t="shared" ref="N47:N110" si="20">ROUND(M47/0.932-M47, 0)</f>
        <v>164</v>
      </c>
      <c r="O47" s="98">
        <f t="shared" ref="O47:O75" si="21">SUM(L47:N47)</f>
        <v>2278068</v>
      </c>
      <c r="Q47" s="100">
        <v>1317464</v>
      </c>
      <c r="R47" s="99">
        <v>767928</v>
      </c>
      <c r="S47" s="99">
        <v>88846</v>
      </c>
      <c r="T47" s="99">
        <v>6263</v>
      </c>
      <c r="U47" s="99">
        <v>993</v>
      </c>
      <c r="V47" s="99">
        <f t="shared" ref="V47:V75" si="22">SUM(Q47:U47)</f>
        <v>2181494</v>
      </c>
      <c r="W47" s="99">
        <f t="shared" ref="W47:W110" si="23">X47-V47</f>
        <v>159165</v>
      </c>
      <c r="X47" s="99">
        <f t="shared" ref="X47:X110" si="24">ROUND(V47/0.932, 0)</f>
        <v>2340659</v>
      </c>
      <c r="Y47" s="99">
        <v>2243</v>
      </c>
      <c r="Z47" s="99">
        <f t="shared" ref="Z47:Z110" si="25">N47</f>
        <v>164</v>
      </c>
      <c r="AA47" s="223">
        <f t="shared" ref="AA47:AA75" si="26">SUM(X47:Z47)</f>
        <v>2343066</v>
      </c>
    </row>
    <row r="48" spans="1:27" s="148" customFormat="1">
      <c r="A48" s="566">
        <v>2021</v>
      </c>
      <c r="B48" s="150">
        <f t="shared" ref="B48:B111" si="27">IF(B47=12,1,B47+1)</f>
        <v>2</v>
      </c>
      <c r="C48" s="149">
        <f t="shared" si="16"/>
        <v>44228</v>
      </c>
      <c r="E48" s="100">
        <v>1039339</v>
      </c>
      <c r="F48" s="99">
        <v>660332</v>
      </c>
      <c r="G48" s="99">
        <v>80868</v>
      </c>
      <c r="H48" s="99">
        <v>5782</v>
      </c>
      <c r="I48" s="99">
        <v>822</v>
      </c>
      <c r="J48" s="99">
        <f t="shared" si="17"/>
        <v>1787143</v>
      </c>
      <c r="K48" s="99">
        <f t="shared" si="18"/>
        <v>130392</v>
      </c>
      <c r="L48" s="99">
        <f t="shared" si="19"/>
        <v>1917535</v>
      </c>
      <c r="M48" s="99">
        <v>2355</v>
      </c>
      <c r="N48" s="99">
        <f t="shared" si="20"/>
        <v>172</v>
      </c>
      <c r="O48" s="98">
        <f t="shared" si="21"/>
        <v>1920062</v>
      </c>
      <c r="Q48" s="100">
        <v>1073730</v>
      </c>
      <c r="R48" s="99">
        <v>677150</v>
      </c>
      <c r="S48" s="99">
        <v>82204</v>
      </c>
      <c r="T48" s="99">
        <v>5782</v>
      </c>
      <c r="U48" s="99">
        <v>822</v>
      </c>
      <c r="V48" s="99">
        <f t="shared" si="22"/>
        <v>1839688</v>
      </c>
      <c r="W48" s="99">
        <f t="shared" si="23"/>
        <v>134226</v>
      </c>
      <c r="X48" s="99">
        <f t="shared" si="24"/>
        <v>1973914</v>
      </c>
      <c r="Y48" s="99">
        <v>2355</v>
      </c>
      <c r="Z48" s="99">
        <f t="shared" si="25"/>
        <v>172</v>
      </c>
      <c r="AA48" s="223">
        <f t="shared" si="26"/>
        <v>1976441</v>
      </c>
    </row>
    <row r="49" spans="1:27" s="148" customFormat="1">
      <c r="A49" s="566">
        <v>2021</v>
      </c>
      <c r="B49" s="150">
        <f t="shared" si="27"/>
        <v>3</v>
      </c>
      <c r="C49" s="149">
        <f t="shared" si="16"/>
        <v>44256</v>
      </c>
      <c r="E49" s="100">
        <v>1080089</v>
      </c>
      <c r="F49" s="99">
        <v>697540</v>
      </c>
      <c r="G49" s="99">
        <v>88483</v>
      </c>
      <c r="H49" s="99">
        <v>5651</v>
      </c>
      <c r="I49" s="99">
        <v>835</v>
      </c>
      <c r="J49" s="99">
        <f t="shared" si="17"/>
        <v>1872598</v>
      </c>
      <c r="K49" s="99">
        <f t="shared" si="18"/>
        <v>136627</v>
      </c>
      <c r="L49" s="99">
        <f t="shared" si="19"/>
        <v>2009225</v>
      </c>
      <c r="M49" s="99">
        <v>2263</v>
      </c>
      <c r="N49" s="99">
        <f t="shared" si="20"/>
        <v>165</v>
      </c>
      <c r="O49" s="98">
        <f t="shared" si="21"/>
        <v>2011653</v>
      </c>
      <c r="Q49" s="100">
        <v>1114840</v>
      </c>
      <c r="R49" s="99">
        <v>716873</v>
      </c>
      <c r="S49" s="99">
        <v>90029</v>
      </c>
      <c r="T49" s="99">
        <v>5651</v>
      </c>
      <c r="U49" s="99">
        <v>835</v>
      </c>
      <c r="V49" s="99">
        <f t="shared" si="22"/>
        <v>1928228</v>
      </c>
      <c r="W49" s="99">
        <f t="shared" si="23"/>
        <v>140686</v>
      </c>
      <c r="X49" s="99">
        <f t="shared" si="24"/>
        <v>2068914</v>
      </c>
      <c r="Y49" s="99">
        <v>2263</v>
      </c>
      <c r="Z49" s="99">
        <f t="shared" si="25"/>
        <v>165</v>
      </c>
      <c r="AA49" s="223">
        <f t="shared" si="26"/>
        <v>2071342</v>
      </c>
    </row>
    <row r="50" spans="1:27" s="148" customFormat="1">
      <c r="A50" s="566">
        <v>2021</v>
      </c>
      <c r="B50" s="150">
        <f t="shared" si="27"/>
        <v>4</v>
      </c>
      <c r="C50" s="149">
        <f t="shared" si="16"/>
        <v>44287</v>
      </c>
      <c r="E50" s="100">
        <v>867930</v>
      </c>
      <c r="F50" s="99">
        <v>661451</v>
      </c>
      <c r="G50" s="99">
        <v>83826</v>
      </c>
      <c r="H50" s="99">
        <v>5769</v>
      </c>
      <c r="I50" s="99">
        <v>703</v>
      </c>
      <c r="J50" s="99">
        <f t="shared" si="17"/>
        <v>1619679</v>
      </c>
      <c r="K50" s="99">
        <f t="shared" si="18"/>
        <v>118174</v>
      </c>
      <c r="L50" s="99">
        <f t="shared" si="19"/>
        <v>1737853</v>
      </c>
      <c r="M50" s="99">
        <v>2101</v>
      </c>
      <c r="N50" s="99">
        <f t="shared" si="20"/>
        <v>153</v>
      </c>
      <c r="O50" s="98">
        <f t="shared" si="21"/>
        <v>1740107</v>
      </c>
      <c r="Q50" s="100">
        <v>897503</v>
      </c>
      <c r="R50" s="99">
        <v>681509</v>
      </c>
      <c r="S50" s="99">
        <v>85425</v>
      </c>
      <c r="T50" s="99">
        <v>5769</v>
      </c>
      <c r="U50" s="99">
        <v>703</v>
      </c>
      <c r="V50" s="99">
        <f t="shared" si="22"/>
        <v>1670909</v>
      </c>
      <c r="W50" s="99">
        <f t="shared" si="23"/>
        <v>121912</v>
      </c>
      <c r="X50" s="99">
        <f t="shared" si="24"/>
        <v>1792821</v>
      </c>
      <c r="Y50" s="99">
        <v>2101</v>
      </c>
      <c r="Z50" s="99">
        <f t="shared" si="25"/>
        <v>153</v>
      </c>
      <c r="AA50" s="223">
        <f t="shared" si="26"/>
        <v>1795075</v>
      </c>
    </row>
    <row r="51" spans="1:27" s="148" customFormat="1">
      <c r="A51" s="566">
        <v>2021</v>
      </c>
      <c r="B51" s="150">
        <f t="shared" si="27"/>
        <v>5</v>
      </c>
      <c r="C51" s="149">
        <f t="shared" si="16"/>
        <v>44317</v>
      </c>
      <c r="E51" s="100">
        <v>777412</v>
      </c>
      <c r="F51" s="99">
        <v>654293</v>
      </c>
      <c r="G51" s="99">
        <v>86274</v>
      </c>
      <c r="H51" s="99">
        <v>5613</v>
      </c>
      <c r="I51" s="99">
        <v>452</v>
      </c>
      <c r="J51" s="99">
        <f t="shared" si="17"/>
        <v>1524044</v>
      </c>
      <c r="K51" s="99">
        <f t="shared" si="18"/>
        <v>111196</v>
      </c>
      <c r="L51" s="99">
        <f t="shared" si="19"/>
        <v>1635240</v>
      </c>
      <c r="M51" s="99">
        <v>2097</v>
      </c>
      <c r="N51" s="99">
        <f t="shared" si="20"/>
        <v>153</v>
      </c>
      <c r="O51" s="98">
        <f t="shared" si="21"/>
        <v>1637490</v>
      </c>
      <c r="Q51" s="100">
        <v>806923</v>
      </c>
      <c r="R51" s="99">
        <v>675682</v>
      </c>
      <c r="S51" s="99">
        <v>88054</v>
      </c>
      <c r="T51" s="99">
        <v>5613</v>
      </c>
      <c r="U51" s="99">
        <v>452</v>
      </c>
      <c r="V51" s="99">
        <f t="shared" si="22"/>
        <v>1576724</v>
      </c>
      <c r="W51" s="99">
        <f t="shared" si="23"/>
        <v>115040</v>
      </c>
      <c r="X51" s="99">
        <f t="shared" si="24"/>
        <v>1691764</v>
      </c>
      <c r="Y51" s="99">
        <v>2097</v>
      </c>
      <c r="Z51" s="99">
        <f t="shared" si="25"/>
        <v>153</v>
      </c>
      <c r="AA51" s="223">
        <f t="shared" si="26"/>
        <v>1694014</v>
      </c>
    </row>
    <row r="52" spans="1:27" s="148" customFormat="1">
      <c r="A52" s="566">
        <v>2021</v>
      </c>
      <c r="B52" s="150">
        <f t="shared" si="27"/>
        <v>6</v>
      </c>
      <c r="C52" s="149">
        <f t="shared" si="16"/>
        <v>44348</v>
      </c>
      <c r="E52" s="100">
        <v>704328</v>
      </c>
      <c r="F52" s="99">
        <v>639643</v>
      </c>
      <c r="G52" s="99">
        <v>84699</v>
      </c>
      <c r="H52" s="99">
        <v>5680</v>
      </c>
      <c r="I52" s="99">
        <v>347</v>
      </c>
      <c r="J52" s="99">
        <f t="shared" si="17"/>
        <v>1434697</v>
      </c>
      <c r="K52" s="99">
        <f t="shared" si="18"/>
        <v>104677</v>
      </c>
      <c r="L52" s="99">
        <f t="shared" si="19"/>
        <v>1539374</v>
      </c>
      <c r="M52" s="99">
        <v>1727</v>
      </c>
      <c r="N52" s="99">
        <f t="shared" si="20"/>
        <v>126</v>
      </c>
      <c r="O52" s="98">
        <f t="shared" si="21"/>
        <v>1541227</v>
      </c>
      <c r="Q52" s="100">
        <v>735003</v>
      </c>
      <c r="R52" s="99">
        <v>661908</v>
      </c>
      <c r="S52" s="99">
        <v>86558</v>
      </c>
      <c r="T52" s="99">
        <v>5680</v>
      </c>
      <c r="U52" s="99">
        <v>347</v>
      </c>
      <c r="V52" s="99">
        <f t="shared" si="22"/>
        <v>1489496</v>
      </c>
      <c r="W52" s="99">
        <f t="shared" si="23"/>
        <v>108676</v>
      </c>
      <c r="X52" s="99">
        <f t="shared" si="24"/>
        <v>1598172</v>
      </c>
      <c r="Y52" s="99">
        <v>1727</v>
      </c>
      <c r="Z52" s="99">
        <f t="shared" si="25"/>
        <v>126</v>
      </c>
      <c r="AA52" s="223">
        <f t="shared" si="26"/>
        <v>1600025</v>
      </c>
    </row>
    <row r="53" spans="1:27" s="148" customFormat="1">
      <c r="A53" s="566">
        <v>2021</v>
      </c>
      <c r="B53" s="150">
        <f t="shared" si="27"/>
        <v>7</v>
      </c>
      <c r="C53" s="149">
        <f t="shared" si="16"/>
        <v>44378</v>
      </c>
      <c r="E53" s="100">
        <v>699409</v>
      </c>
      <c r="F53" s="99">
        <v>704877</v>
      </c>
      <c r="G53" s="99">
        <v>88794</v>
      </c>
      <c r="H53" s="99">
        <v>5671</v>
      </c>
      <c r="I53" s="99">
        <v>303</v>
      </c>
      <c r="J53" s="99">
        <f t="shared" si="17"/>
        <v>1499054</v>
      </c>
      <c r="K53" s="99">
        <f t="shared" si="18"/>
        <v>109373</v>
      </c>
      <c r="L53" s="99">
        <f t="shared" si="19"/>
        <v>1608427</v>
      </c>
      <c r="M53" s="99">
        <v>2779</v>
      </c>
      <c r="N53" s="99">
        <f t="shared" si="20"/>
        <v>203</v>
      </c>
      <c r="O53" s="98">
        <f t="shared" si="21"/>
        <v>1611409</v>
      </c>
      <c r="Q53" s="100">
        <v>732756</v>
      </c>
      <c r="R53" s="99">
        <v>731131</v>
      </c>
      <c r="S53" s="99">
        <v>90893</v>
      </c>
      <c r="T53" s="99">
        <v>5671</v>
      </c>
      <c r="U53" s="99">
        <v>303</v>
      </c>
      <c r="V53" s="99">
        <f t="shared" si="22"/>
        <v>1560754</v>
      </c>
      <c r="W53" s="99">
        <f t="shared" si="23"/>
        <v>113875</v>
      </c>
      <c r="X53" s="99">
        <f t="shared" si="24"/>
        <v>1674629</v>
      </c>
      <c r="Y53" s="99">
        <v>2779</v>
      </c>
      <c r="Z53" s="99">
        <f t="shared" si="25"/>
        <v>203</v>
      </c>
      <c r="AA53" s="223">
        <f t="shared" si="26"/>
        <v>1677611</v>
      </c>
    </row>
    <row r="54" spans="1:27" s="148" customFormat="1">
      <c r="A54" s="566">
        <v>2021</v>
      </c>
      <c r="B54" s="150">
        <f t="shared" si="27"/>
        <v>8</v>
      </c>
      <c r="C54" s="149">
        <f t="shared" si="16"/>
        <v>44774</v>
      </c>
      <c r="E54" s="100">
        <v>713053</v>
      </c>
      <c r="F54" s="99">
        <v>712150</v>
      </c>
      <c r="G54" s="99">
        <v>89407</v>
      </c>
      <c r="H54" s="99">
        <v>5646</v>
      </c>
      <c r="I54" s="99">
        <v>293</v>
      </c>
      <c r="J54" s="99">
        <f t="shared" si="17"/>
        <v>1520549</v>
      </c>
      <c r="K54" s="99">
        <f t="shared" si="18"/>
        <v>110941</v>
      </c>
      <c r="L54" s="99">
        <f t="shared" si="19"/>
        <v>1631490</v>
      </c>
      <c r="M54" s="99">
        <v>1579</v>
      </c>
      <c r="N54" s="99">
        <f t="shared" si="20"/>
        <v>115</v>
      </c>
      <c r="O54" s="98">
        <f t="shared" si="21"/>
        <v>1633184</v>
      </c>
      <c r="Q54" s="100">
        <v>747005</v>
      </c>
      <c r="R54" s="99">
        <v>739405</v>
      </c>
      <c r="S54" s="99">
        <v>91611</v>
      </c>
      <c r="T54" s="99">
        <v>5646</v>
      </c>
      <c r="U54" s="99">
        <v>293</v>
      </c>
      <c r="V54" s="99">
        <f t="shared" si="22"/>
        <v>1583960</v>
      </c>
      <c r="W54" s="99">
        <f t="shared" si="23"/>
        <v>115568</v>
      </c>
      <c r="X54" s="99">
        <f t="shared" si="24"/>
        <v>1699528</v>
      </c>
      <c r="Y54" s="99">
        <v>1579</v>
      </c>
      <c r="Z54" s="99">
        <f t="shared" si="25"/>
        <v>115</v>
      </c>
      <c r="AA54" s="223">
        <f t="shared" si="26"/>
        <v>1701222</v>
      </c>
    </row>
    <row r="55" spans="1:27" s="148" customFormat="1">
      <c r="A55" s="566">
        <v>2021</v>
      </c>
      <c r="B55" s="150">
        <f t="shared" si="27"/>
        <v>9</v>
      </c>
      <c r="C55" s="149">
        <f t="shared" si="16"/>
        <v>44805</v>
      </c>
      <c r="E55" s="100">
        <v>656152</v>
      </c>
      <c r="F55" s="99">
        <v>635829</v>
      </c>
      <c r="G55" s="99">
        <v>84191</v>
      </c>
      <c r="H55" s="99">
        <v>5861</v>
      </c>
      <c r="I55" s="99">
        <v>329</v>
      </c>
      <c r="J55" s="99">
        <f t="shared" si="17"/>
        <v>1382362</v>
      </c>
      <c r="K55" s="99">
        <f t="shared" si="18"/>
        <v>100859</v>
      </c>
      <c r="L55" s="99">
        <f t="shared" si="19"/>
        <v>1483221</v>
      </c>
      <c r="M55" s="99">
        <v>1377</v>
      </c>
      <c r="N55" s="99">
        <f t="shared" si="20"/>
        <v>100</v>
      </c>
      <c r="O55" s="98">
        <f t="shared" si="21"/>
        <v>1484698</v>
      </c>
      <c r="Q55" s="100">
        <v>691105</v>
      </c>
      <c r="R55" s="99">
        <v>662266</v>
      </c>
      <c r="S55" s="99">
        <v>86345</v>
      </c>
      <c r="T55" s="99">
        <v>5861</v>
      </c>
      <c r="U55" s="99">
        <v>329</v>
      </c>
      <c r="V55" s="99">
        <f t="shared" si="22"/>
        <v>1445906</v>
      </c>
      <c r="W55" s="99">
        <f t="shared" si="23"/>
        <v>105495</v>
      </c>
      <c r="X55" s="99">
        <f t="shared" si="24"/>
        <v>1551401</v>
      </c>
      <c r="Y55" s="99">
        <v>1377</v>
      </c>
      <c r="Z55" s="99">
        <f t="shared" si="25"/>
        <v>100</v>
      </c>
      <c r="AA55" s="223">
        <f t="shared" si="26"/>
        <v>1552878</v>
      </c>
    </row>
    <row r="56" spans="1:27" s="148" customFormat="1">
      <c r="A56" s="566">
        <v>2021</v>
      </c>
      <c r="B56" s="150">
        <f t="shared" si="27"/>
        <v>10</v>
      </c>
      <c r="C56" s="149">
        <f t="shared" si="16"/>
        <v>44835</v>
      </c>
      <c r="E56" s="100">
        <v>848450</v>
      </c>
      <c r="F56" s="99">
        <v>655672</v>
      </c>
      <c r="G56" s="99">
        <v>88452</v>
      </c>
      <c r="H56" s="99">
        <v>5803</v>
      </c>
      <c r="I56" s="99">
        <v>573</v>
      </c>
      <c r="J56" s="99">
        <f t="shared" si="17"/>
        <v>1598950</v>
      </c>
      <c r="K56" s="99">
        <f t="shared" si="18"/>
        <v>116662</v>
      </c>
      <c r="L56" s="99">
        <f t="shared" si="19"/>
        <v>1715612</v>
      </c>
      <c r="M56" s="99">
        <v>1767</v>
      </c>
      <c r="N56" s="99">
        <f t="shared" si="20"/>
        <v>129</v>
      </c>
      <c r="O56" s="98">
        <f t="shared" si="21"/>
        <v>1717508</v>
      </c>
      <c r="Q56" s="100">
        <v>894609</v>
      </c>
      <c r="R56" s="99">
        <v>683744</v>
      </c>
      <c r="S56" s="99">
        <v>90818</v>
      </c>
      <c r="T56" s="99">
        <v>5803</v>
      </c>
      <c r="U56" s="99">
        <v>573</v>
      </c>
      <c r="V56" s="99">
        <f t="shared" si="22"/>
        <v>1675547</v>
      </c>
      <c r="W56" s="99">
        <f t="shared" si="23"/>
        <v>122250</v>
      </c>
      <c r="X56" s="99">
        <f t="shared" si="24"/>
        <v>1797797</v>
      </c>
      <c r="Y56" s="99">
        <v>1767</v>
      </c>
      <c r="Z56" s="99">
        <f t="shared" si="25"/>
        <v>129</v>
      </c>
      <c r="AA56" s="223">
        <f t="shared" si="26"/>
        <v>1799693</v>
      </c>
    </row>
    <row r="57" spans="1:27" s="148" customFormat="1">
      <c r="A57" s="566">
        <v>2021</v>
      </c>
      <c r="B57" s="150">
        <f t="shared" si="27"/>
        <v>11</v>
      </c>
      <c r="C57" s="149">
        <f t="shared" si="16"/>
        <v>44866</v>
      </c>
      <c r="E57" s="100">
        <v>1078386</v>
      </c>
      <c r="F57" s="99">
        <v>686622</v>
      </c>
      <c r="G57" s="99">
        <v>85553</v>
      </c>
      <c r="H57" s="99">
        <v>6033</v>
      </c>
      <c r="I57" s="99">
        <v>802</v>
      </c>
      <c r="J57" s="99">
        <f t="shared" si="17"/>
        <v>1857396</v>
      </c>
      <c r="K57" s="99">
        <f t="shared" si="18"/>
        <v>135518</v>
      </c>
      <c r="L57" s="99">
        <f t="shared" si="19"/>
        <v>1992914</v>
      </c>
      <c r="M57" s="99">
        <v>1763</v>
      </c>
      <c r="N57" s="99">
        <f t="shared" si="20"/>
        <v>129</v>
      </c>
      <c r="O57" s="98">
        <f t="shared" si="21"/>
        <v>1994806</v>
      </c>
      <c r="Q57" s="100">
        <v>1135239</v>
      </c>
      <c r="R57" s="99">
        <v>716057</v>
      </c>
      <c r="S57" s="99">
        <v>87955</v>
      </c>
      <c r="T57" s="99">
        <v>6033</v>
      </c>
      <c r="U57" s="99">
        <v>802</v>
      </c>
      <c r="V57" s="99">
        <f t="shared" si="22"/>
        <v>1946086</v>
      </c>
      <c r="W57" s="99">
        <f t="shared" si="23"/>
        <v>141989</v>
      </c>
      <c r="X57" s="99">
        <f t="shared" si="24"/>
        <v>2088075</v>
      </c>
      <c r="Y57" s="99">
        <v>1763</v>
      </c>
      <c r="Z57" s="99">
        <f t="shared" si="25"/>
        <v>129</v>
      </c>
      <c r="AA57" s="223">
        <f t="shared" si="26"/>
        <v>2089967</v>
      </c>
    </row>
    <row r="58" spans="1:27" s="148" customFormat="1">
      <c r="A58" s="566">
        <v>2021</v>
      </c>
      <c r="B58" s="150">
        <f t="shared" si="27"/>
        <v>12</v>
      </c>
      <c r="C58" s="149">
        <f t="shared" si="16"/>
        <v>44896</v>
      </c>
      <c r="E58" s="100">
        <v>1228696</v>
      </c>
      <c r="F58" s="99">
        <v>754912</v>
      </c>
      <c r="G58" s="99">
        <v>86632</v>
      </c>
      <c r="H58" s="99">
        <v>6080</v>
      </c>
      <c r="I58" s="99">
        <v>983</v>
      </c>
      <c r="J58" s="99">
        <f t="shared" si="17"/>
        <v>2077303</v>
      </c>
      <c r="K58" s="99">
        <f t="shared" si="18"/>
        <v>151563</v>
      </c>
      <c r="L58" s="99">
        <f t="shared" si="19"/>
        <v>2228866</v>
      </c>
      <c r="M58" s="99">
        <v>1649</v>
      </c>
      <c r="N58" s="99">
        <f t="shared" si="20"/>
        <v>120</v>
      </c>
      <c r="O58" s="98">
        <f t="shared" si="21"/>
        <v>2230635</v>
      </c>
      <c r="Q58" s="100">
        <v>1311215</v>
      </c>
      <c r="R58" s="99">
        <v>801763</v>
      </c>
      <c r="S58" s="99">
        <v>91416</v>
      </c>
      <c r="T58" s="99">
        <v>6080</v>
      </c>
      <c r="U58" s="99">
        <v>983</v>
      </c>
      <c r="V58" s="99">
        <f t="shared" si="22"/>
        <v>2211457</v>
      </c>
      <c r="W58" s="99">
        <f t="shared" si="23"/>
        <v>161351</v>
      </c>
      <c r="X58" s="99">
        <f t="shared" si="24"/>
        <v>2372808</v>
      </c>
      <c r="Y58" s="99">
        <v>1649</v>
      </c>
      <c r="Z58" s="99">
        <f t="shared" si="25"/>
        <v>120</v>
      </c>
      <c r="AA58" s="223">
        <f t="shared" si="26"/>
        <v>2374577</v>
      </c>
    </row>
    <row r="59" spans="1:27" s="148" customFormat="1">
      <c r="A59" s="566">
        <v>2022</v>
      </c>
      <c r="B59" s="150">
        <f t="shared" si="27"/>
        <v>1</v>
      </c>
      <c r="C59" s="149">
        <f t="shared" si="16"/>
        <v>44562</v>
      </c>
      <c r="E59" s="100">
        <v>1233473</v>
      </c>
      <c r="F59" s="99">
        <v>731613</v>
      </c>
      <c r="G59" s="99">
        <v>83728</v>
      </c>
      <c r="H59" s="99">
        <v>5964</v>
      </c>
      <c r="I59" s="99">
        <v>993</v>
      </c>
      <c r="J59" s="99">
        <f t="shared" si="17"/>
        <v>2055771</v>
      </c>
      <c r="K59" s="99">
        <f t="shared" si="18"/>
        <v>149992</v>
      </c>
      <c r="L59" s="99">
        <f t="shared" si="19"/>
        <v>2205763</v>
      </c>
      <c r="M59" s="99">
        <v>2243</v>
      </c>
      <c r="N59" s="99">
        <f t="shared" si="20"/>
        <v>164</v>
      </c>
      <c r="O59" s="98">
        <f t="shared" si="21"/>
        <v>2208170</v>
      </c>
      <c r="Q59" s="100">
        <v>1322692</v>
      </c>
      <c r="R59" s="99">
        <v>786337</v>
      </c>
      <c r="S59" s="99">
        <v>89835</v>
      </c>
      <c r="T59" s="99">
        <v>5964</v>
      </c>
      <c r="U59" s="99">
        <v>993</v>
      </c>
      <c r="V59" s="99">
        <f t="shared" si="22"/>
        <v>2205821</v>
      </c>
      <c r="W59" s="99">
        <f t="shared" si="23"/>
        <v>160940</v>
      </c>
      <c r="X59" s="99">
        <f t="shared" si="24"/>
        <v>2366761</v>
      </c>
      <c r="Y59" s="99">
        <v>2243</v>
      </c>
      <c r="Z59" s="99">
        <f t="shared" si="25"/>
        <v>164</v>
      </c>
      <c r="AA59" s="223">
        <f t="shared" si="26"/>
        <v>2369168</v>
      </c>
    </row>
    <row r="60" spans="1:27" s="148" customFormat="1">
      <c r="A60" s="566">
        <v>2022</v>
      </c>
      <c r="B60" s="150">
        <f t="shared" si="27"/>
        <v>2</v>
      </c>
      <c r="C60" s="149">
        <f t="shared" si="16"/>
        <v>44593</v>
      </c>
      <c r="E60" s="100">
        <v>1007809</v>
      </c>
      <c r="F60" s="99">
        <v>644684</v>
      </c>
      <c r="G60" s="99">
        <v>77442</v>
      </c>
      <c r="H60" s="99">
        <v>5511</v>
      </c>
      <c r="I60" s="99">
        <v>822</v>
      </c>
      <c r="J60" s="99">
        <f t="shared" si="17"/>
        <v>1736268</v>
      </c>
      <c r="K60" s="99">
        <f t="shared" si="18"/>
        <v>126680</v>
      </c>
      <c r="L60" s="99">
        <f t="shared" si="19"/>
        <v>1862948</v>
      </c>
      <c r="M60" s="99">
        <v>2355</v>
      </c>
      <c r="N60" s="99">
        <f t="shared" si="20"/>
        <v>172</v>
      </c>
      <c r="O60" s="98">
        <f t="shared" si="21"/>
        <v>1865475</v>
      </c>
      <c r="Q60" s="100">
        <v>1077986</v>
      </c>
      <c r="R60" s="99">
        <v>696058</v>
      </c>
      <c r="S60" s="99">
        <v>83277</v>
      </c>
      <c r="T60" s="99">
        <v>5511</v>
      </c>
      <c r="U60" s="99">
        <v>822</v>
      </c>
      <c r="V60" s="99">
        <f t="shared" si="22"/>
        <v>1863654</v>
      </c>
      <c r="W60" s="99">
        <f t="shared" si="23"/>
        <v>135975</v>
      </c>
      <c r="X60" s="99">
        <f t="shared" si="24"/>
        <v>1999629</v>
      </c>
      <c r="Y60" s="99">
        <v>2355</v>
      </c>
      <c r="Z60" s="99">
        <f t="shared" si="25"/>
        <v>172</v>
      </c>
      <c r="AA60" s="223">
        <f t="shared" si="26"/>
        <v>2002156</v>
      </c>
    </row>
    <row r="61" spans="1:27" s="148" customFormat="1">
      <c r="A61" s="566">
        <v>2022</v>
      </c>
      <c r="B61" s="150">
        <f t="shared" si="27"/>
        <v>3</v>
      </c>
      <c r="C61" s="149">
        <f t="shared" si="16"/>
        <v>44621</v>
      </c>
      <c r="E61" s="100">
        <v>1048900</v>
      </c>
      <c r="F61" s="99">
        <v>681786</v>
      </c>
      <c r="G61" s="99">
        <v>85018</v>
      </c>
      <c r="H61" s="99">
        <v>5390</v>
      </c>
      <c r="I61" s="99">
        <v>835</v>
      </c>
      <c r="J61" s="99">
        <f t="shared" si="17"/>
        <v>1821929</v>
      </c>
      <c r="K61" s="99">
        <f t="shared" si="18"/>
        <v>132930</v>
      </c>
      <c r="L61" s="99">
        <f t="shared" si="19"/>
        <v>1954859</v>
      </c>
      <c r="M61" s="99">
        <v>2263</v>
      </c>
      <c r="N61" s="99">
        <f t="shared" si="20"/>
        <v>165</v>
      </c>
      <c r="O61" s="98">
        <f t="shared" si="21"/>
        <v>1957287</v>
      </c>
      <c r="Q61" s="100">
        <v>1118853</v>
      </c>
      <c r="R61" s="99">
        <v>739199</v>
      </c>
      <c r="S61" s="99">
        <v>91538</v>
      </c>
      <c r="T61" s="99">
        <v>5390</v>
      </c>
      <c r="U61" s="99">
        <v>835</v>
      </c>
      <c r="V61" s="99">
        <f t="shared" si="22"/>
        <v>1955815</v>
      </c>
      <c r="W61" s="99">
        <f t="shared" si="23"/>
        <v>142699</v>
      </c>
      <c r="X61" s="99">
        <f t="shared" si="24"/>
        <v>2098514</v>
      </c>
      <c r="Y61" s="99">
        <v>2263</v>
      </c>
      <c r="Z61" s="99">
        <f t="shared" si="25"/>
        <v>165</v>
      </c>
      <c r="AA61" s="223">
        <f t="shared" si="26"/>
        <v>2100942</v>
      </c>
    </row>
    <row r="62" spans="1:27" s="148" customFormat="1">
      <c r="A62" s="566">
        <v>2022</v>
      </c>
      <c r="B62" s="150">
        <f t="shared" si="27"/>
        <v>4</v>
      </c>
      <c r="C62" s="149">
        <f t="shared" si="16"/>
        <v>44652</v>
      </c>
      <c r="E62" s="100">
        <v>843431</v>
      </c>
      <c r="F62" s="99">
        <v>645311</v>
      </c>
      <c r="G62" s="99">
        <v>80742</v>
      </c>
      <c r="H62" s="99">
        <v>5508</v>
      </c>
      <c r="I62" s="99">
        <v>703</v>
      </c>
      <c r="J62" s="99">
        <f t="shared" si="17"/>
        <v>1575695</v>
      </c>
      <c r="K62" s="99">
        <f t="shared" si="18"/>
        <v>114965</v>
      </c>
      <c r="L62" s="99">
        <f t="shared" si="19"/>
        <v>1690660</v>
      </c>
      <c r="M62" s="99">
        <v>2101</v>
      </c>
      <c r="N62" s="99">
        <f t="shared" si="20"/>
        <v>153</v>
      </c>
      <c r="O62" s="98">
        <f t="shared" si="21"/>
        <v>1692914</v>
      </c>
      <c r="Q62" s="100">
        <v>899139</v>
      </c>
      <c r="R62" s="99">
        <v>703148</v>
      </c>
      <c r="S62" s="99">
        <v>87141</v>
      </c>
      <c r="T62" s="99">
        <v>5508</v>
      </c>
      <c r="U62" s="99">
        <v>703</v>
      </c>
      <c r="V62" s="99">
        <f t="shared" si="22"/>
        <v>1695639</v>
      </c>
      <c r="W62" s="99">
        <f t="shared" si="23"/>
        <v>123716</v>
      </c>
      <c r="X62" s="99">
        <f t="shared" si="24"/>
        <v>1819355</v>
      </c>
      <c r="Y62" s="99">
        <v>2101</v>
      </c>
      <c r="Z62" s="99">
        <f t="shared" si="25"/>
        <v>153</v>
      </c>
      <c r="AA62" s="223">
        <f t="shared" si="26"/>
        <v>1821609</v>
      </c>
    </row>
    <row r="63" spans="1:27" s="148" customFormat="1">
      <c r="A63" s="566">
        <v>2022</v>
      </c>
      <c r="B63" s="150">
        <f t="shared" si="27"/>
        <v>5</v>
      </c>
      <c r="C63" s="149">
        <f t="shared" si="16"/>
        <v>44682</v>
      </c>
      <c r="E63" s="100">
        <v>753998</v>
      </c>
      <c r="F63" s="99">
        <v>635885</v>
      </c>
      <c r="G63" s="99">
        <v>83189</v>
      </c>
      <c r="H63" s="99">
        <v>5363</v>
      </c>
      <c r="I63" s="99">
        <v>452</v>
      </c>
      <c r="J63" s="99">
        <f t="shared" si="17"/>
        <v>1478887</v>
      </c>
      <c r="K63" s="99">
        <f t="shared" si="18"/>
        <v>107902</v>
      </c>
      <c r="L63" s="99">
        <f t="shared" si="19"/>
        <v>1586789</v>
      </c>
      <c r="M63" s="99">
        <v>2097</v>
      </c>
      <c r="N63" s="99">
        <f t="shared" si="20"/>
        <v>153</v>
      </c>
      <c r="O63" s="98">
        <f t="shared" si="21"/>
        <v>1589039</v>
      </c>
      <c r="Q63" s="100">
        <v>806326</v>
      </c>
      <c r="R63" s="99">
        <v>695761</v>
      </c>
      <c r="S63" s="99">
        <v>89975</v>
      </c>
      <c r="T63" s="99">
        <v>5363</v>
      </c>
      <c r="U63" s="99">
        <v>452</v>
      </c>
      <c r="V63" s="99">
        <f t="shared" si="22"/>
        <v>1597877</v>
      </c>
      <c r="W63" s="99">
        <f t="shared" si="23"/>
        <v>116583</v>
      </c>
      <c r="X63" s="99">
        <f t="shared" si="24"/>
        <v>1714460</v>
      </c>
      <c r="Y63" s="99">
        <v>2097</v>
      </c>
      <c r="Z63" s="99">
        <f t="shared" si="25"/>
        <v>153</v>
      </c>
      <c r="AA63" s="223">
        <f t="shared" si="26"/>
        <v>1716710</v>
      </c>
    </row>
    <row r="64" spans="1:27" s="148" customFormat="1">
      <c r="A64" s="566">
        <v>2022</v>
      </c>
      <c r="B64" s="150">
        <f t="shared" si="27"/>
        <v>6</v>
      </c>
      <c r="C64" s="149">
        <f t="shared" si="16"/>
        <v>44713</v>
      </c>
      <c r="E64" s="100">
        <v>679885</v>
      </c>
      <c r="F64" s="99">
        <v>620124</v>
      </c>
      <c r="G64" s="99">
        <v>81704</v>
      </c>
      <c r="H64" s="99">
        <v>5431</v>
      </c>
      <c r="I64" s="99">
        <v>347</v>
      </c>
      <c r="J64" s="99">
        <f t="shared" si="17"/>
        <v>1387491</v>
      </c>
      <c r="K64" s="99">
        <f t="shared" si="18"/>
        <v>101233</v>
      </c>
      <c r="L64" s="99">
        <f t="shared" si="19"/>
        <v>1488724</v>
      </c>
      <c r="M64" s="99">
        <v>1727</v>
      </c>
      <c r="N64" s="99">
        <f t="shared" si="20"/>
        <v>126</v>
      </c>
      <c r="O64" s="98">
        <f t="shared" si="21"/>
        <v>1490577</v>
      </c>
      <c r="Q64" s="100">
        <v>732870</v>
      </c>
      <c r="R64" s="99">
        <v>680129</v>
      </c>
      <c r="S64" s="99">
        <v>88447</v>
      </c>
      <c r="T64" s="99">
        <v>5431</v>
      </c>
      <c r="U64" s="99">
        <v>347</v>
      </c>
      <c r="V64" s="99">
        <f t="shared" si="22"/>
        <v>1507224</v>
      </c>
      <c r="W64" s="99">
        <f t="shared" si="23"/>
        <v>109969</v>
      </c>
      <c r="X64" s="99">
        <f t="shared" si="24"/>
        <v>1617193</v>
      </c>
      <c r="Y64" s="99">
        <v>1727</v>
      </c>
      <c r="Z64" s="99">
        <f t="shared" si="25"/>
        <v>126</v>
      </c>
      <c r="AA64" s="223">
        <f t="shared" si="26"/>
        <v>1619046</v>
      </c>
    </row>
    <row r="65" spans="1:27" s="148" customFormat="1">
      <c r="A65" s="566">
        <v>2022</v>
      </c>
      <c r="B65" s="150">
        <f t="shared" si="27"/>
        <v>7</v>
      </c>
      <c r="C65" s="149">
        <f t="shared" si="16"/>
        <v>44743</v>
      </c>
      <c r="E65" s="100">
        <v>672867</v>
      </c>
      <c r="F65" s="99">
        <v>681122</v>
      </c>
      <c r="G65" s="99">
        <v>85455</v>
      </c>
      <c r="H65" s="99">
        <v>5428</v>
      </c>
      <c r="I65" s="99">
        <v>303</v>
      </c>
      <c r="J65" s="99">
        <f t="shared" si="17"/>
        <v>1445175</v>
      </c>
      <c r="K65" s="99">
        <f t="shared" si="18"/>
        <v>105442</v>
      </c>
      <c r="L65" s="99">
        <f t="shared" si="19"/>
        <v>1550617</v>
      </c>
      <c r="M65" s="99">
        <v>2779</v>
      </c>
      <c r="N65" s="99">
        <f t="shared" si="20"/>
        <v>203</v>
      </c>
      <c r="O65" s="98">
        <f t="shared" si="21"/>
        <v>1553599</v>
      </c>
      <c r="Q65" s="100">
        <v>729696</v>
      </c>
      <c r="R65" s="99">
        <v>749430</v>
      </c>
      <c r="S65" s="99">
        <v>92789</v>
      </c>
      <c r="T65" s="99">
        <v>5428</v>
      </c>
      <c r="U65" s="99">
        <v>303</v>
      </c>
      <c r="V65" s="99">
        <f t="shared" si="22"/>
        <v>1577646</v>
      </c>
      <c r="W65" s="99">
        <f t="shared" si="23"/>
        <v>115107</v>
      </c>
      <c r="X65" s="99">
        <f t="shared" si="24"/>
        <v>1692753</v>
      </c>
      <c r="Y65" s="99">
        <v>2779</v>
      </c>
      <c r="Z65" s="99">
        <f t="shared" si="25"/>
        <v>203</v>
      </c>
      <c r="AA65" s="223">
        <f t="shared" si="26"/>
        <v>1695735</v>
      </c>
    </row>
    <row r="66" spans="1:27" s="148" customFormat="1">
      <c r="A66" s="566">
        <v>2022</v>
      </c>
      <c r="B66" s="150">
        <f t="shared" si="27"/>
        <v>8</v>
      </c>
      <c r="C66" s="149">
        <f t="shared" si="16"/>
        <v>45139</v>
      </c>
      <c r="E66" s="100">
        <v>686076</v>
      </c>
      <c r="F66" s="99">
        <v>688495</v>
      </c>
      <c r="G66" s="99">
        <v>86129</v>
      </c>
      <c r="H66" s="99">
        <v>5409</v>
      </c>
      <c r="I66" s="99">
        <v>293</v>
      </c>
      <c r="J66" s="99">
        <f t="shared" si="17"/>
        <v>1466402</v>
      </c>
      <c r="K66" s="99">
        <f t="shared" si="18"/>
        <v>106991</v>
      </c>
      <c r="L66" s="99">
        <f t="shared" si="19"/>
        <v>1573393</v>
      </c>
      <c r="M66" s="99">
        <v>1579</v>
      </c>
      <c r="N66" s="99">
        <f t="shared" si="20"/>
        <v>115</v>
      </c>
      <c r="O66" s="98">
        <f t="shared" si="21"/>
        <v>1575087</v>
      </c>
      <c r="Q66" s="100">
        <v>743609</v>
      </c>
      <c r="R66" s="99">
        <v>756755</v>
      </c>
      <c r="S66" s="99">
        <v>93497</v>
      </c>
      <c r="T66" s="99">
        <v>5409</v>
      </c>
      <c r="U66" s="99">
        <v>293</v>
      </c>
      <c r="V66" s="99">
        <f t="shared" si="22"/>
        <v>1599563</v>
      </c>
      <c r="W66" s="99">
        <f t="shared" si="23"/>
        <v>116706</v>
      </c>
      <c r="X66" s="99">
        <f t="shared" si="24"/>
        <v>1716269</v>
      </c>
      <c r="Y66" s="99">
        <v>1579</v>
      </c>
      <c r="Z66" s="99">
        <f t="shared" si="25"/>
        <v>115</v>
      </c>
      <c r="AA66" s="223">
        <f t="shared" si="26"/>
        <v>1717963</v>
      </c>
    </row>
    <row r="67" spans="1:27" s="148" customFormat="1">
      <c r="A67" s="566">
        <v>2022</v>
      </c>
      <c r="B67" s="150">
        <f t="shared" si="27"/>
        <v>9</v>
      </c>
      <c r="C67" s="149">
        <f t="shared" si="16"/>
        <v>45170</v>
      </c>
      <c r="E67" s="100">
        <v>628066</v>
      </c>
      <c r="F67" s="99">
        <v>614343</v>
      </c>
      <c r="G67" s="99">
        <v>81139</v>
      </c>
      <c r="H67" s="99">
        <v>5620</v>
      </c>
      <c r="I67" s="99">
        <v>329</v>
      </c>
      <c r="J67" s="99">
        <f t="shared" si="17"/>
        <v>1329497</v>
      </c>
      <c r="K67" s="99">
        <f t="shared" si="18"/>
        <v>97002</v>
      </c>
      <c r="L67" s="99">
        <f t="shared" si="19"/>
        <v>1426499</v>
      </c>
      <c r="M67" s="99">
        <v>1377</v>
      </c>
      <c r="N67" s="99">
        <f t="shared" si="20"/>
        <v>100</v>
      </c>
      <c r="O67" s="98">
        <f t="shared" si="21"/>
        <v>1427976</v>
      </c>
      <c r="Q67" s="100">
        <v>688660</v>
      </c>
      <c r="R67" s="99">
        <v>677822</v>
      </c>
      <c r="S67" s="99">
        <v>88119</v>
      </c>
      <c r="T67" s="99">
        <v>5620</v>
      </c>
      <c r="U67" s="99">
        <v>329</v>
      </c>
      <c r="V67" s="99">
        <f t="shared" si="22"/>
        <v>1460550</v>
      </c>
      <c r="W67" s="99">
        <f t="shared" si="23"/>
        <v>106564</v>
      </c>
      <c r="X67" s="99">
        <f t="shared" si="24"/>
        <v>1567114</v>
      </c>
      <c r="Y67" s="99">
        <v>1377</v>
      </c>
      <c r="Z67" s="99">
        <f t="shared" si="25"/>
        <v>100</v>
      </c>
      <c r="AA67" s="223">
        <f t="shared" si="26"/>
        <v>1568591</v>
      </c>
    </row>
    <row r="68" spans="1:27" s="148" customFormat="1">
      <c r="A68" s="566">
        <v>2022</v>
      </c>
      <c r="B68" s="150">
        <f t="shared" si="27"/>
        <v>10</v>
      </c>
      <c r="C68" s="149">
        <f t="shared" si="16"/>
        <v>45200</v>
      </c>
      <c r="E68" s="100">
        <v>810586</v>
      </c>
      <c r="F68" s="99">
        <v>634906</v>
      </c>
      <c r="G68" s="99">
        <v>85457</v>
      </c>
      <c r="H68" s="99">
        <v>5570</v>
      </c>
      <c r="I68" s="99">
        <v>573</v>
      </c>
      <c r="J68" s="99">
        <f t="shared" si="17"/>
        <v>1537092</v>
      </c>
      <c r="K68" s="99">
        <f t="shared" si="18"/>
        <v>112148</v>
      </c>
      <c r="L68" s="99">
        <f t="shared" si="19"/>
        <v>1649240</v>
      </c>
      <c r="M68" s="99">
        <v>1767</v>
      </c>
      <c r="N68" s="99">
        <f t="shared" si="20"/>
        <v>129</v>
      </c>
      <c r="O68" s="98">
        <f t="shared" si="21"/>
        <v>1651136</v>
      </c>
      <c r="Q68" s="100">
        <v>894171</v>
      </c>
      <c r="R68" s="99">
        <v>699619</v>
      </c>
      <c r="S68" s="99">
        <v>92763</v>
      </c>
      <c r="T68" s="99">
        <v>5570</v>
      </c>
      <c r="U68" s="99">
        <v>573</v>
      </c>
      <c r="V68" s="99">
        <f t="shared" si="22"/>
        <v>1692696</v>
      </c>
      <c r="W68" s="99">
        <f t="shared" si="23"/>
        <v>123501</v>
      </c>
      <c r="X68" s="99">
        <f t="shared" si="24"/>
        <v>1816197</v>
      </c>
      <c r="Y68" s="99">
        <v>1767</v>
      </c>
      <c r="Z68" s="99">
        <f t="shared" si="25"/>
        <v>129</v>
      </c>
      <c r="AA68" s="223">
        <f t="shared" si="26"/>
        <v>1818093</v>
      </c>
    </row>
    <row r="69" spans="1:27" s="148" customFormat="1">
      <c r="A69" s="566">
        <v>2022</v>
      </c>
      <c r="B69" s="150">
        <f t="shared" si="27"/>
        <v>11</v>
      </c>
      <c r="C69" s="149">
        <f t="shared" si="16"/>
        <v>45231</v>
      </c>
      <c r="E69" s="100">
        <v>1032048</v>
      </c>
      <c r="F69" s="99">
        <v>667364</v>
      </c>
      <c r="G69" s="99">
        <v>82923</v>
      </c>
      <c r="H69" s="99">
        <v>5796</v>
      </c>
      <c r="I69" s="99">
        <v>802</v>
      </c>
      <c r="J69" s="99">
        <f t="shared" si="17"/>
        <v>1788933</v>
      </c>
      <c r="K69" s="99">
        <f t="shared" si="18"/>
        <v>130523</v>
      </c>
      <c r="L69" s="99">
        <f t="shared" si="19"/>
        <v>1919456</v>
      </c>
      <c r="M69" s="99">
        <v>1763</v>
      </c>
      <c r="N69" s="99">
        <f t="shared" si="20"/>
        <v>129</v>
      </c>
      <c r="O69" s="98">
        <f t="shared" si="21"/>
        <v>1921348</v>
      </c>
      <c r="Q69" s="100">
        <v>1137602</v>
      </c>
      <c r="R69" s="99">
        <v>732217</v>
      </c>
      <c r="S69" s="99">
        <v>89956</v>
      </c>
      <c r="T69" s="99">
        <v>5796</v>
      </c>
      <c r="U69" s="99">
        <v>802</v>
      </c>
      <c r="V69" s="99">
        <f t="shared" si="22"/>
        <v>1966373</v>
      </c>
      <c r="W69" s="99">
        <f t="shared" si="23"/>
        <v>143469</v>
      </c>
      <c r="X69" s="99">
        <f t="shared" si="24"/>
        <v>2109842</v>
      </c>
      <c r="Y69" s="99">
        <v>1763</v>
      </c>
      <c r="Z69" s="99">
        <f t="shared" si="25"/>
        <v>129</v>
      </c>
      <c r="AA69" s="223">
        <f t="shared" si="26"/>
        <v>2111734</v>
      </c>
    </row>
    <row r="70" spans="1:27" s="148" customFormat="1">
      <c r="A70" s="566">
        <v>2022</v>
      </c>
      <c r="B70" s="150">
        <f t="shared" si="27"/>
        <v>12</v>
      </c>
      <c r="C70" s="149">
        <f t="shared" si="16"/>
        <v>45261</v>
      </c>
      <c r="E70" s="100">
        <v>1194816</v>
      </c>
      <c r="F70" s="99">
        <v>746485</v>
      </c>
      <c r="G70" s="99">
        <v>85434</v>
      </c>
      <c r="H70" s="99">
        <v>5846</v>
      </c>
      <c r="I70" s="99">
        <v>983</v>
      </c>
      <c r="J70" s="99">
        <f t="shared" si="17"/>
        <v>2033564</v>
      </c>
      <c r="K70" s="99">
        <f t="shared" si="18"/>
        <v>148372</v>
      </c>
      <c r="L70" s="99">
        <f t="shared" si="19"/>
        <v>2181936</v>
      </c>
      <c r="M70" s="99">
        <v>1649</v>
      </c>
      <c r="N70" s="99">
        <f t="shared" si="20"/>
        <v>120</v>
      </c>
      <c r="O70" s="98">
        <f t="shared" si="21"/>
        <v>2183705</v>
      </c>
      <c r="Q70" s="100">
        <v>1315354</v>
      </c>
      <c r="R70" s="99">
        <v>818933</v>
      </c>
      <c r="S70" s="99">
        <v>93590</v>
      </c>
      <c r="T70" s="99">
        <v>5846</v>
      </c>
      <c r="U70" s="99">
        <v>983</v>
      </c>
      <c r="V70" s="99">
        <f t="shared" si="22"/>
        <v>2234706</v>
      </c>
      <c r="W70" s="99">
        <f t="shared" si="23"/>
        <v>163047</v>
      </c>
      <c r="X70" s="99">
        <f t="shared" si="24"/>
        <v>2397753</v>
      </c>
      <c r="Y70" s="99">
        <v>1649</v>
      </c>
      <c r="Z70" s="99">
        <f t="shared" si="25"/>
        <v>120</v>
      </c>
      <c r="AA70" s="223">
        <f t="shared" si="26"/>
        <v>2399522</v>
      </c>
    </row>
    <row r="71" spans="1:27" s="148" customFormat="1">
      <c r="A71" s="566">
        <v>2023</v>
      </c>
      <c r="B71" s="150">
        <f t="shared" si="27"/>
        <v>1</v>
      </c>
      <c r="C71" s="149">
        <f t="shared" si="16"/>
        <v>44927</v>
      </c>
      <c r="E71" s="100">
        <v>1214975</v>
      </c>
      <c r="F71" s="99">
        <v>733003</v>
      </c>
      <c r="G71" s="99">
        <v>83676</v>
      </c>
      <c r="H71" s="99">
        <v>5741</v>
      </c>
      <c r="I71" s="99">
        <v>993</v>
      </c>
      <c r="J71" s="99">
        <f t="shared" si="17"/>
        <v>2038388</v>
      </c>
      <c r="K71" s="99">
        <f t="shared" si="18"/>
        <v>148724</v>
      </c>
      <c r="L71" s="99">
        <f t="shared" si="19"/>
        <v>2187112</v>
      </c>
      <c r="M71" s="99">
        <v>2243</v>
      </c>
      <c r="N71" s="99">
        <f t="shared" si="20"/>
        <v>164</v>
      </c>
      <c r="O71" s="98">
        <f t="shared" si="21"/>
        <v>2189519</v>
      </c>
      <c r="Q71" s="100">
        <v>1327215</v>
      </c>
      <c r="R71" s="99">
        <v>801556</v>
      </c>
      <c r="S71" s="99">
        <v>92010</v>
      </c>
      <c r="T71" s="99">
        <v>5741</v>
      </c>
      <c r="U71" s="99">
        <v>993</v>
      </c>
      <c r="V71" s="99">
        <f t="shared" si="22"/>
        <v>2227515</v>
      </c>
      <c r="W71" s="99">
        <f t="shared" si="23"/>
        <v>162523</v>
      </c>
      <c r="X71" s="99">
        <f t="shared" si="24"/>
        <v>2390038</v>
      </c>
      <c r="Y71" s="99">
        <v>2243</v>
      </c>
      <c r="Z71" s="99">
        <f t="shared" si="25"/>
        <v>164</v>
      </c>
      <c r="AA71" s="223">
        <f t="shared" si="26"/>
        <v>2392445</v>
      </c>
    </row>
    <row r="72" spans="1:27" s="148" customFormat="1">
      <c r="A72" s="566">
        <v>2023</v>
      </c>
      <c r="B72" s="150">
        <f t="shared" si="27"/>
        <v>2</v>
      </c>
      <c r="C72" s="149">
        <f t="shared" si="16"/>
        <v>44958</v>
      </c>
      <c r="E72" s="100">
        <v>994532</v>
      </c>
      <c r="F72" s="99">
        <v>643787</v>
      </c>
      <c r="G72" s="99">
        <v>77291</v>
      </c>
      <c r="H72" s="99">
        <v>5310</v>
      </c>
      <c r="I72" s="99">
        <v>822</v>
      </c>
      <c r="J72" s="99">
        <f t="shared" si="17"/>
        <v>1721742</v>
      </c>
      <c r="K72" s="99">
        <f t="shared" si="18"/>
        <v>125621</v>
      </c>
      <c r="L72" s="99">
        <f t="shared" si="19"/>
        <v>1847363</v>
      </c>
      <c r="M72" s="99">
        <v>2355</v>
      </c>
      <c r="N72" s="99">
        <f t="shared" si="20"/>
        <v>172</v>
      </c>
      <c r="O72" s="98">
        <f t="shared" si="21"/>
        <v>1849890</v>
      </c>
      <c r="Q72" s="100">
        <v>1082059</v>
      </c>
      <c r="R72" s="99">
        <v>708190</v>
      </c>
      <c r="S72" s="99">
        <v>85263</v>
      </c>
      <c r="T72" s="99">
        <v>5310</v>
      </c>
      <c r="U72" s="99">
        <v>822</v>
      </c>
      <c r="V72" s="99">
        <f t="shared" si="22"/>
        <v>1881644</v>
      </c>
      <c r="W72" s="99">
        <f t="shared" si="23"/>
        <v>137287</v>
      </c>
      <c r="X72" s="99">
        <f t="shared" si="24"/>
        <v>2018931</v>
      </c>
      <c r="Y72" s="99">
        <v>2355</v>
      </c>
      <c r="Z72" s="99">
        <f t="shared" si="25"/>
        <v>172</v>
      </c>
      <c r="AA72" s="223">
        <f t="shared" si="26"/>
        <v>2021458</v>
      </c>
    </row>
    <row r="73" spans="1:27" s="148" customFormat="1">
      <c r="A73" s="566">
        <v>2023</v>
      </c>
      <c r="B73" s="150">
        <f t="shared" si="27"/>
        <v>3</v>
      </c>
      <c r="C73" s="149">
        <f t="shared" si="16"/>
        <v>44986</v>
      </c>
      <c r="E73" s="100">
        <v>1035763</v>
      </c>
      <c r="F73" s="99">
        <v>679198</v>
      </c>
      <c r="G73" s="99">
        <v>84748</v>
      </c>
      <c r="H73" s="99">
        <v>5199</v>
      </c>
      <c r="I73" s="99">
        <v>835</v>
      </c>
      <c r="J73" s="99">
        <f t="shared" si="17"/>
        <v>1805743</v>
      </c>
      <c r="K73" s="99">
        <f t="shared" si="18"/>
        <v>131749</v>
      </c>
      <c r="L73" s="99">
        <f t="shared" si="19"/>
        <v>1937492</v>
      </c>
      <c r="M73" s="99">
        <v>2263</v>
      </c>
      <c r="N73" s="99">
        <f t="shared" si="20"/>
        <v>165</v>
      </c>
      <c r="O73" s="98">
        <f t="shared" si="21"/>
        <v>1939920</v>
      </c>
      <c r="Q73" s="100">
        <v>1123431</v>
      </c>
      <c r="R73" s="99">
        <v>751083</v>
      </c>
      <c r="S73" s="99">
        <v>93646</v>
      </c>
      <c r="T73" s="99">
        <v>5199</v>
      </c>
      <c r="U73" s="99">
        <v>835</v>
      </c>
      <c r="V73" s="99">
        <f t="shared" si="22"/>
        <v>1974194</v>
      </c>
      <c r="W73" s="99">
        <f t="shared" si="23"/>
        <v>144040</v>
      </c>
      <c r="X73" s="99">
        <f t="shared" si="24"/>
        <v>2118234</v>
      </c>
      <c r="Y73" s="99">
        <v>2263</v>
      </c>
      <c r="Z73" s="99">
        <f t="shared" si="25"/>
        <v>165</v>
      </c>
      <c r="AA73" s="223">
        <f t="shared" si="26"/>
        <v>2120662</v>
      </c>
    </row>
    <row r="74" spans="1:27" s="148" customFormat="1">
      <c r="A74" s="566">
        <v>2023</v>
      </c>
      <c r="B74" s="150">
        <f t="shared" si="27"/>
        <v>4</v>
      </c>
      <c r="C74" s="149">
        <f t="shared" si="16"/>
        <v>45017</v>
      </c>
      <c r="E74" s="100">
        <v>834961</v>
      </c>
      <c r="F74" s="99">
        <v>641857</v>
      </c>
      <c r="G74" s="99">
        <v>80373</v>
      </c>
      <c r="H74" s="99">
        <v>5319</v>
      </c>
      <c r="I74" s="99">
        <v>703</v>
      </c>
      <c r="J74" s="99">
        <f t="shared" si="17"/>
        <v>1563213</v>
      </c>
      <c r="K74" s="99">
        <f t="shared" si="18"/>
        <v>114054</v>
      </c>
      <c r="L74" s="99">
        <f t="shared" si="19"/>
        <v>1677267</v>
      </c>
      <c r="M74" s="99">
        <v>2101</v>
      </c>
      <c r="N74" s="99">
        <f t="shared" si="20"/>
        <v>153</v>
      </c>
      <c r="O74" s="98">
        <f t="shared" si="21"/>
        <v>1679521</v>
      </c>
      <c r="Q74" s="100">
        <v>902926</v>
      </c>
      <c r="R74" s="99">
        <v>714261</v>
      </c>
      <c r="S74" s="99">
        <v>89047</v>
      </c>
      <c r="T74" s="99">
        <v>5319</v>
      </c>
      <c r="U74" s="99">
        <v>703</v>
      </c>
      <c r="V74" s="99">
        <f t="shared" si="22"/>
        <v>1712256</v>
      </c>
      <c r="W74" s="99">
        <f t="shared" si="23"/>
        <v>124929</v>
      </c>
      <c r="X74" s="99">
        <f t="shared" si="24"/>
        <v>1837185</v>
      </c>
      <c r="Y74" s="99">
        <v>2101</v>
      </c>
      <c r="Z74" s="99">
        <f t="shared" si="25"/>
        <v>153</v>
      </c>
      <c r="AA74" s="223">
        <f t="shared" si="26"/>
        <v>1839439</v>
      </c>
    </row>
    <row r="75" spans="1:27" s="148" customFormat="1">
      <c r="A75" s="566">
        <v>2023</v>
      </c>
      <c r="B75" s="150">
        <f t="shared" si="27"/>
        <v>5</v>
      </c>
      <c r="C75" s="149">
        <f t="shared" si="16"/>
        <v>45047</v>
      </c>
      <c r="E75" s="100">
        <v>748439</v>
      </c>
      <c r="F75" s="99">
        <v>632396</v>
      </c>
      <c r="G75" s="99">
        <v>82671</v>
      </c>
      <c r="H75" s="99">
        <v>5183</v>
      </c>
      <c r="I75" s="99">
        <v>452</v>
      </c>
      <c r="J75" s="99">
        <f t="shared" si="17"/>
        <v>1469141</v>
      </c>
      <c r="K75" s="99">
        <f t="shared" si="18"/>
        <v>107191</v>
      </c>
      <c r="L75" s="99">
        <f t="shared" si="19"/>
        <v>1576332</v>
      </c>
      <c r="M75" s="99">
        <v>2097</v>
      </c>
      <c r="N75" s="99">
        <f t="shared" si="20"/>
        <v>153</v>
      </c>
      <c r="O75" s="98">
        <f t="shared" si="21"/>
        <v>1578582</v>
      </c>
      <c r="Q75" s="100">
        <v>809909</v>
      </c>
      <c r="R75" s="99">
        <v>707150</v>
      </c>
      <c r="S75" s="99">
        <v>91817</v>
      </c>
      <c r="T75" s="99">
        <v>5183</v>
      </c>
      <c r="U75" s="99">
        <v>452</v>
      </c>
      <c r="V75" s="99">
        <f t="shared" si="22"/>
        <v>1614511</v>
      </c>
      <c r="W75" s="99">
        <f t="shared" si="23"/>
        <v>117797</v>
      </c>
      <c r="X75" s="99">
        <f t="shared" si="24"/>
        <v>1732308</v>
      </c>
      <c r="Y75" s="99">
        <v>2097</v>
      </c>
      <c r="Z75" s="99">
        <f t="shared" si="25"/>
        <v>153</v>
      </c>
      <c r="AA75" s="223">
        <f t="shared" si="26"/>
        <v>1734558</v>
      </c>
    </row>
    <row r="76" spans="1:27" s="148" customFormat="1">
      <c r="A76" s="566">
        <v>2023</v>
      </c>
      <c r="B76" s="150">
        <f t="shared" si="27"/>
        <v>6</v>
      </c>
      <c r="C76" s="149">
        <f t="shared" si="16"/>
        <v>45078</v>
      </c>
      <c r="E76" s="100">
        <v>675483</v>
      </c>
      <c r="F76" s="99">
        <v>617080</v>
      </c>
      <c r="G76" s="99">
        <v>81013</v>
      </c>
      <c r="H76" s="99">
        <v>5256</v>
      </c>
      <c r="I76" s="99">
        <v>347</v>
      </c>
      <c r="J76" s="99">
        <f t="shared" ref="J76:J139" si="28">SUM(E76:I76)</f>
        <v>1379179</v>
      </c>
      <c r="K76" s="99">
        <f t="shared" si="18"/>
        <v>100627</v>
      </c>
      <c r="L76" s="99">
        <f t="shared" si="19"/>
        <v>1479806</v>
      </c>
      <c r="M76" s="99">
        <v>1727</v>
      </c>
      <c r="N76" s="99">
        <f t="shared" si="20"/>
        <v>126</v>
      </c>
      <c r="O76" s="98">
        <f t="shared" ref="O76:O139" si="29">SUM(L76:N76)</f>
        <v>1481659</v>
      </c>
      <c r="Q76" s="100">
        <v>736766</v>
      </c>
      <c r="R76" s="99">
        <v>691620</v>
      </c>
      <c r="S76" s="99">
        <v>90046</v>
      </c>
      <c r="T76" s="99">
        <v>5256</v>
      </c>
      <c r="U76" s="99">
        <v>347</v>
      </c>
      <c r="V76" s="99">
        <f t="shared" ref="V76:V139" si="30">SUM(Q76:U76)</f>
        <v>1524035</v>
      </c>
      <c r="W76" s="99">
        <f t="shared" si="23"/>
        <v>111196</v>
      </c>
      <c r="X76" s="99">
        <f t="shared" si="24"/>
        <v>1635231</v>
      </c>
      <c r="Y76" s="99">
        <v>1727</v>
      </c>
      <c r="Z76" s="99">
        <f t="shared" si="25"/>
        <v>126</v>
      </c>
      <c r="AA76" s="223">
        <f t="shared" ref="AA76:AA139" si="31">SUM(X76:Z76)</f>
        <v>1637084</v>
      </c>
    </row>
    <row r="77" spans="1:27" s="148" customFormat="1">
      <c r="A77" s="566">
        <v>2023</v>
      </c>
      <c r="B77" s="150">
        <f t="shared" si="27"/>
        <v>7</v>
      </c>
      <c r="C77" s="149">
        <f t="shared" si="16"/>
        <v>45108</v>
      </c>
      <c r="E77" s="100">
        <v>669166</v>
      </c>
      <c r="F77" s="99">
        <v>677734</v>
      </c>
      <c r="G77" s="99">
        <v>84476</v>
      </c>
      <c r="H77" s="99">
        <v>5258</v>
      </c>
      <c r="I77" s="99">
        <v>303</v>
      </c>
      <c r="J77" s="99">
        <f t="shared" si="28"/>
        <v>1436937</v>
      </c>
      <c r="K77" s="99">
        <f t="shared" si="18"/>
        <v>104841</v>
      </c>
      <c r="L77" s="99">
        <f t="shared" si="19"/>
        <v>1541778</v>
      </c>
      <c r="M77" s="99">
        <v>2779</v>
      </c>
      <c r="N77" s="99">
        <f t="shared" si="20"/>
        <v>203</v>
      </c>
      <c r="O77" s="98">
        <f t="shared" si="29"/>
        <v>1544760</v>
      </c>
      <c r="Q77" s="100">
        <v>734650</v>
      </c>
      <c r="R77" s="99">
        <v>762369</v>
      </c>
      <c r="S77" s="99">
        <v>94288</v>
      </c>
      <c r="T77" s="99">
        <v>5258</v>
      </c>
      <c r="U77" s="99">
        <v>303</v>
      </c>
      <c r="V77" s="99">
        <f t="shared" si="30"/>
        <v>1596868</v>
      </c>
      <c r="W77" s="99">
        <f t="shared" si="23"/>
        <v>116510</v>
      </c>
      <c r="X77" s="99">
        <f t="shared" si="24"/>
        <v>1713378</v>
      </c>
      <c r="Y77" s="99">
        <v>2779</v>
      </c>
      <c r="Z77" s="99">
        <f t="shared" si="25"/>
        <v>203</v>
      </c>
      <c r="AA77" s="223">
        <f t="shared" si="31"/>
        <v>1716360</v>
      </c>
    </row>
    <row r="78" spans="1:27" s="148" customFormat="1">
      <c r="A78" s="566">
        <v>2023</v>
      </c>
      <c r="B78" s="150">
        <f t="shared" si="27"/>
        <v>8</v>
      </c>
      <c r="C78" s="149">
        <f t="shared" si="16"/>
        <v>45505</v>
      </c>
      <c r="E78" s="100">
        <v>682940</v>
      </c>
      <c r="F78" s="99">
        <v>685345</v>
      </c>
      <c r="G78" s="99">
        <v>85047</v>
      </c>
      <c r="H78" s="99">
        <v>5246</v>
      </c>
      <c r="I78" s="99">
        <v>293</v>
      </c>
      <c r="J78" s="99">
        <f t="shared" si="28"/>
        <v>1458871</v>
      </c>
      <c r="K78" s="99">
        <f t="shared" si="18"/>
        <v>106441</v>
      </c>
      <c r="L78" s="99">
        <f t="shared" si="19"/>
        <v>1565312</v>
      </c>
      <c r="M78" s="99">
        <v>1579</v>
      </c>
      <c r="N78" s="99">
        <f t="shared" si="20"/>
        <v>115</v>
      </c>
      <c r="O78" s="98">
        <f t="shared" si="29"/>
        <v>1567006</v>
      </c>
      <c r="Q78" s="100">
        <v>749514</v>
      </c>
      <c r="R78" s="99">
        <v>769422</v>
      </c>
      <c r="S78" s="99">
        <v>94856</v>
      </c>
      <c r="T78" s="99">
        <v>5246</v>
      </c>
      <c r="U78" s="99">
        <v>293</v>
      </c>
      <c r="V78" s="99">
        <f t="shared" si="30"/>
        <v>1619331</v>
      </c>
      <c r="W78" s="99">
        <f t="shared" si="23"/>
        <v>118149</v>
      </c>
      <c r="X78" s="99">
        <f t="shared" si="24"/>
        <v>1737480</v>
      </c>
      <c r="Y78" s="99">
        <v>1579</v>
      </c>
      <c r="Z78" s="99">
        <f t="shared" si="25"/>
        <v>115</v>
      </c>
      <c r="AA78" s="223">
        <f t="shared" si="31"/>
        <v>1739174</v>
      </c>
    </row>
    <row r="79" spans="1:27" s="148" customFormat="1">
      <c r="A79" s="566">
        <v>2023</v>
      </c>
      <c r="B79" s="150">
        <f t="shared" si="27"/>
        <v>9</v>
      </c>
      <c r="C79" s="149">
        <f t="shared" si="16"/>
        <v>45536</v>
      </c>
      <c r="E79" s="100">
        <v>623060</v>
      </c>
      <c r="F79" s="99">
        <v>610242</v>
      </c>
      <c r="G79" s="99">
        <v>79892</v>
      </c>
      <c r="H79" s="99">
        <v>5457</v>
      </c>
      <c r="I79" s="99">
        <v>329</v>
      </c>
      <c r="J79" s="99">
        <f t="shared" si="28"/>
        <v>1318980</v>
      </c>
      <c r="K79" s="99">
        <f t="shared" si="18"/>
        <v>96235</v>
      </c>
      <c r="L79" s="99">
        <f t="shared" si="19"/>
        <v>1415215</v>
      </c>
      <c r="M79" s="99">
        <v>1377</v>
      </c>
      <c r="N79" s="99">
        <f t="shared" si="20"/>
        <v>100</v>
      </c>
      <c r="O79" s="98">
        <f t="shared" si="29"/>
        <v>1416692</v>
      </c>
      <c r="Q79" s="100">
        <v>695018</v>
      </c>
      <c r="R79" s="99">
        <v>688498</v>
      </c>
      <c r="S79" s="99">
        <v>89205</v>
      </c>
      <c r="T79" s="99">
        <v>5457</v>
      </c>
      <c r="U79" s="99">
        <v>329</v>
      </c>
      <c r="V79" s="99">
        <f t="shared" si="30"/>
        <v>1478507</v>
      </c>
      <c r="W79" s="99">
        <f t="shared" si="23"/>
        <v>107874</v>
      </c>
      <c r="X79" s="99">
        <f t="shared" si="24"/>
        <v>1586381</v>
      </c>
      <c r="Y79" s="99">
        <v>1377</v>
      </c>
      <c r="Z79" s="99">
        <f t="shared" si="25"/>
        <v>100</v>
      </c>
      <c r="AA79" s="223">
        <f t="shared" si="31"/>
        <v>1587858</v>
      </c>
    </row>
    <row r="80" spans="1:27" s="148" customFormat="1">
      <c r="A80" s="566">
        <v>2023</v>
      </c>
      <c r="B80" s="150">
        <f t="shared" si="27"/>
        <v>10</v>
      </c>
      <c r="C80" s="149">
        <f t="shared" si="16"/>
        <v>45566</v>
      </c>
      <c r="E80" s="100">
        <v>802116</v>
      </c>
      <c r="F80" s="99">
        <v>630424</v>
      </c>
      <c r="G80" s="99">
        <v>84055</v>
      </c>
      <c r="H80" s="99">
        <v>5415</v>
      </c>
      <c r="I80" s="99">
        <v>573</v>
      </c>
      <c r="J80" s="99">
        <f t="shared" si="28"/>
        <v>1522583</v>
      </c>
      <c r="K80" s="99">
        <f t="shared" si="18"/>
        <v>111090</v>
      </c>
      <c r="L80" s="99">
        <f t="shared" si="19"/>
        <v>1633673</v>
      </c>
      <c r="M80" s="99">
        <v>1767</v>
      </c>
      <c r="N80" s="99">
        <f t="shared" si="20"/>
        <v>129</v>
      </c>
      <c r="O80" s="98">
        <f t="shared" si="29"/>
        <v>1635569</v>
      </c>
      <c r="Q80" s="100">
        <v>903566</v>
      </c>
      <c r="R80" s="99">
        <v>709788</v>
      </c>
      <c r="S80" s="99">
        <v>93724</v>
      </c>
      <c r="T80" s="99">
        <v>5415</v>
      </c>
      <c r="U80" s="99">
        <v>573</v>
      </c>
      <c r="V80" s="99">
        <f t="shared" si="30"/>
        <v>1713066</v>
      </c>
      <c r="W80" s="99">
        <f t="shared" si="23"/>
        <v>124988</v>
      </c>
      <c r="X80" s="99">
        <f t="shared" si="24"/>
        <v>1838054</v>
      </c>
      <c r="Y80" s="99">
        <v>1767</v>
      </c>
      <c r="Z80" s="99">
        <f t="shared" si="25"/>
        <v>129</v>
      </c>
      <c r="AA80" s="223">
        <f t="shared" si="31"/>
        <v>1839950</v>
      </c>
    </row>
    <row r="81" spans="1:27" s="148" customFormat="1">
      <c r="A81" s="566">
        <v>2023</v>
      </c>
      <c r="B81" s="150">
        <f t="shared" si="27"/>
        <v>11</v>
      </c>
      <c r="C81" s="149">
        <f t="shared" si="16"/>
        <v>45597</v>
      </c>
      <c r="E81" s="100">
        <v>1019355</v>
      </c>
      <c r="F81" s="99">
        <v>662888</v>
      </c>
      <c r="G81" s="99">
        <v>81520</v>
      </c>
      <c r="H81" s="99">
        <v>5641</v>
      </c>
      <c r="I81" s="99">
        <v>802</v>
      </c>
      <c r="J81" s="99">
        <f t="shared" si="28"/>
        <v>1770206</v>
      </c>
      <c r="K81" s="99">
        <f t="shared" si="18"/>
        <v>129157</v>
      </c>
      <c r="L81" s="99">
        <f t="shared" si="19"/>
        <v>1899363</v>
      </c>
      <c r="M81" s="99">
        <v>1763</v>
      </c>
      <c r="N81" s="99">
        <f t="shared" si="20"/>
        <v>129</v>
      </c>
      <c r="O81" s="98">
        <f t="shared" si="29"/>
        <v>1901255</v>
      </c>
      <c r="Q81" s="100">
        <v>1150447</v>
      </c>
      <c r="R81" s="99">
        <v>741964</v>
      </c>
      <c r="S81" s="99">
        <v>90725</v>
      </c>
      <c r="T81" s="99">
        <v>5641</v>
      </c>
      <c r="U81" s="99">
        <v>802</v>
      </c>
      <c r="V81" s="99">
        <f t="shared" si="30"/>
        <v>1989579</v>
      </c>
      <c r="W81" s="99">
        <f t="shared" si="23"/>
        <v>145162</v>
      </c>
      <c r="X81" s="99">
        <f t="shared" si="24"/>
        <v>2134741</v>
      </c>
      <c r="Y81" s="99">
        <v>1763</v>
      </c>
      <c r="Z81" s="99">
        <f t="shared" si="25"/>
        <v>129</v>
      </c>
      <c r="AA81" s="223">
        <f t="shared" si="31"/>
        <v>2136633</v>
      </c>
    </row>
    <row r="82" spans="1:27" s="148" customFormat="1">
      <c r="A82" s="566">
        <v>2023</v>
      </c>
      <c r="B82" s="150">
        <f t="shared" si="27"/>
        <v>12</v>
      </c>
      <c r="C82" s="149">
        <f t="shared" si="16"/>
        <v>45627</v>
      </c>
      <c r="E82" s="100">
        <v>1182491</v>
      </c>
      <c r="F82" s="99">
        <v>740745</v>
      </c>
      <c r="G82" s="99">
        <v>83744</v>
      </c>
      <c r="H82" s="99">
        <v>5697</v>
      </c>
      <c r="I82" s="99">
        <v>983</v>
      </c>
      <c r="J82" s="99">
        <f t="shared" si="28"/>
        <v>2013660</v>
      </c>
      <c r="K82" s="99">
        <f t="shared" si="18"/>
        <v>146919</v>
      </c>
      <c r="L82" s="99">
        <f t="shared" si="19"/>
        <v>2160579</v>
      </c>
      <c r="M82" s="99">
        <v>1649</v>
      </c>
      <c r="N82" s="99">
        <f t="shared" si="20"/>
        <v>120</v>
      </c>
      <c r="O82" s="98">
        <f t="shared" si="29"/>
        <v>2162348</v>
      </c>
      <c r="Q82" s="100">
        <v>1330558</v>
      </c>
      <c r="R82" s="99">
        <v>829167</v>
      </c>
      <c r="S82" s="99">
        <v>94217</v>
      </c>
      <c r="T82" s="99">
        <v>5697</v>
      </c>
      <c r="U82" s="99">
        <v>983</v>
      </c>
      <c r="V82" s="99">
        <f t="shared" si="30"/>
        <v>2260622</v>
      </c>
      <c r="W82" s="99">
        <f t="shared" si="23"/>
        <v>164938</v>
      </c>
      <c r="X82" s="99">
        <f t="shared" si="24"/>
        <v>2425560</v>
      </c>
      <c r="Y82" s="99">
        <v>1649</v>
      </c>
      <c r="Z82" s="99">
        <f t="shared" si="25"/>
        <v>120</v>
      </c>
      <c r="AA82" s="223">
        <f t="shared" si="31"/>
        <v>2427329</v>
      </c>
    </row>
    <row r="83" spans="1:27" s="148" customFormat="1">
      <c r="A83" s="566">
        <v>2024</v>
      </c>
      <c r="B83" s="150">
        <f t="shared" si="27"/>
        <v>1</v>
      </c>
      <c r="C83" s="149">
        <f t="shared" si="16"/>
        <v>45292</v>
      </c>
      <c r="E83" s="100">
        <v>1217746</v>
      </c>
      <c r="F83" s="99">
        <v>734869</v>
      </c>
      <c r="G83" s="99">
        <v>82887</v>
      </c>
      <c r="H83" s="99">
        <v>5611</v>
      </c>
      <c r="I83" s="99">
        <v>998</v>
      </c>
      <c r="J83" s="99">
        <f t="shared" si="28"/>
        <v>2042111</v>
      </c>
      <c r="K83" s="99">
        <f t="shared" si="18"/>
        <v>148995</v>
      </c>
      <c r="L83" s="99">
        <f t="shared" si="19"/>
        <v>2191106</v>
      </c>
      <c r="M83" s="99">
        <v>2243</v>
      </c>
      <c r="N83" s="99">
        <f t="shared" si="20"/>
        <v>164</v>
      </c>
      <c r="O83" s="98">
        <f t="shared" si="29"/>
        <v>2193513</v>
      </c>
      <c r="Q83" s="100">
        <v>1353957</v>
      </c>
      <c r="R83" s="99">
        <v>818553</v>
      </c>
      <c r="S83" s="99">
        <v>93541</v>
      </c>
      <c r="T83" s="99">
        <v>5611</v>
      </c>
      <c r="U83" s="99">
        <v>998</v>
      </c>
      <c r="V83" s="99">
        <f t="shared" si="30"/>
        <v>2272660</v>
      </c>
      <c r="W83" s="99">
        <f t="shared" si="23"/>
        <v>165816</v>
      </c>
      <c r="X83" s="99">
        <f t="shared" si="24"/>
        <v>2438476</v>
      </c>
      <c r="Y83" s="99">
        <v>2243</v>
      </c>
      <c r="Z83" s="99">
        <f t="shared" si="25"/>
        <v>164</v>
      </c>
      <c r="AA83" s="223">
        <f t="shared" si="31"/>
        <v>2440883</v>
      </c>
    </row>
    <row r="84" spans="1:27" s="148" customFormat="1">
      <c r="A84" s="566">
        <v>2024</v>
      </c>
      <c r="B84" s="150">
        <f t="shared" si="27"/>
        <v>2</v>
      </c>
      <c r="C84" s="149">
        <f t="shared" si="16"/>
        <v>45323</v>
      </c>
      <c r="E84" s="100">
        <v>1003174</v>
      </c>
      <c r="F84" s="99">
        <v>649354</v>
      </c>
      <c r="G84" s="99">
        <v>77080</v>
      </c>
      <c r="H84" s="99">
        <v>5208</v>
      </c>
      <c r="I84" s="99">
        <v>828</v>
      </c>
      <c r="J84" s="99">
        <f t="shared" si="28"/>
        <v>1735644</v>
      </c>
      <c r="K84" s="99">
        <f t="shared" si="18"/>
        <v>126635</v>
      </c>
      <c r="L84" s="99">
        <f t="shared" si="19"/>
        <v>1862279</v>
      </c>
      <c r="M84" s="99">
        <v>2439</v>
      </c>
      <c r="N84" s="99">
        <f t="shared" si="20"/>
        <v>178</v>
      </c>
      <c r="O84" s="98">
        <f t="shared" si="29"/>
        <v>1864896</v>
      </c>
      <c r="Q84" s="100">
        <v>1108953</v>
      </c>
      <c r="R84" s="99">
        <v>727599</v>
      </c>
      <c r="S84" s="99">
        <v>87235</v>
      </c>
      <c r="T84" s="99">
        <v>5208</v>
      </c>
      <c r="U84" s="99">
        <v>828</v>
      </c>
      <c r="V84" s="99">
        <f t="shared" si="30"/>
        <v>1929823</v>
      </c>
      <c r="W84" s="99">
        <f t="shared" si="23"/>
        <v>140803</v>
      </c>
      <c r="X84" s="99">
        <f t="shared" si="24"/>
        <v>2070626</v>
      </c>
      <c r="Y84" s="99">
        <v>2439</v>
      </c>
      <c r="Z84" s="99">
        <f t="shared" si="25"/>
        <v>178</v>
      </c>
      <c r="AA84" s="223">
        <f t="shared" si="31"/>
        <v>2073243</v>
      </c>
    </row>
    <row r="85" spans="1:27" s="148" customFormat="1">
      <c r="A85" s="566">
        <v>2024</v>
      </c>
      <c r="B85" s="150">
        <f t="shared" si="27"/>
        <v>3</v>
      </c>
      <c r="C85" s="149">
        <f t="shared" si="16"/>
        <v>45352</v>
      </c>
      <c r="E85" s="100">
        <v>1037644</v>
      </c>
      <c r="F85" s="99">
        <v>677234</v>
      </c>
      <c r="G85" s="99">
        <v>83287</v>
      </c>
      <c r="H85" s="99">
        <v>5094</v>
      </c>
      <c r="I85" s="99">
        <v>835</v>
      </c>
      <c r="J85" s="99">
        <f t="shared" si="28"/>
        <v>1804094</v>
      </c>
      <c r="K85" s="99">
        <f t="shared" si="18"/>
        <v>131629</v>
      </c>
      <c r="L85" s="99">
        <f t="shared" si="19"/>
        <v>1935723</v>
      </c>
      <c r="M85" s="99">
        <v>2263</v>
      </c>
      <c r="N85" s="99">
        <f t="shared" si="20"/>
        <v>165</v>
      </c>
      <c r="O85" s="98">
        <f t="shared" si="29"/>
        <v>1938151</v>
      </c>
      <c r="Q85" s="100">
        <v>1143203</v>
      </c>
      <c r="R85" s="99">
        <v>764564</v>
      </c>
      <c r="S85" s="99">
        <v>94579</v>
      </c>
      <c r="T85" s="99">
        <v>5094</v>
      </c>
      <c r="U85" s="99">
        <v>835</v>
      </c>
      <c r="V85" s="99">
        <f t="shared" si="30"/>
        <v>2008275</v>
      </c>
      <c r="W85" s="99">
        <f t="shared" si="23"/>
        <v>146527</v>
      </c>
      <c r="X85" s="99">
        <f t="shared" si="24"/>
        <v>2154802</v>
      </c>
      <c r="Y85" s="99">
        <v>2263</v>
      </c>
      <c r="Z85" s="99">
        <f t="shared" si="25"/>
        <v>165</v>
      </c>
      <c r="AA85" s="223">
        <f t="shared" si="31"/>
        <v>2157230</v>
      </c>
    </row>
    <row r="86" spans="1:27" s="148" customFormat="1">
      <c r="A86" s="566">
        <v>2024</v>
      </c>
      <c r="B86" s="150">
        <f t="shared" si="27"/>
        <v>4</v>
      </c>
      <c r="C86" s="149">
        <f t="shared" si="16"/>
        <v>45383</v>
      </c>
      <c r="E86" s="100">
        <v>834797</v>
      </c>
      <c r="F86" s="99">
        <v>633745</v>
      </c>
      <c r="G86" s="99">
        <v>78174</v>
      </c>
      <c r="H86" s="99">
        <v>5203</v>
      </c>
      <c r="I86" s="99">
        <v>701</v>
      </c>
      <c r="J86" s="99">
        <f t="shared" si="28"/>
        <v>1552620</v>
      </c>
      <c r="K86" s="99">
        <f t="shared" si="18"/>
        <v>113281</v>
      </c>
      <c r="L86" s="99">
        <f t="shared" si="19"/>
        <v>1665901</v>
      </c>
      <c r="M86" s="99">
        <v>2101</v>
      </c>
      <c r="N86" s="99">
        <f t="shared" si="20"/>
        <v>153</v>
      </c>
      <c r="O86" s="98">
        <f t="shared" si="29"/>
        <v>1668155</v>
      </c>
      <c r="Q86" s="100">
        <v>915023</v>
      </c>
      <c r="R86" s="99">
        <v>721751</v>
      </c>
      <c r="S86" s="99">
        <v>89134</v>
      </c>
      <c r="T86" s="99">
        <v>5203</v>
      </c>
      <c r="U86" s="99">
        <v>701</v>
      </c>
      <c r="V86" s="99">
        <f t="shared" si="30"/>
        <v>1731812</v>
      </c>
      <c r="W86" s="99">
        <f t="shared" si="23"/>
        <v>126355</v>
      </c>
      <c r="X86" s="99">
        <f t="shared" si="24"/>
        <v>1858167</v>
      </c>
      <c r="Y86" s="99">
        <v>2101</v>
      </c>
      <c r="Z86" s="99">
        <f t="shared" si="25"/>
        <v>153</v>
      </c>
      <c r="AA86" s="223">
        <f t="shared" si="31"/>
        <v>1860421</v>
      </c>
    </row>
    <row r="87" spans="1:27" s="148" customFormat="1">
      <c r="A87" s="566">
        <v>2024</v>
      </c>
      <c r="B87" s="150">
        <f t="shared" si="27"/>
        <v>5</v>
      </c>
      <c r="C87" s="149">
        <f t="shared" si="16"/>
        <v>45413</v>
      </c>
      <c r="E87" s="100">
        <v>751595</v>
      </c>
      <c r="F87" s="99">
        <v>624458</v>
      </c>
      <c r="G87" s="99">
        <v>80356</v>
      </c>
      <c r="H87" s="99">
        <v>5075</v>
      </c>
      <c r="I87" s="99">
        <v>451</v>
      </c>
      <c r="J87" s="99">
        <f t="shared" si="28"/>
        <v>1461935</v>
      </c>
      <c r="K87" s="99">
        <f t="shared" si="18"/>
        <v>106665</v>
      </c>
      <c r="L87" s="99">
        <f t="shared" si="19"/>
        <v>1568600</v>
      </c>
      <c r="M87" s="99">
        <v>2097</v>
      </c>
      <c r="N87" s="99">
        <f t="shared" si="20"/>
        <v>153</v>
      </c>
      <c r="O87" s="98">
        <f t="shared" si="29"/>
        <v>1570850</v>
      </c>
      <c r="Q87" s="100">
        <v>822415</v>
      </c>
      <c r="R87" s="99">
        <v>714637</v>
      </c>
      <c r="S87" s="99">
        <v>91851</v>
      </c>
      <c r="T87" s="99">
        <v>5075</v>
      </c>
      <c r="U87" s="99">
        <v>451</v>
      </c>
      <c r="V87" s="99">
        <f t="shared" si="30"/>
        <v>1634429</v>
      </c>
      <c r="W87" s="99">
        <f t="shared" si="23"/>
        <v>119250</v>
      </c>
      <c r="X87" s="99">
        <f t="shared" si="24"/>
        <v>1753679</v>
      </c>
      <c r="Y87" s="99">
        <v>2097</v>
      </c>
      <c r="Z87" s="99">
        <f t="shared" si="25"/>
        <v>153</v>
      </c>
      <c r="AA87" s="223">
        <f t="shared" si="31"/>
        <v>1755929</v>
      </c>
    </row>
    <row r="88" spans="1:27" s="148" customFormat="1">
      <c r="A88" s="566">
        <v>2024</v>
      </c>
      <c r="B88" s="150">
        <f t="shared" si="27"/>
        <v>6</v>
      </c>
      <c r="C88" s="149">
        <f t="shared" si="16"/>
        <v>45444</v>
      </c>
      <c r="E88" s="100">
        <v>679722</v>
      </c>
      <c r="F88" s="99">
        <v>609247</v>
      </c>
      <c r="G88" s="99">
        <v>78662</v>
      </c>
      <c r="H88" s="99">
        <v>5151</v>
      </c>
      <c r="I88" s="99">
        <v>347</v>
      </c>
      <c r="J88" s="99">
        <f t="shared" si="28"/>
        <v>1373129</v>
      </c>
      <c r="K88" s="99">
        <f t="shared" si="18"/>
        <v>100185</v>
      </c>
      <c r="L88" s="99">
        <f t="shared" si="19"/>
        <v>1473314</v>
      </c>
      <c r="M88" s="99">
        <v>1727</v>
      </c>
      <c r="N88" s="99">
        <f t="shared" si="20"/>
        <v>126</v>
      </c>
      <c r="O88" s="98">
        <f t="shared" si="29"/>
        <v>1475167</v>
      </c>
      <c r="Q88" s="100">
        <v>749240</v>
      </c>
      <c r="R88" s="99">
        <v>699210</v>
      </c>
      <c r="S88" s="99">
        <v>89989</v>
      </c>
      <c r="T88" s="99">
        <v>5151</v>
      </c>
      <c r="U88" s="99">
        <v>347</v>
      </c>
      <c r="V88" s="99">
        <f t="shared" si="30"/>
        <v>1543937</v>
      </c>
      <c r="W88" s="99">
        <f t="shared" si="23"/>
        <v>112648</v>
      </c>
      <c r="X88" s="99">
        <f t="shared" si="24"/>
        <v>1656585</v>
      </c>
      <c r="Y88" s="99">
        <v>1727</v>
      </c>
      <c r="Z88" s="99">
        <f t="shared" si="25"/>
        <v>126</v>
      </c>
      <c r="AA88" s="223">
        <f t="shared" si="31"/>
        <v>1658438</v>
      </c>
    </row>
    <row r="89" spans="1:27" s="148" customFormat="1">
      <c r="A89" s="566">
        <v>2024</v>
      </c>
      <c r="B89" s="150">
        <f t="shared" si="27"/>
        <v>7</v>
      </c>
      <c r="C89" s="149">
        <f t="shared" si="16"/>
        <v>45474</v>
      </c>
      <c r="E89" s="100">
        <v>673893</v>
      </c>
      <c r="F89" s="99">
        <v>668449</v>
      </c>
      <c r="G89" s="99">
        <v>81813</v>
      </c>
      <c r="H89" s="99">
        <v>5158</v>
      </c>
      <c r="I89" s="99">
        <v>303</v>
      </c>
      <c r="J89" s="99">
        <f t="shared" si="28"/>
        <v>1429616</v>
      </c>
      <c r="K89" s="99">
        <f t="shared" si="18"/>
        <v>104307</v>
      </c>
      <c r="L89" s="99">
        <f t="shared" si="19"/>
        <v>1533923</v>
      </c>
      <c r="M89" s="99">
        <v>2779</v>
      </c>
      <c r="N89" s="99">
        <f t="shared" si="20"/>
        <v>203</v>
      </c>
      <c r="O89" s="98">
        <f t="shared" si="29"/>
        <v>1536905</v>
      </c>
      <c r="Q89" s="100">
        <v>748049</v>
      </c>
      <c r="R89" s="99">
        <v>770420</v>
      </c>
      <c r="S89" s="99">
        <v>94106</v>
      </c>
      <c r="T89" s="99">
        <v>5158</v>
      </c>
      <c r="U89" s="99">
        <v>303</v>
      </c>
      <c r="V89" s="99">
        <f t="shared" si="30"/>
        <v>1618036</v>
      </c>
      <c r="W89" s="99">
        <f t="shared" si="23"/>
        <v>118054</v>
      </c>
      <c r="X89" s="99">
        <f t="shared" si="24"/>
        <v>1736090</v>
      </c>
      <c r="Y89" s="99">
        <v>2779</v>
      </c>
      <c r="Z89" s="99">
        <f t="shared" si="25"/>
        <v>203</v>
      </c>
      <c r="AA89" s="223">
        <f t="shared" si="31"/>
        <v>1739072</v>
      </c>
    </row>
    <row r="90" spans="1:27" s="148" customFormat="1">
      <c r="A90" s="566">
        <v>2024</v>
      </c>
      <c r="B90" s="150">
        <f t="shared" si="27"/>
        <v>8</v>
      </c>
      <c r="C90" s="149">
        <f t="shared" si="16"/>
        <v>45870</v>
      </c>
      <c r="E90" s="100">
        <v>688066</v>
      </c>
      <c r="F90" s="99">
        <v>675734</v>
      </c>
      <c r="G90" s="99">
        <v>82310</v>
      </c>
      <c r="H90" s="99">
        <v>5151</v>
      </c>
      <c r="I90" s="99">
        <v>293</v>
      </c>
      <c r="J90" s="99">
        <f t="shared" si="28"/>
        <v>1451554</v>
      </c>
      <c r="K90" s="99">
        <f t="shared" si="18"/>
        <v>105907</v>
      </c>
      <c r="L90" s="99">
        <f t="shared" si="19"/>
        <v>1557461</v>
      </c>
      <c r="M90" s="99">
        <v>1579</v>
      </c>
      <c r="N90" s="99">
        <f t="shared" si="20"/>
        <v>115</v>
      </c>
      <c r="O90" s="98">
        <f t="shared" si="29"/>
        <v>1559155</v>
      </c>
      <c r="Q90" s="100">
        <v>763791</v>
      </c>
      <c r="R90" s="99">
        <v>776480</v>
      </c>
      <c r="S90" s="99">
        <v>94560</v>
      </c>
      <c r="T90" s="99">
        <v>5151</v>
      </c>
      <c r="U90" s="99">
        <v>293</v>
      </c>
      <c r="V90" s="99">
        <f t="shared" si="30"/>
        <v>1640275</v>
      </c>
      <c r="W90" s="99">
        <f t="shared" si="23"/>
        <v>119677</v>
      </c>
      <c r="X90" s="99">
        <f t="shared" si="24"/>
        <v>1759952</v>
      </c>
      <c r="Y90" s="99">
        <v>1579</v>
      </c>
      <c r="Z90" s="99">
        <f t="shared" si="25"/>
        <v>115</v>
      </c>
      <c r="AA90" s="223">
        <f t="shared" si="31"/>
        <v>1761646</v>
      </c>
    </row>
    <row r="91" spans="1:27" s="148" customFormat="1">
      <c r="A91" s="566">
        <v>2024</v>
      </c>
      <c r="B91" s="150">
        <f t="shared" si="27"/>
        <v>9</v>
      </c>
      <c r="C91" s="149">
        <f t="shared" si="16"/>
        <v>45901</v>
      </c>
      <c r="E91" s="100">
        <v>625165</v>
      </c>
      <c r="F91" s="99">
        <v>600871</v>
      </c>
      <c r="G91" s="99">
        <v>77206</v>
      </c>
      <c r="H91" s="99">
        <v>5364</v>
      </c>
      <c r="I91" s="99">
        <v>329</v>
      </c>
      <c r="J91" s="99">
        <f t="shared" si="28"/>
        <v>1308935</v>
      </c>
      <c r="K91" s="99">
        <f t="shared" si="18"/>
        <v>95502</v>
      </c>
      <c r="L91" s="99">
        <f t="shared" si="19"/>
        <v>1404437</v>
      </c>
      <c r="M91" s="99">
        <v>1377</v>
      </c>
      <c r="N91" s="99">
        <f t="shared" si="20"/>
        <v>100</v>
      </c>
      <c r="O91" s="98">
        <f t="shared" si="29"/>
        <v>1405914</v>
      </c>
      <c r="Q91" s="100">
        <v>708478</v>
      </c>
      <c r="R91" s="99">
        <v>694897</v>
      </c>
      <c r="S91" s="99">
        <v>88860</v>
      </c>
      <c r="T91" s="99">
        <v>5364</v>
      </c>
      <c r="U91" s="99">
        <v>329</v>
      </c>
      <c r="V91" s="99">
        <f t="shared" si="30"/>
        <v>1497928</v>
      </c>
      <c r="W91" s="99">
        <f t="shared" si="23"/>
        <v>109291</v>
      </c>
      <c r="X91" s="99">
        <f t="shared" si="24"/>
        <v>1607219</v>
      </c>
      <c r="Y91" s="99">
        <v>1377</v>
      </c>
      <c r="Z91" s="99">
        <f t="shared" si="25"/>
        <v>100</v>
      </c>
      <c r="AA91" s="223">
        <f t="shared" si="31"/>
        <v>1608696</v>
      </c>
    </row>
    <row r="92" spans="1:27" s="148" customFormat="1">
      <c r="A92" s="566">
        <v>2024</v>
      </c>
      <c r="B92" s="150">
        <f t="shared" si="27"/>
        <v>10</v>
      </c>
      <c r="C92" s="149">
        <f t="shared" si="16"/>
        <v>45931</v>
      </c>
      <c r="E92" s="100">
        <v>799827</v>
      </c>
      <c r="F92" s="99">
        <v>621819</v>
      </c>
      <c r="G92" s="99">
        <v>81257</v>
      </c>
      <c r="H92" s="99">
        <v>5328</v>
      </c>
      <c r="I92" s="99">
        <v>574</v>
      </c>
      <c r="J92" s="99">
        <f t="shared" si="28"/>
        <v>1508805</v>
      </c>
      <c r="K92" s="99">
        <f t="shared" si="18"/>
        <v>110084</v>
      </c>
      <c r="L92" s="99">
        <f t="shared" si="19"/>
        <v>1618889</v>
      </c>
      <c r="M92" s="99">
        <v>1767</v>
      </c>
      <c r="N92" s="99">
        <f t="shared" si="20"/>
        <v>129</v>
      </c>
      <c r="O92" s="98">
        <f t="shared" si="29"/>
        <v>1620785</v>
      </c>
      <c r="Q92" s="100">
        <v>919515</v>
      </c>
      <c r="R92" s="99">
        <v>716661</v>
      </c>
      <c r="S92" s="99">
        <v>93292</v>
      </c>
      <c r="T92" s="99">
        <v>5328</v>
      </c>
      <c r="U92" s="99">
        <v>574</v>
      </c>
      <c r="V92" s="99">
        <f t="shared" si="30"/>
        <v>1735370</v>
      </c>
      <c r="W92" s="99">
        <f t="shared" si="23"/>
        <v>126615</v>
      </c>
      <c r="X92" s="99">
        <f t="shared" si="24"/>
        <v>1861985</v>
      </c>
      <c r="Y92" s="99">
        <v>1767</v>
      </c>
      <c r="Z92" s="99">
        <f t="shared" si="25"/>
        <v>129</v>
      </c>
      <c r="AA92" s="223">
        <f t="shared" si="31"/>
        <v>1863881</v>
      </c>
    </row>
    <row r="93" spans="1:27" s="148" customFormat="1">
      <c r="A93" s="566">
        <v>2024</v>
      </c>
      <c r="B93" s="150">
        <f t="shared" si="27"/>
        <v>11</v>
      </c>
      <c r="C93" s="149">
        <f t="shared" si="16"/>
        <v>45962</v>
      </c>
      <c r="E93" s="100">
        <v>1011615</v>
      </c>
      <c r="F93" s="99">
        <v>654713</v>
      </c>
      <c r="G93" s="99">
        <v>78847</v>
      </c>
      <c r="H93" s="99">
        <v>5557</v>
      </c>
      <c r="I93" s="99">
        <v>801</v>
      </c>
      <c r="J93" s="99">
        <f t="shared" si="28"/>
        <v>1751533</v>
      </c>
      <c r="K93" s="99">
        <f t="shared" si="18"/>
        <v>127794</v>
      </c>
      <c r="L93" s="99">
        <f t="shared" si="19"/>
        <v>1879327</v>
      </c>
      <c r="M93" s="99">
        <v>1763</v>
      </c>
      <c r="N93" s="99">
        <f t="shared" si="20"/>
        <v>129</v>
      </c>
      <c r="O93" s="98">
        <f t="shared" si="29"/>
        <v>1881219</v>
      </c>
      <c r="Q93" s="100">
        <v>1167955</v>
      </c>
      <c r="R93" s="99">
        <v>748994</v>
      </c>
      <c r="S93" s="99">
        <v>90232</v>
      </c>
      <c r="T93" s="99">
        <v>5557</v>
      </c>
      <c r="U93" s="99">
        <v>801</v>
      </c>
      <c r="V93" s="99">
        <f t="shared" si="30"/>
        <v>2013539</v>
      </c>
      <c r="W93" s="99">
        <f t="shared" si="23"/>
        <v>146911</v>
      </c>
      <c r="X93" s="99">
        <f t="shared" si="24"/>
        <v>2160450</v>
      </c>
      <c r="Y93" s="99">
        <v>1763</v>
      </c>
      <c r="Z93" s="99">
        <f t="shared" si="25"/>
        <v>129</v>
      </c>
      <c r="AA93" s="223">
        <f t="shared" si="31"/>
        <v>2162342</v>
      </c>
    </row>
    <row r="94" spans="1:27" s="148" customFormat="1">
      <c r="A94" s="566">
        <v>2024</v>
      </c>
      <c r="B94" s="150">
        <f t="shared" si="27"/>
        <v>12</v>
      </c>
      <c r="C94" s="149">
        <f t="shared" si="16"/>
        <v>45992</v>
      </c>
      <c r="E94" s="100">
        <v>1175938</v>
      </c>
      <c r="F94" s="99">
        <v>731598</v>
      </c>
      <c r="G94" s="99">
        <v>80847</v>
      </c>
      <c r="H94" s="99">
        <v>5618</v>
      </c>
      <c r="I94" s="99">
        <v>982</v>
      </c>
      <c r="J94" s="99">
        <f t="shared" si="28"/>
        <v>1994983</v>
      </c>
      <c r="K94" s="99">
        <f t="shared" si="18"/>
        <v>145557</v>
      </c>
      <c r="L94" s="99">
        <f t="shared" si="19"/>
        <v>2140540</v>
      </c>
      <c r="M94" s="99">
        <v>1649</v>
      </c>
      <c r="N94" s="99">
        <f t="shared" si="20"/>
        <v>120</v>
      </c>
      <c r="O94" s="98">
        <f t="shared" si="29"/>
        <v>2142309</v>
      </c>
      <c r="Q94" s="100">
        <v>1351335</v>
      </c>
      <c r="R94" s="99">
        <v>837004</v>
      </c>
      <c r="S94" s="99">
        <v>93639</v>
      </c>
      <c r="T94" s="99">
        <v>5618</v>
      </c>
      <c r="U94" s="99">
        <v>982</v>
      </c>
      <c r="V94" s="99">
        <f t="shared" si="30"/>
        <v>2288578</v>
      </c>
      <c r="W94" s="99">
        <f t="shared" si="23"/>
        <v>166978</v>
      </c>
      <c r="X94" s="99">
        <f t="shared" si="24"/>
        <v>2455556</v>
      </c>
      <c r="Y94" s="99">
        <v>1649</v>
      </c>
      <c r="Z94" s="99">
        <f t="shared" si="25"/>
        <v>120</v>
      </c>
      <c r="AA94" s="223">
        <f t="shared" si="31"/>
        <v>2457325</v>
      </c>
    </row>
    <row r="95" spans="1:27" s="148" customFormat="1">
      <c r="A95" s="566">
        <v>2025</v>
      </c>
      <c r="B95" s="150">
        <f t="shared" si="27"/>
        <v>1</v>
      </c>
      <c r="C95" s="149">
        <f t="shared" si="16"/>
        <v>45658</v>
      </c>
      <c r="E95" s="100">
        <v>1205598</v>
      </c>
      <c r="F95" s="99">
        <v>719741</v>
      </c>
      <c r="G95" s="99">
        <v>79050</v>
      </c>
      <c r="H95" s="99">
        <v>5527</v>
      </c>
      <c r="I95" s="99">
        <v>993</v>
      </c>
      <c r="J95" s="99">
        <f t="shared" si="28"/>
        <v>2010909</v>
      </c>
      <c r="K95" s="99">
        <f t="shared" si="18"/>
        <v>146719</v>
      </c>
      <c r="L95" s="99">
        <f t="shared" si="19"/>
        <v>2157628</v>
      </c>
      <c r="M95" s="99">
        <v>2243</v>
      </c>
      <c r="N95" s="99">
        <f t="shared" si="20"/>
        <v>164</v>
      </c>
      <c r="O95" s="98">
        <f t="shared" si="29"/>
        <v>2160035</v>
      </c>
      <c r="Q95" s="100">
        <v>1365383</v>
      </c>
      <c r="R95" s="99">
        <v>818584</v>
      </c>
      <c r="S95" s="99">
        <v>91841</v>
      </c>
      <c r="T95" s="99">
        <v>5527</v>
      </c>
      <c r="U95" s="99">
        <v>993</v>
      </c>
      <c r="V95" s="99">
        <f t="shared" si="30"/>
        <v>2282328</v>
      </c>
      <c r="W95" s="99">
        <f t="shared" si="23"/>
        <v>166522</v>
      </c>
      <c r="X95" s="99">
        <f t="shared" si="24"/>
        <v>2448850</v>
      </c>
      <c r="Y95" s="99">
        <v>2243</v>
      </c>
      <c r="Z95" s="99">
        <f t="shared" si="25"/>
        <v>164</v>
      </c>
      <c r="AA95" s="223">
        <f t="shared" si="31"/>
        <v>2451257</v>
      </c>
    </row>
    <row r="96" spans="1:27" s="148" customFormat="1">
      <c r="A96" s="566">
        <v>2025</v>
      </c>
      <c r="B96" s="150">
        <f t="shared" si="27"/>
        <v>2</v>
      </c>
      <c r="C96" s="149">
        <f t="shared" si="16"/>
        <v>45689</v>
      </c>
      <c r="E96" s="100">
        <v>990739</v>
      </c>
      <c r="F96" s="99">
        <v>630309</v>
      </c>
      <c r="G96" s="99">
        <v>72726</v>
      </c>
      <c r="H96" s="99">
        <v>5119</v>
      </c>
      <c r="I96" s="99">
        <v>822</v>
      </c>
      <c r="J96" s="99">
        <f t="shared" si="28"/>
        <v>1699715</v>
      </c>
      <c r="K96" s="99">
        <f t="shared" si="18"/>
        <v>124014</v>
      </c>
      <c r="L96" s="99">
        <f t="shared" si="19"/>
        <v>1823729</v>
      </c>
      <c r="M96" s="99">
        <v>2355</v>
      </c>
      <c r="N96" s="99">
        <f t="shared" si="20"/>
        <v>172</v>
      </c>
      <c r="O96" s="98">
        <f t="shared" si="29"/>
        <v>1826256</v>
      </c>
      <c r="Q96" s="100">
        <v>1114594</v>
      </c>
      <c r="R96" s="99">
        <v>722813</v>
      </c>
      <c r="S96" s="99">
        <v>84966</v>
      </c>
      <c r="T96" s="99">
        <v>5119</v>
      </c>
      <c r="U96" s="99">
        <v>822</v>
      </c>
      <c r="V96" s="99">
        <f t="shared" si="30"/>
        <v>1928314</v>
      </c>
      <c r="W96" s="99">
        <f t="shared" si="23"/>
        <v>140692</v>
      </c>
      <c r="X96" s="99">
        <f t="shared" si="24"/>
        <v>2069006</v>
      </c>
      <c r="Y96" s="99">
        <v>2355</v>
      </c>
      <c r="Z96" s="99">
        <f t="shared" si="25"/>
        <v>172</v>
      </c>
      <c r="AA96" s="223">
        <f t="shared" si="31"/>
        <v>2071533</v>
      </c>
    </row>
    <row r="97" spans="1:27" s="148" customFormat="1">
      <c r="A97" s="566">
        <v>2025</v>
      </c>
      <c r="B97" s="150">
        <f t="shared" si="27"/>
        <v>3</v>
      </c>
      <c r="C97" s="149">
        <f t="shared" si="16"/>
        <v>45717</v>
      </c>
      <c r="E97" s="100">
        <v>1034894</v>
      </c>
      <c r="F97" s="99">
        <v>662557</v>
      </c>
      <c r="G97" s="99">
        <v>79486</v>
      </c>
      <c r="H97" s="99">
        <v>5019</v>
      </c>
      <c r="I97" s="99">
        <v>835</v>
      </c>
      <c r="J97" s="99">
        <f t="shared" si="28"/>
        <v>1782791</v>
      </c>
      <c r="K97" s="99">
        <f t="shared" si="18"/>
        <v>130075</v>
      </c>
      <c r="L97" s="99">
        <f t="shared" si="19"/>
        <v>1912866</v>
      </c>
      <c r="M97" s="99">
        <v>2263</v>
      </c>
      <c r="N97" s="99">
        <f t="shared" si="20"/>
        <v>165</v>
      </c>
      <c r="O97" s="98">
        <f t="shared" si="29"/>
        <v>1915294</v>
      </c>
      <c r="Q97" s="100">
        <v>1158594</v>
      </c>
      <c r="R97" s="99">
        <v>766074</v>
      </c>
      <c r="S97" s="99">
        <v>93162</v>
      </c>
      <c r="T97" s="99">
        <v>5019</v>
      </c>
      <c r="U97" s="99">
        <v>835</v>
      </c>
      <c r="V97" s="99">
        <f t="shared" si="30"/>
        <v>2023684</v>
      </c>
      <c r="W97" s="99">
        <f t="shared" si="23"/>
        <v>147651</v>
      </c>
      <c r="X97" s="99">
        <f t="shared" si="24"/>
        <v>2171335</v>
      </c>
      <c r="Y97" s="99">
        <v>2263</v>
      </c>
      <c r="Z97" s="99">
        <f t="shared" si="25"/>
        <v>165</v>
      </c>
      <c r="AA97" s="223">
        <f t="shared" si="31"/>
        <v>2173763</v>
      </c>
    </row>
    <row r="98" spans="1:27" s="148" customFormat="1">
      <c r="A98" s="566">
        <v>2025</v>
      </c>
      <c r="B98" s="150">
        <f t="shared" si="27"/>
        <v>4</v>
      </c>
      <c r="C98" s="149">
        <f t="shared" si="16"/>
        <v>45748</v>
      </c>
      <c r="E98" s="100">
        <v>839512</v>
      </c>
      <c r="F98" s="99">
        <v>623791</v>
      </c>
      <c r="G98" s="99">
        <v>75240</v>
      </c>
      <c r="H98" s="99">
        <v>5142</v>
      </c>
      <c r="I98" s="99">
        <v>703</v>
      </c>
      <c r="J98" s="99">
        <f t="shared" si="28"/>
        <v>1544388</v>
      </c>
      <c r="K98" s="99">
        <f t="shared" si="18"/>
        <v>112681</v>
      </c>
      <c r="L98" s="99">
        <f t="shared" si="19"/>
        <v>1657069</v>
      </c>
      <c r="M98" s="99">
        <v>2101</v>
      </c>
      <c r="N98" s="99">
        <f t="shared" si="20"/>
        <v>153</v>
      </c>
      <c r="O98" s="98">
        <f t="shared" si="29"/>
        <v>1659323</v>
      </c>
      <c r="Q98" s="100">
        <v>932421</v>
      </c>
      <c r="R98" s="99">
        <v>727799</v>
      </c>
      <c r="S98" s="99">
        <v>88468</v>
      </c>
      <c r="T98" s="99">
        <v>5142</v>
      </c>
      <c r="U98" s="99">
        <v>703</v>
      </c>
      <c r="V98" s="99">
        <f t="shared" si="30"/>
        <v>1754533</v>
      </c>
      <c r="W98" s="99">
        <f t="shared" si="23"/>
        <v>128013</v>
      </c>
      <c r="X98" s="99">
        <f t="shared" si="24"/>
        <v>1882546</v>
      </c>
      <c r="Y98" s="99">
        <v>2101</v>
      </c>
      <c r="Z98" s="99">
        <f t="shared" si="25"/>
        <v>153</v>
      </c>
      <c r="AA98" s="223">
        <f t="shared" si="31"/>
        <v>1884800</v>
      </c>
    </row>
    <row r="99" spans="1:27" s="148" customFormat="1">
      <c r="A99" s="566">
        <v>2025</v>
      </c>
      <c r="B99" s="150">
        <f t="shared" si="27"/>
        <v>5</v>
      </c>
      <c r="C99" s="149">
        <f t="shared" si="16"/>
        <v>45778</v>
      </c>
      <c r="E99" s="100">
        <v>757103</v>
      </c>
      <c r="F99" s="99">
        <v>613349</v>
      </c>
      <c r="G99" s="99">
        <v>77285</v>
      </c>
      <c r="H99" s="99">
        <v>5019</v>
      </c>
      <c r="I99" s="99">
        <v>452</v>
      </c>
      <c r="J99" s="99">
        <f t="shared" si="28"/>
        <v>1453208</v>
      </c>
      <c r="K99" s="99">
        <f t="shared" si="18"/>
        <v>106028</v>
      </c>
      <c r="L99" s="99">
        <f t="shared" si="19"/>
        <v>1559236</v>
      </c>
      <c r="M99" s="99">
        <v>2097</v>
      </c>
      <c r="N99" s="99">
        <f t="shared" si="20"/>
        <v>153</v>
      </c>
      <c r="O99" s="98">
        <f t="shared" si="29"/>
        <v>1561486</v>
      </c>
      <c r="Q99" s="100">
        <v>837518</v>
      </c>
      <c r="R99" s="99">
        <v>719850</v>
      </c>
      <c r="S99" s="99">
        <v>91136</v>
      </c>
      <c r="T99" s="99">
        <v>5019</v>
      </c>
      <c r="U99" s="99">
        <v>452</v>
      </c>
      <c r="V99" s="99">
        <f t="shared" si="30"/>
        <v>1653975</v>
      </c>
      <c r="W99" s="99">
        <f t="shared" si="23"/>
        <v>120676</v>
      </c>
      <c r="X99" s="99">
        <f t="shared" si="24"/>
        <v>1774651</v>
      </c>
      <c r="Y99" s="99">
        <v>2097</v>
      </c>
      <c r="Z99" s="99">
        <f t="shared" si="25"/>
        <v>153</v>
      </c>
      <c r="AA99" s="223">
        <f t="shared" si="31"/>
        <v>1776901</v>
      </c>
    </row>
    <row r="100" spans="1:27" s="148" customFormat="1">
      <c r="A100" s="566">
        <v>2025</v>
      </c>
      <c r="B100" s="150">
        <f t="shared" si="27"/>
        <v>6</v>
      </c>
      <c r="C100" s="149">
        <f t="shared" si="16"/>
        <v>45809</v>
      </c>
      <c r="E100" s="100">
        <v>684536</v>
      </c>
      <c r="F100" s="99">
        <v>597206</v>
      </c>
      <c r="G100" s="99">
        <v>75644</v>
      </c>
      <c r="H100" s="99">
        <v>5097</v>
      </c>
      <c r="I100" s="99">
        <v>347</v>
      </c>
      <c r="J100" s="99">
        <f t="shared" si="28"/>
        <v>1362830</v>
      </c>
      <c r="K100" s="99">
        <f t="shared" si="18"/>
        <v>99434</v>
      </c>
      <c r="L100" s="99">
        <f t="shared" si="19"/>
        <v>1462264</v>
      </c>
      <c r="M100" s="99">
        <v>1727</v>
      </c>
      <c r="N100" s="99">
        <f t="shared" si="20"/>
        <v>126</v>
      </c>
      <c r="O100" s="98">
        <f t="shared" si="29"/>
        <v>1464117</v>
      </c>
      <c r="Q100" s="100">
        <v>762532</v>
      </c>
      <c r="R100" s="99">
        <v>703345</v>
      </c>
      <c r="S100" s="99">
        <v>89265</v>
      </c>
      <c r="T100" s="99">
        <v>5097</v>
      </c>
      <c r="U100" s="99">
        <v>347</v>
      </c>
      <c r="V100" s="99">
        <f t="shared" si="30"/>
        <v>1560586</v>
      </c>
      <c r="W100" s="99">
        <f t="shared" si="23"/>
        <v>113862</v>
      </c>
      <c r="X100" s="99">
        <f t="shared" si="24"/>
        <v>1674448</v>
      </c>
      <c r="Y100" s="99">
        <v>1727</v>
      </c>
      <c r="Z100" s="99">
        <f t="shared" si="25"/>
        <v>126</v>
      </c>
      <c r="AA100" s="223">
        <f t="shared" si="31"/>
        <v>1676301</v>
      </c>
    </row>
    <row r="101" spans="1:27" s="148" customFormat="1">
      <c r="A101" s="566">
        <v>2025</v>
      </c>
      <c r="B101" s="150">
        <f t="shared" si="27"/>
        <v>7</v>
      </c>
      <c r="C101" s="149">
        <f t="shared" si="16"/>
        <v>45839</v>
      </c>
      <c r="E101" s="100">
        <v>677243</v>
      </c>
      <c r="F101" s="99">
        <v>654794</v>
      </c>
      <c r="G101" s="99">
        <v>78609</v>
      </c>
      <c r="H101" s="99">
        <v>5107</v>
      </c>
      <c r="I101" s="99">
        <v>303</v>
      </c>
      <c r="J101" s="99">
        <f t="shared" si="28"/>
        <v>1416056</v>
      </c>
      <c r="K101" s="99">
        <f t="shared" si="18"/>
        <v>103317</v>
      </c>
      <c r="L101" s="99">
        <f t="shared" si="19"/>
        <v>1519373</v>
      </c>
      <c r="M101" s="99">
        <v>2779</v>
      </c>
      <c r="N101" s="99">
        <f t="shared" si="20"/>
        <v>203</v>
      </c>
      <c r="O101" s="98">
        <f t="shared" si="29"/>
        <v>1522355</v>
      </c>
      <c r="Q101" s="100">
        <v>760483</v>
      </c>
      <c r="R101" s="99">
        <v>774582</v>
      </c>
      <c r="S101" s="99">
        <v>93374</v>
      </c>
      <c r="T101" s="99">
        <v>5107</v>
      </c>
      <c r="U101" s="99">
        <v>303</v>
      </c>
      <c r="V101" s="99">
        <f t="shared" si="30"/>
        <v>1633849</v>
      </c>
      <c r="W101" s="99">
        <f t="shared" si="23"/>
        <v>119208</v>
      </c>
      <c r="X101" s="99">
        <f t="shared" si="24"/>
        <v>1753057</v>
      </c>
      <c r="Y101" s="99">
        <v>2779</v>
      </c>
      <c r="Z101" s="99">
        <f t="shared" si="25"/>
        <v>203</v>
      </c>
      <c r="AA101" s="223">
        <f t="shared" si="31"/>
        <v>1756039</v>
      </c>
    </row>
    <row r="102" spans="1:27" s="148" customFormat="1">
      <c r="A102" s="566">
        <v>2025</v>
      </c>
      <c r="B102" s="150">
        <f t="shared" si="27"/>
        <v>8</v>
      </c>
      <c r="C102" s="149">
        <f t="shared" si="16"/>
        <v>46235</v>
      </c>
      <c r="E102" s="100">
        <v>690498</v>
      </c>
      <c r="F102" s="99">
        <v>663022</v>
      </c>
      <c r="G102" s="99">
        <v>79165</v>
      </c>
      <c r="H102" s="99">
        <v>5103</v>
      </c>
      <c r="I102" s="99">
        <v>293</v>
      </c>
      <c r="J102" s="99">
        <f t="shared" si="28"/>
        <v>1438081</v>
      </c>
      <c r="K102" s="99">
        <f t="shared" si="18"/>
        <v>104924</v>
      </c>
      <c r="L102" s="99">
        <f t="shared" si="19"/>
        <v>1543005</v>
      </c>
      <c r="M102" s="99">
        <v>1579</v>
      </c>
      <c r="N102" s="99">
        <f t="shared" si="20"/>
        <v>115</v>
      </c>
      <c r="O102" s="98">
        <f t="shared" si="29"/>
        <v>1544699</v>
      </c>
      <c r="Q102" s="100">
        <v>775603</v>
      </c>
      <c r="R102" s="99">
        <v>781255</v>
      </c>
      <c r="S102" s="99">
        <v>93861</v>
      </c>
      <c r="T102" s="99">
        <v>5103</v>
      </c>
      <c r="U102" s="99">
        <v>293</v>
      </c>
      <c r="V102" s="99">
        <f t="shared" si="30"/>
        <v>1656115</v>
      </c>
      <c r="W102" s="99">
        <f t="shared" si="23"/>
        <v>120832</v>
      </c>
      <c r="X102" s="99">
        <f t="shared" si="24"/>
        <v>1776947</v>
      </c>
      <c r="Y102" s="99">
        <v>1579</v>
      </c>
      <c r="Z102" s="99">
        <f t="shared" si="25"/>
        <v>115</v>
      </c>
      <c r="AA102" s="223">
        <f t="shared" si="31"/>
        <v>1778641</v>
      </c>
    </row>
    <row r="103" spans="1:27" s="148" customFormat="1">
      <c r="A103" s="566">
        <v>2025</v>
      </c>
      <c r="B103" s="150">
        <f t="shared" si="27"/>
        <v>9</v>
      </c>
      <c r="C103" s="149">
        <f t="shared" si="16"/>
        <v>46266</v>
      </c>
      <c r="E103" s="100">
        <v>624021</v>
      </c>
      <c r="F103" s="99">
        <v>588539</v>
      </c>
      <c r="G103" s="99">
        <v>74201</v>
      </c>
      <c r="H103" s="99">
        <v>5317</v>
      </c>
      <c r="I103" s="99">
        <v>329</v>
      </c>
      <c r="J103" s="99">
        <f t="shared" si="28"/>
        <v>1292407</v>
      </c>
      <c r="K103" s="99">
        <f t="shared" si="18"/>
        <v>94296</v>
      </c>
      <c r="L103" s="99">
        <f t="shared" si="19"/>
        <v>1386703</v>
      </c>
      <c r="M103" s="99">
        <v>1377</v>
      </c>
      <c r="N103" s="99">
        <f t="shared" si="20"/>
        <v>100</v>
      </c>
      <c r="O103" s="98">
        <f t="shared" si="29"/>
        <v>1388180</v>
      </c>
      <c r="Q103" s="100">
        <v>719090</v>
      </c>
      <c r="R103" s="99">
        <v>698821</v>
      </c>
      <c r="S103" s="99">
        <v>88190</v>
      </c>
      <c r="T103" s="99">
        <v>5317</v>
      </c>
      <c r="U103" s="99">
        <v>329</v>
      </c>
      <c r="V103" s="99">
        <f t="shared" si="30"/>
        <v>1511747</v>
      </c>
      <c r="W103" s="99">
        <f t="shared" si="23"/>
        <v>110299</v>
      </c>
      <c r="X103" s="99">
        <f t="shared" si="24"/>
        <v>1622046</v>
      </c>
      <c r="Y103" s="99">
        <v>1377</v>
      </c>
      <c r="Z103" s="99">
        <f t="shared" si="25"/>
        <v>100</v>
      </c>
      <c r="AA103" s="223">
        <f t="shared" si="31"/>
        <v>1623523</v>
      </c>
    </row>
    <row r="104" spans="1:27" s="148" customFormat="1">
      <c r="A104" s="566">
        <v>2025</v>
      </c>
      <c r="B104" s="150">
        <f t="shared" si="27"/>
        <v>10</v>
      </c>
      <c r="C104" s="149">
        <f t="shared" si="16"/>
        <v>46296</v>
      </c>
      <c r="E104" s="100">
        <v>794483</v>
      </c>
      <c r="F104" s="99">
        <v>609668</v>
      </c>
      <c r="G104" s="99">
        <v>78181</v>
      </c>
      <c r="H104" s="99">
        <v>5285</v>
      </c>
      <c r="I104" s="99">
        <v>573</v>
      </c>
      <c r="J104" s="99">
        <f t="shared" si="28"/>
        <v>1488190</v>
      </c>
      <c r="K104" s="99">
        <f t="shared" si="18"/>
        <v>108580</v>
      </c>
      <c r="L104" s="99">
        <f t="shared" si="19"/>
        <v>1596770</v>
      </c>
      <c r="M104" s="99">
        <v>1767</v>
      </c>
      <c r="N104" s="99">
        <f t="shared" si="20"/>
        <v>129</v>
      </c>
      <c r="O104" s="98">
        <f t="shared" si="29"/>
        <v>1598666</v>
      </c>
      <c r="Q104" s="100">
        <v>933026</v>
      </c>
      <c r="R104" s="99">
        <v>720263</v>
      </c>
      <c r="S104" s="99">
        <v>92573</v>
      </c>
      <c r="T104" s="99">
        <v>5285</v>
      </c>
      <c r="U104" s="99">
        <v>573</v>
      </c>
      <c r="V104" s="99">
        <f t="shared" si="30"/>
        <v>1751720</v>
      </c>
      <c r="W104" s="99">
        <f t="shared" si="23"/>
        <v>127808</v>
      </c>
      <c r="X104" s="99">
        <f t="shared" si="24"/>
        <v>1879528</v>
      </c>
      <c r="Y104" s="99">
        <v>1767</v>
      </c>
      <c r="Z104" s="99">
        <f t="shared" si="25"/>
        <v>129</v>
      </c>
      <c r="AA104" s="223">
        <f t="shared" si="31"/>
        <v>1881424</v>
      </c>
    </row>
    <row r="105" spans="1:27" s="148" customFormat="1">
      <c r="A105" s="566">
        <v>2025</v>
      </c>
      <c r="B105" s="150">
        <f t="shared" si="27"/>
        <v>11</v>
      </c>
      <c r="C105" s="149">
        <f t="shared" si="16"/>
        <v>46327</v>
      </c>
      <c r="E105" s="100">
        <v>1003668</v>
      </c>
      <c r="F105" s="99">
        <v>642967</v>
      </c>
      <c r="G105" s="99">
        <v>75968</v>
      </c>
      <c r="H105" s="99">
        <v>5515</v>
      </c>
      <c r="I105" s="99">
        <v>802</v>
      </c>
      <c r="J105" s="99">
        <f t="shared" si="28"/>
        <v>1728920</v>
      </c>
      <c r="K105" s="99">
        <f t="shared" si="18"/>
        <v>126144</v>
      </c>
      <c r="L105" s="99">
        <f t="shared" si="19"/>
        <v>1855064</v>
      </c>
      <c r="M105" s="99">
        <v>1763</v>
      </c>
      <c r="N105" s="99">
        <f t="shared" si="20"/>
        <v>129</v>
      </c>
      <c r="O105" s="98">
        <f t="shared" si="29"/>
        <v>1856956</v>
      </c>
      <c r="Q105" s="100">
        <v>1185589</v>
      </c>
      <c r="R105" s="99">
        <v>752845</v>
      </c>
      <c r="S105" s="99">
        <v>89531</v>
      </c>
      <c r="T105" s="99">
        <v>5515</v>
      </c>
      <c r="U105" s="99">
        <v>802</v>
      </c>
      <c r="V105" s="99">
        <f t="shared" si="30"/>
        <v>2034282</v>
      </c>
      <c r="W105" s="99">
        <f t="shared" si="23"/>
        <v>148424</v>
      </c>
      <c r="X105" s="99">
        <f t="shared" si="24"/>
        <v>2182706</v>
      </c>
      <c r="Y105" s="99">
        <v>1763</v>
      </c>
      <c r="Z105" s="99">
        <f t="shared" si="25"/>
        <v>129</v>
      </c>
      <c r="AA105" s="223">
        <f t="shared" si="31"/>
        <v>2184598</v>
      </c>
    </row>
    <row r="106" spans="1:27" s="148" customFormat="1">
      <c r="A106" s="566">
        <v>2025</v>
      </c>
      <c r="B106" s="150">
        <f t="shared" si="27"/>
        <v>12</v>
      </c>
      <c r="C106" s="149">
        <f t="shared" si="16"/>
        <v>46357</v>
      </c>
      <c r="E106" s="100">
        <v>1166803</v>
      </c>
      <c r="F106" s="99">
        <v>718791</v>
      </c>
      <c r="G106" s="99">
        <v>77830</v>
      </c>
      <c r="H106" s="99">
        <v>5579</v>
      </c>
      <c r="I106" s="99">
        <v>983</v>
      </c>
      <c r="J106" s="99">
        <f t="shared" si="28"/>
        <v>1969986</v>
      </c>
      <c r="K106" s="99">
        <f t="shared" si="18"/>
        <v>143733</v>
      </c>
      <c r="L106" s="99">
        <f t="shared" si="19"/>
        <v>2113719</v>
      </c>
      <c r="M106" s="99">
        <v>1649</v>
      </c>
      <c r="N106" s="99">
        <f t="shared" si="20"/>
        <v>120</v>
      </c>
      <c r="O106" s="98">
        <f t="shared" si="29"/>
        <v>2115488</v>
      </c>
      <c r="Q106" s="100">
        <v>1370241</v>
      </c>
      <c r="R106" s="99">
        <v>841485</v>
      </c>
      <c r="S106" s="99">
        <v>92937</v>
      </c>
      <c r="T106" s="99">
        <v>5579</v>
      </c>
      <c r="U106" s="99">
        <v>983</v>
      </c>
      <c r="V106" s="99">
        <f t="shared" si="30"/>
        <v>2311225</v>
      </c>
      <c r="W106" s="99">
        <f t="shared" si="23"/>
        <v>168630</v>
      </c>
      <c r="X106" s="99">
        <f t="shared" si="24"/>
        <v>2479855</v>
      </c>
      <c r="Y106" s="99">
        <v>1649</v>
      </c>
      <c r="Z106" s="99">
        <f t="shared" si="25"/>
        <v>120</v>
      </c>
      <c r="AA106" s="223">
        <f t="shared" si="31"/>
        <v>2481624</v>
      </c>
    </row>
    <row r="107" spans="1:27" s="148" customFormat="1">
      <c r="A107" s="566">
        <v>2026</v>
      </c>
      <c r="B107" s="150">
        <f t="shared" si="27"/>
        <v>1</v>
      </c>
      <c r="C107" s="149">
        <f t="shared" si="16"/>
        <v>46023</v>
      </c>
      <c r="E107" s="100">
        <v>1199986</v>
      </c>
      <c r="F107" s="99">
        <v>708881</v>
      </c>
      <c r="G107" s="99">
        <v>76172</v>
      </c>
      <c r="H107" s="99">
        <v>5492</v>
      </c>
      <c r="I107" s="99">
        <v>993</v>
      </c>
      <c r="J107" s="99">
        <f t="shared" si="28"/>
        <v>1991524</v>
      </c>
      <c r="K107" s="99">
        <f t="shared" si="18"/>
        <v>145304</v>
      </c>
      <c r="L107" s="99">
        <f t="shared" si="19"/>
        <v>2136828</v>
      </c>
      <c r="M107" s="99">
        <v>2243</v>
      </c>
      <c r="N107" s="99">
        <f t="shared" si="20"/>
        <v>164</v>
      </c>
      <c r="O107" s="98">
        <f t="shared" si="29"/>
        <v>2139235</v>
      </c>
      <c r="Q107" s="100">
        <v>1383136</v>
      </c>
      <c r="R107" s="99">
        <v>823158</v>
      </c>
      <c r="S107" s="99">
        <v>91187</v>
      </c>
      <c r="T107" s="99">
        <v>5492</v>
      </c>
      <c r="U107" s="99">
        <v>993</v>
      </c>
      <c r="V107" s="99">
        <f t="shared" si="30"/>
        <v>2303966</v>
      </c>
      <c r="W107" s="99">
        <f t="shared" si="23"/>
        <v>168101</v>
      </c>
      <c r="X107" s="99">
        <f t="shared" si="24"/>
        <v>2472067</v>
      </c>
      <c r="Y107" s="99">
        <v>2243</v>
      </c>
      <c r="Z107" s="99">
        <f t="shared" si="25"/>
        <v>164</v>
      </c>
      <c r="AA107" s="223">
        <f t="shared" si="31"/>
        <v>2474474</v>
      </c>
    </row>
    <row r="108" spans="1:27" s="148" customFormat="1">
      <c r="A108" s="566">
        <v>2026</v>
      </c>
      <c r="B108" s="150">
        <f t="shared" si="27"/>
        <v>2</v>
      </c>
      <c r="C108" s="149">
        <f t="shared" si="16"/>
        <v>46054</v>
      </c>
      <c r="E108" s="100">
        <v>987825</v>
      </c>
      <c r="F108" s="99">
        <v>619437</v>
      </c>
      <c r="G108" s="99">
        <v>69999</v>
      </c>
      <c r="H108" s="99">
        <v>5089</v>
      </c>
      <c r="I108" s="99">
        <v>822</v>
      </c>
      <c r="J108" s="99">
        <f t="shared" si="28"/>
        <v>1683172</v>
      </c>
      <c r="K108" s="99">
        <f t="shared" si="18"/>
        <v>122807</v>
      </c>
      <c r="L108" s="99">
        <f t="shared" si="19"/>
        <v>1805979</v>
      </c>
      <c r="M108" s="99">
        <v>2355</v>
      </c>
      <c r="N108" s="99">
        <f t="shared" si="20"/>
        <v>172</v>
      </c>
      <c r="O108" s="98">
        <f t="shared" si="29"/>
        <v>1808506</v>
      </c>
      <c r="Q108" s="100">
        <v>1129264</v>
      </c>
      <c r="R108" s="99">
        <v>726759</v>
      </c>
      <c r="S108" s="99">
        <v>84379</v>
      </c>
      <c r="T108" s="99">
        <v>5089</v>
      </c>
      <c r="U108" s="99">
        <v>822</v>
      </c>
      <c r="V108" s="99">
        <f t="shared" si="30"/>
        <v>1946313</v>
      </c>
      <c r="W108" s="99">
        <f t="shared" si="23"/>
        <v>142006</v>
      </c>
      <c r="X108" s="99">
        <f t="shared" si="24"/>
        <v>2088319</v>
      </c>
      <c r="Y108" s="99">
        <v>2355</v>
      </c>
      <c r="Z108" s="99">
        <f t="shared" si="25"/>
        <v>172</v>
      </c>
      <c r="AA108" s="223">
        <f t="shared" si="31"/>
        <v>2090846</v>
      </c>
    </row>
    <row r="109" spans="1:27" s="148" customFormat="1">
      <c r="A109" s="566">
        <v>2026</v>
      </c>
      <c r="B109" s="150">
        <f t="shared" si="27"/>
        <v>3</v>
      </c>
      <c r="C109" s="149">
        <f t="shared" si="16"/>
        <v>46082</v>
      </c>
      <c r="E109" s="100">
        <v>1031913</v>
      </c>
      <c r="F109" s="99">
        <v>649870</v>
      </c>
      <c r="G109" s="99">
        <v>76487</v>
      </c>
      <c r="H109" s="99">
        <v>4991</v>
      </c>
      <c r="I109" s="99">
        <v>835</v>
      </c>
      <c r="J109" s="99">
        <f t="shared" si="28"/>
        <v>1764096</v>
      </c>
      <c r="K109" s="99">
        <f t="shared" si="18"/>
        <v>128711</v>
      </c>
      <c r="L109" s="99">
        <f t="shared" si="19"/>
        <v>1892807</v>
      </c>
      <c r="M109" s="99">
        <v>2263</v>
      </c>
      <c r="N109" s="99">
        <f t="shared" si="20"/>
        <v>165</v>
      </c>
      <c r="O109" s="98">
        <f t="shared" si="29"/>
        <v>1895235</v>
      </c>
      <c r="Q109" s="100">
        <v>1174019</v>
      </c>
      <c r="R109" s="99">
        <v>770127</v>
      </c>
      <c r="S109" s="99">
        <v>92551</v>
      </c>
      <c r="T109" s="99">
        <v>4991</v>
      </c>
      <c r="U109" s="99">
        <v>835</v>
      </c>
      <c r="V109" s="99">
        <f t="shared" si="30"/>
        <v>2042523</v>
      </c>
      <c r="W109" s="99">
        <f t="shared" si="23"/>
        <v>149025</v>
      </c>
      <c r="X109" s="99">
        <f t="shared" si="24"/>
        <v>2191548</v>
      </c>
      <c r="Y109" s="99">
        <v>2263</v>
      </c>
      <c r="Z109" s="99">
        <f t="shared" si="25"/>
        <v>165</v>
      </c>
      <c r="AA109" s="223">
        <f t="shared" si="31"/>
        <v>2193976</v>
      </c>
    </row>
    <row r="110" spans="1:27" s="148" customFormat="1">
      <c r="A110" s="566">
        <v>2026</v>
      </c>
      <c r="B110" s="150">
        <f t="shared" si="27"/>
        <v>4</v>
      </c>
      <c r="C110" s="149">
        <f t="shared" si="16"/>
        <v>46113</v>
      </c>
      <c r="E110" s="100">
        <v>838830</v>
      </c>
      <c r="F110" s="99">
        <v>611448</v>
      </c>
      <c r="G110" s="99">
        <v>72439</v>
      </c>
      <c r="H110" s="99">
        <v>5116</v>
      </c>
      <c r="I110" s="99">
        <v>703</v>
      </c>
      <c r="J110" s="99">
        <f t="shared" si="28"/>
        <v>1528536</v>
      </c>
      <c r="K110" s="99">
        <f t="shared" si="18"/>
        <v>111524</v>
      </c>
      <c r="L110" s="99">
        <f t="shared" si="19"/>
        <v>1640060</v>
      </c>
      <c r="M110" s="99">
        <v>2101</v>
      </c>
      <c r="N110" s="99">
        <f t="shared" si="20"/>
        <v>153</v>
      </c>
      <c r="O110" s="98">
        <f t="shared" si="29"/>
        <v>1642314</v>
      </c>
      <c r="Q110" s="100">
        <v>944986</v>
      </c>
      <c r="R110" s="99">
        <v>731772</v>
      </c>
      <c r="S110" s="99">
        <v>87930</v>
      </c>
      <c r="T110" s="99">
        <v>5116</v>
      </c>
      <c r="U110" s="99">
        <v>703</v>
      </c>
      <c r="V110" s="99">
        <f t="shared" si="30"/>
        <v>1770507</v>
      </c>
      <c r="W110" s="99">
        <f t="shared" si="23"/>
        <v>129179</v>
      </c>
      <c r="X110" s="99">
        <f t="shared" si="24"/>
        <v>1899686</v>
      </c>
      <c r="Y110" s="99">
        <v>2101</v>
      </c>
      <c r="Z110" s="99">
        <f t="shared" si="25"/>
        <v>153</v>
      </c>
      <c r="AA110" s="223">
        <f t="shared" si="31"/>
        <v>1901940</v>
      </c>
    </row>
    <row r="111" spans="1:27" s="148" customFormat="1">
      <c r="A111" s="566">
        <v>2026</v>
      </c>
      <c r="B111" s="150">
        <f t="shared" si="27"/>
        <v>5</v>
      </c>
      <c r="C111" s="149">
        <f t="shared" ref="C111:C174" si="32">DATE(A116,B111,1)</f>
        <v>46143</v>
      </c>
      <c r="E111" s="100">
        <v>758676</v>
      </c>
      <c r="F111" s="99">
        <v>600714</v>
      </c>
      <c r="G111" s="99">
        <v>74415</v>
      </c>
      <c r="H111" s="99">
        <v>4995</v>
      </c>
      <c r="I111" s="99">
        <v>452</v>
      </c>
      <c r="J111" s="99">
        <f t="shared" si="28"/>
        <v>1439252</v>
      </c>
      <c r="K111" s="99">
        <f t="shared" ref="K111:K174" si="33">L111-J111</f>
        <v>105010</v>
      </c>
      <c r="L111" s="99">
        <f t="shared" ref="L111:L174" si="34">ROUND(J111/0.932, 0)</f>
        <v>1544262</v>
      </c>
      <c r="M111" s="99">
        <v>2097</v>
      </c>
      <c r="N111" s="99">
        <f t="shared" ref="N111:N174" si="35">ROUND(M111/0.932-M111, 0)</f>
        <v>153</v>
      </c>
      <c r="O111" s="98">
        <f t="shared" si="29"/>
        <v>1546512</v>
      </c>
      <c r="Q111" s="100">
        <v>849016</v>
      </c>
      <c r="R111" s="99">
        <v>723999</v>
      </c>
      <c r="S111" s="99">
        <v>90623</v>
      </c>
      <c r="T111" s="99">
        <v>4995</v>
      </c>
      <c r="U111" s="99">
        <v>452</v>
      </c>
      <c r="V111" s="99">
        <f t="shared" si="30"/>
        <v>1669085</v>
      </c>
      <c r="W111" s="99">
        <f t="shared" ref="W111:W174" si="36">X111-V111</f>
        <v>121779</v>
      </c>
      <c r="X111" s="99">
        <f t="shared" ref="X111:X174" si="37">ROUND(V111/0.932, 0)</f>
        <v>1790864</v>
      </c>
      <c r="Y111" s="99">
        <v>2097</v>
      </c>
      <c r="Z111" s="99">
        <f t="shared" ref="Z111:Z174" si="38">N111</f>
        <v>153</v>
      </c>
      <c r="AA111" s="223">
        <f t="shared" si="31"/>
        <v>1793114</v>
      </c>
    </row>
    <row r="112" spans="1:27" s="148" customFormat="1">
      <c r="A112" s="566">
        <v>2026</v>
      </c>
      <c r="B112" s="150">
        <f t="shared" ref="B112:B175" si="39">IF(B111=12,1,B111+1)</f>
        <v>6</v>
      </c>
      <c r="C112" s="149">
        <f t="shared" si="32"/>
        <v>46174</v>
      </c>
      <c r="E112" s="100">
        <v>686408</v>
      </c>
      <c r="F112" s="99">
        <v>585002</v>
      </c>
      <c r="G112" s="99">
        <v>72850</v>
      </c>
      <c r="H112" s="99">
        <v>5076</v>
      </c>
      <c r="I112" s="99">
        <v>347</v>
      </c>
      <c r="J112" s="99">
        <f t="shared" si="28"/>
        <v>1349683</v>
      </c>
      <c r="K112" s="99">
        <f t="shared" si="33"/>
        <v>98475</v>
      </c>
      <c r="L112" s="99">
        <f t="shared" si="34"/>
        <v>1448158</v>
      </c>
      <c r="M112" s="99">
        <v>1727</v>
      </c>
      <c r="N112" s="99">
        <f t="shared" si="35"/>
        <v>126</v>
      </c>
      <c r="O112" s="98">
        <f t="shared" si="29"/>
        <v>1450011</v>
      </c>
      <c r="Q112" s="100">
        <v>773232</v>
      </c>
      <c r="R112" s="99">
        <v>707789</v>
      </c>
      <c r="S112" s="99">
        <v>88765</v>
      </c>
      <c r="T112" s="99">
        <v>5076</v>
      </c>
      <c r="U112" s="99">
        <v>347</v>
      </c>
      <c r="V112" s="99">
        <f t="shared" si="30"/>
        <v>1575209</v>
      </c>
      <c r="W112" s="99">
        <f t="shared" si="36"/>
        <v>114929</v>
      </c>
      <c r="X112" s="99">
        <f t="shared" si="37"/>
        <v>1690138</v>
      </c>
      <c r="Y112" s="99">
        <v>1727</v>
      </c>
      <c r="Z112" s="99">
        <f t="shared" si="38"/>
        <v>126</v>
      </c>
      <c r="AA112" s="223">
        <f t="shared" si="31"/>
        <v>1691991</v>
      </c>
    </row>
    <row r="113" spans="1:27" s="148" customFormat="1">
      <c r="A113" s="566">
        <v>2026</v>
      </c>
      <c r="B113" s="150">
        <f t="shared" si="39"/>
        <v>7</v>
      </c>
      <c r="C113" s="149">
        <f t="shared" si="32"/>
        <v>46204</v>
      </c>
      <c r="E113" s="100">
        <v>678664</v>
      </c>
      <c r="F113" s="99">
        <v>641688</v>
      </c>
      <c r="G113" s="99">
        <v>75607</v>
      </c>
      <c r="H113" s="99">
        <v>5087</v>
      </c>
      <c r="I113" s="99">
        <v>303</v>
      </c>
      <c r="J113" s="99">
        <f t="shared" si="28"/>
        <v>1401349</v>
      </c>
      <c r="K113" s="99">
        <f t="shared" si="33"/>
        <v>102244</v>
      </c>
      <c r="L113" s="99">
        <f t="shared" si="34"/>
        <v>1503593</v>
      </c>
      <c r="M113" s="99">
        <v>2779</v>
      </c>
      <c r="N113" s="99">
        <f t="shared" si="35"/>
        <v>203</v>
      </c>
      <c r="O113" s="98">
        <f t="shared" si="29"/>
        <v>1506575</v>
      </c>
      <c r="Q113" s="100">
        <v>771322</v>
      </c>
      <c r="R113" s="99">
        <v>779902</v>
      </c>
      <c r="S113" s="99">
        <v>92849</v>
      </c>
      <c r="T113" s="99">
        <v>5087</v>
      </c>
      <c r="U113" s="99">
        <v>303</v>
      </c>
      <c r="V113" s="99">
        <f t="shared" si="30"/>
        <v>1649463</v>
      </c>
      <c r="W113" s="99">
        <f t="shared" si="36"/>
        <v>120347</v>
      </c>
      <c r="X113" s="99">
        <f t="shared" si="37"/>
        <v>1769810</v>
      </c>
      <c r="Y113" s="99">
        <v>2779</v>
      </c>
      <c r="Z113" s="99">
        <f t="shared" si="38"/>
        <v>203</v>
      </c>
      <c r="AA113" s="223">
        <f t="shared" si="31"/>
        <v>1772792</v>
      </c>
    </row>
    <row r="114" spans="1:27" s="148" customFormat="1">
      <c r="A114" s="566">
        <v>2026</v>
      </c>
      <c r="B114" s="150">
        <f t="shared" si="39"/>
        <v>8</v>
      </c>
      <c r="C114" s="149">
        <f t="shared" si="32"/>
        <v>46600</v>
      </c>
      <c r="E114" s="100">
        <v>691624</v>
      </c>
      <c r="F114" s="99">
        <v>650488</v>
      </c>
      <c r="G114" s="99">
        <v>76193</v>
      </c>
      <c r="H114" s="99">
        <v>5086</v>
      </c>
      <c r="I114" s="99">
        <v>293</v>
      </c>
      <c r="J114" s="99">
        <f t="shared" si="28"/>
        <v>1423684</v>
      </c>
      <c r="K114" s="99">
        <f t="shared" si="33"/>
        <v>103874</v>
      </c>
      <c r="L114" s="99">
        <f t="shared" si="34"/>
        <v>1527558</v>
      </c>
      <c r="M114" s="99">
        <v>1579</v>
      </c>
      <c r="N114" s="99">
        <f t="shared" si="35"/>
        <v>115</v>
      </c>
      <c r="O114" s="98">
        <f t="shared" si="29"/>
        <v>1529252</v>
      </c>
      <c r="Q114" s="100">
        <v>786447</v>
      </c>
      <c r="R114" s="99">
        <v>786700</v>
      </c>
      <c r="S114" s="99">
        <v>93334</v>
      </c>
      <c r="T114" s="99">
        <v>5086</v>
      </c>
      <c r="U114" s="99">
        <v>293</v>
      </c>
      <c r="V114" s="99">
        <f t="shared" si="30"/>
        <v>1671860</v>
      </c>
      <c r="W114" s="99">
        <f t="shared" si="36"/>
        <v>121981</v>
      </c>
      <c r="X114" s="99">
        <f t="shared" si="37"/>
        <v>1793841</v>
      </c>
      <c r="Y114" s="99">
        <v>1579</v>
      </c>
      <c r="Z114" s="99">
        <f t="shared" si="38"/>
        <v>115</v>
      </c>
      <c r="AA114" s="223">
        <f t="shared" si="31"/>
        <v>1795535</v>
      </c>
    </row>
    <row r="115" spans="1:27" s="148" customFormat="1">
      <c r="A115" s="566">
        <v>2026</v>
      </c>
      <c r="B115" s="150">
        <f t="shared" si="39"/>
        <v>9</v>
      </c>
      <c r="C115" s="149">
        <f t="shared" si="32"/>
        <v>46631</v>
      </c>
      <c r="E115" s="100">
        <v>621782</v>
      </c>
      <c r="F115" s="99">
        <v>577431</v>
      </c>
      <c r="G115" s="99">
        <v>71396</v>
      </c>
      <c r="H115" s="99">
        <v>5302</v>
      </c>
      <c r="I115" s="99">
        <v>329</v>
      </c>
      <c r="J115" s="99">
        <f t="shared" si="28"/>
        <v>1276240</v>
      </c>
      <c r="K115" s="99">
        <f t="shared" si="33"/>
        <v>93116</v>
      </c>
      <c r="L115" s="99">
        <f t="shared" si="34"/>
        <v>1369356</v>
      </c>
      <c r="M115" s="99">
        <v>1377</v>
      </c>
      <c r="N115" s="99">
        <f t="shared" si="35"/>
        <v>100</v>
      </c>
      <c r="O115" s="98">
        <f t="shared" si="29"/>
        <v>1370833</v>
      </c>
      <c r="Q115" s="100">
        <v>729189</v>
      </c>
      <c r="R115" s="99">
        <v>704081</v>
      </c>
      <c r="S115" s="99">
        <v>87707</v>
      </c>
      <c r="T115" s="99">
        <v>5302</v>
      </c>
      <c r="U115" s="99">
        <v>329</v>
      </c>
      <c r="V115" s="99">
        <f t="shared" si="30"/>
        <v>1526608</v>
      </c>
      <c r="W115" s="99">
        <f t="shared" si="36"/>
        <v>111383</v>
      </c>
      <c r="X115" s="99">
        <f t="shared" si="37"/>
        <v>1637991</v>
      </c>
      <c r="Y115" s="99">
        <v>1377</v>
      </c>
      <c r="Z115" s="99">
        <f t="shared" si="38"/>
        <v>100</v>
      </c>
      <c r="AA115" s="223">
        <f t="shared" si="31"/>
        <v>1639468</v>
      </c>
    </row>
    <row r="116" spans="1:27" s="148" customFormat="1">
      <c r="A116" s="566">
        <v>2026</v>
      </c>
      <c r="B116" s="150">
        <f t="shared" si="39"/>
        <v>10</v>
      </c>
      <c r="C116" s="149">
        <f t="shared" si="32"/>
        <v>46661</v>
      </c>
      <c r="E116" s="100">
        <v>788518</v>
      </c>
      <c r="F116" s="99">
        <v>599233</v>
      </c>
      <c r="G116" s="99">
        <v>75320</v>
      </c>
      <c r="H116" s="99">
        <v>5272</v>
      </c>
      <c r="I116" s="99">
        <v>573</v>
      </c>
      <c r="J116" s="99">
        <f t="shared" si="28"/>
        <v>1468916</v>
      </c>
      <c r="K116" s="99">
        <f t="shared" si="33"/>
        <v>107174</v>
      </c>
      <c r="L116" s="99">
        <f t="shared" si="34"/>
        <v>1576090</v>
      </c>
      <c r="M116" s="99">
        <v>1767</v>
      </c>
      <c r="N116" s="99">
        <f t="shared" si="35"/>
        <v>129</v>
      </c>
      <c r="O116" s="98">
        <f t="shared" si="29"/>
        <v>1577986</v>
      </c>
      <c r="Q116" s="100">
        <v>945808</v>
      </c>
      <c r="R116" s="99">
        <v>726190</v>
      </c>
      <c r="S116" s="99">
        <v>92072</v>
      </c>
      <c r="T116" s="99">
        <v>5272</v>
      </c>
      <c r="U116" s="99">
        <v>573</v>
      </c>
      <c r="V116" s="99">
        <f t="shared" si="30"/>
        <v>1769915</v>
      </c>
      <c r="W116" s="99">
        <f t="shared" si="36"/>
        <v>129135</v>
      </c>
      <c r="X116" s="99">
        <f t="shared" si="37"/>
        <v>1899050</v>
      </c>
      <c r="Y116" s="99">
        <v>1767</v>
      </c>
      <c r="Z116" s="99">
        <f t="shared" si="38"/>
        <v>129</v>
      </c>
      <c r="AA116" s="223">
        <f t="shared" si="31"/>
        <v>1900946</v>
      </c>
    </row>
    <row r="117" spans="1:27" s="148" customFormat="1">
      <c r="A117" s="566">
        <v>2026</v>
      </c>
      <c r="B117" s="150">
        <f t="shared" si="39"/>
        <v>11</v>
      </c>
      <c r="C117" s="149">
        <f t="shared" si="32"/>
        <v>46692</v>
      </c>
      <c r="E117" s="100">
        <v>993333</v>
      </c>
      <c r="F117" s="99">
        <v>633425</v>
      </c>
      <c r="G117" s="99">
        <v>73300</v>
      </c>
      <c r="H117" s="99">
        <v>5505</v>
      </c>
      <c r="I117" s="99">
        <v>802</v>
      </c>
      <c r="J117" s="99">
        <f t="shared" si="28"/>
        <v>1706365</v>
      </c>
      <c r="K117" s="99">
        <f t="shared" si="33"/>
        <v>124499</v>
      </c>
      <c r="L117" s="99">
        <f t="shared" si="34"/>
        <v>1830864</v>
      </c>
      <c r="M117" s="99">
        <v>1763</v>
      </c>
      <c r="N117" s="99">
        <f t="shared" si="35"/>
        <v>129</v>
      </c>
      <c r="O117" s="98">
        <f t="shared" si="29"/>
        <v>1832756</v>
      </c>
      <c r="Q117" s="100">
        <v>1201268</v>
      </c>
      <c r="R117" s="99">
        <v>759435</v>
      </c>
      <c r="S117" s="99">
        <v>89042</v>
      </c>
      <c r="T117" s="99">
        <v>5505</v>
      </c>
      <c r="U117" s="99">
        <v>802</v>
      </c>
      <c r="V117" s="99">
        <f t="shared" si="30"/>
        <v>2056052</v>
      </c>
      <c r="W117" s="99">
        <f t="shared" si="36"/>
        <v>150012</v>
      </c>
      <c r="X117" s="99">
        <f t="shared" si="37"/>
        <v>2206064</v>
      </c>
      <c r="Y117" s="99">
        <v>1763</v>
      </c>
      <c r="Z117" s="99">
        <f t="shared" si="38"/>
        <v>129</v>
      </c>
      <c r="AA117" s="223">
        <f t="shared" si="31"/>
        <v>2207956</v>
      </c>
    </row>
    <row r="118" spans="1:27" s="148" customFormat="1">
      <c r="A118" s="566">
        <v>2026</v>
      </c>
      <c r="B118" s="150">
        <f t="shared" si="39"/>
        <v>12</v>
      </c>
      <c r="C118" s="149">
        <f t="shared" si="32"/>
        <v>46722</v>
      </c>
      <c r="E118" s="100">
        <v>1155439</v>
      </c>
      <c r="F118" s="99">
        <v>708556</v>
      </c>
      <c r="G118" s="99">
        <v>75015</v>
      </c>
      <c r="H118" s="99">
        <v>5571</v>
      </c>
      <c r="I118" s="99">
        <v>983</v>
      </c>
      <c r="J118" s="99">
        <f t="shared" si="28"/>
        <v>1945564</v>
      </c>
      <c r="K118" s="99">
        <f t="shared" si="33"/>
        <v>141951</v>
      </c>
      <c r="L118" s="99">
        <f t="shared" si="34"/>
        <v>2087515</v>
      </c>
      <c r="M118" s="99">
        <v>1649</v>
      </c>
      <c r="N118" s="99">
        <f t="shared" si="35"/>
        <v>120</v>
      </c>
      <c r="O118" s="98">
        <f t="shared" si="29"/>
        <v>2089284</v>
      </c>
      <c r="Q118" s="100">
        <v>1387960</v>
      </c>
      <c r="R118" s="99">
        <v>848886</v>
      </c>
      <c r="S118" s="99">
        <v>92434</v>
      </c>
      <c r="T118" s="99">
        <v>5571</v>
      </c>
      <c r="U118" s="99">
        <v>983</v>
      </c>
      <c r="V118" s="99">
        <f t="shared" si="30"/>
        <v>2335834</v>
      </c>
      <c r="W118" s="99">
        <f t="shared" si="36"/>
        <v>170426</v>
      </c>
      <c r="X118" s="99">
        <f t="shared" si="37"/>
        <v>2506260</v>
      </c>
      <c r="Y118" s="99">
        <v>1649</v>
      </c>
      <c r="Z118" s="99">
        <f t="shared" si="38"/>
        <v>120</v>
      </c>
      <c r="AA118" s="223">
        <f t="shared" si="31"/>
        <v>2508029</v>
      </c>
    </row>
    <row r="119" spans="1:27" s="148" customFormat="1">
      <c r="A119" s="566">
        <v>2027</v>
      </c>
      <c r="B119" s="150">
        <f t="shared" si="39"/>
        <v>1</v>
      </c>
      <c r="C119" s="149">
        <f t="shared" si="32"/>
        <v>46388</v>
      </c>
      <c r="E119" s="100">
        <v>1192933</v>
      </c>
      <c r="F119" s="99">
        <v>699969</v>
      </c>
      <c r="G119" s="99">
        <v>73465</v>
      </c>
      <c r="H119" s="99">
        <v>5487</v>
      </c>
      <c r="I119" s="99">
        <v>993</v>
      </c>
      <c r="J119" s="99">
        <f t="shared" si="28"/>
        <v>1972847</v>
      </c>
      <c r="K119" s="99">
        <f t="shared" si="33"/>
        <v>143942</v>
      </c>
      <c r="L119" s="99">
        <f t="shared" si="34"/>
        <v>2116789</v>
      </c>
      <c r="M119" s="99">
        <v>2243</v>
      </c>
      <c r="N119" s="99">
        <f t="shared" si="35"/>
        <v>164</v>
      </c>
      <c r="O119" s="98">
        <f t="shared" si="29"/>
        <v>2119196</v>
      </c>
      <c r="Q119" s="100">
        <v>1400864</v>
      </c>
      <c r="R119" s="99">
        <v>830343</v>
      </c>
      <c r="S119" s="99">
        <v>90704</v>
      </c>
      <c r="T119" s="99">
        <v>5487</v>
      </c>
      <c r="U119" s="99">
        <v>993</v>
      </c>
      <c r="V119" s="99">
        <f t="shared" si="30"/>
        <v>2328391</v>
      </c>
      <c r="W119" s="99">
        <f t="shared" si="36"/>
        <v>169883</v>
      </c>
      <c r="X119" s="99">
        <f t="shared" si="37"/>
        <v>2498274</v>
      </c>
      <c r="Y119" s="99">
        <v>2243</v>
      </c>
      <c r="Z119" s="99">
        <f t="shared" si="38"/>
        <v>164</v>
      </c>
      <c r="AA119" s="223">
        <f t="shared" si="31"/>
        <v>2500681</v>
      </c>
    </row>
    <row r="120" spans="1:27" s="148" customFormat="1">
      <c r="A120" s="566">
        <v>2027</v>
      </c>
      <c r="B120" s="150">
        <f t="shared" si="39"/>
        <v>2</v>
      </c>
      <c r="C120" s="149">
        <f t="shared" si="32"/>
        <v>46419</v>
      </c>
      <c r="E120" s="100">
        <v>984409</v>
      </c>
      <c r="F120" s="99">
        <v>610478</v>
      </c>
      <c r="G120" s="99">
        <v>67426</v>
      </c>
      <c r="H120" s="99">
        <v>5088</v>
      </c>
      <c r="I120" s="99">
        <v>822</v>
      </c>
      <c r="J120" s="99">
        <f t="shared" si="28"/>
        <v>1668223</v>
      </c>
      <c r="K120" s="99">
        <f t="shared" si="33"/>
        <v>121716</v>
      </c>
      <c r="L120" s="99">
        <f t="shared" si="34"/>
        <v>1789939</v>
      </c>
      <c r="M120" s="99">
        <v>2355</v>
      </c>
      <c r="N120" s="99">
        <f t="shared" si="35"/>
        <v>172</v>
      </c>
      <c r="O120" s="98">
        <f t="shared" si="29"/>
        <v>1792466</v>
      </c>
      <c r="Q120" s="100">
        <v>1144014</v>
      </c>
      <c r="R120" s="99">
        <v>733253</v>
      </c>
      <c r="S120" s="99">
        <v>83948</v>
      </c>
      <c r="T120" s="99">
        <v>5088</v>
      </c>
      <c r="U120" s="99">
        <v>822</v>
      </c>
      <c r="V120" s="99">
        <f t="shared" si="30"/>
        <v>1967125</v>
      </c>
      <c r="W120" s="99">
        <f t="shared" si="36"/>
        <v>143524</v>
      </c>
      <c r="X120" s="99">
        <f t="shared" si="37"/>
        <v>2110649</v>
      </c>
      <c r="Y120" s="99">
        <v>2355</v>
      </c>
      <c r="Z120" s="99">
        <f t="shared" si="38"/>
        <v>172</v>
      </c>
      <c r="AA120" s="223">
        <f t="shared" si="31"/>
        <v>2113176</v>
      </c>
    </row>
    <row r="121" spans="1:27" s="148" customFormat="1">
      <c r="A121" s="566">
        <v>2027</v>
      </c>
      <c r="B121" s="150">
        <f t="shared" si="39"/>
        <v>3</v>
      </c>
      <c r="C121" s="149">
        <f t="shared" si="32"/>
        <v>46447</v>
      </c>
      <c r="E121" s="100">
        <v>1028858</v>
      </c>
      <c r="F121" s="99">
        <v>639578</v>
      </c>
      <c r="G121" s="99">
        <v>73643</v>
      </c>
      <c r="H121" s="99">
        <v>4994</v>
      </c>
      <c r="I121" s="99">
        <v>835</v>
      </c>
      <c r="J121" s="99">
        <f t="shared" si="28"/>
        <v>1747908</v>
      </c>
      <c r="K121" s="99">
        <f t="shared" si="33"/>
        <v>127530</v>
      </c>
      <c r="L121" s="99">
        <f t="shared" si="34"/>
        <v>1875438</v>
      </c>
      <c r="M121" s="99">
        <v>2263</v>
      </c>
      <c r="N121" s="99">
        <f t="shared" si="35"/>
        <v>165</v>
      </c>
      <c r="O121" s="98">
        <f t="shared" si="29"/>
        <v>1877866</v>
      </c>
      <c r="Q121" s="100">
        <v>1189598</v>
      </c>
      <c r="R121" s="99">
        <v>777092</v>
      </c>
      <c r="S121" s="99">
        <v>92096</v>
      </c>
      <c r="T121" s="99">
        <v>4994</v>
      </c>
      <c r="U121" s="99">
        <v>835</v>
      </c>
      <c r="V121" s="99">
        <f t="shared" si="30"/>
        <v>2064615</v>
      </c>
      <c r="W121" s="99">
        <f t="shared" si="36"/>
        <v>150637</v>
      </c>
      <c r="X121" s="99">
        <f t="shared" si="37"/>
        <v>2215252</v>
      </c>
      <c r="Y121" s="99">
        <v>2263</v>
      </c>
      <c r="Z121" s="99">
        <f t="shared" si="38"/>
        <v>165</v>
      </c>
      <c r="AA121" s="223">
        <f t="shared" si="31"/>
        <v>2217680</v>
      </c>
    </row>
    <row r="122" spans="1:27" s="148" customFormat="1">
      <c r="A122" s="566">
        <v>2027</v>
      </c>
      <c r="B122" s="150">
        <f t="shared" si="39"/>
        <v>4</v>
      </c>
      <c r="C122" s="149">
        <f t="shared" si="32"/>
        <v>46478</v>
      </c>
      <c r="E122" s="100">
        <v>838050</v>
      </c>
      <c r="F122" s="99">
        <v>601136</v>
      </c>
      <c r="G122" s="99">
        <v>69754</v>
      </c>
      <c r="H122" s="99">
        <v>5123</v>
      </c>
      <c r="I122" s="99">
        <v>703</v>
      </c>
      <c r="J122" s="99">
        <f t="shared" si="28"/>
        <v>1514766</v>
      </c>
      <c r="K122" s="99">
        <f t="shared" si="33"/>
        <v>110519</v>
      </c>
      <c r="L122" s="99">
        <f t="shared" si="34"/>
        <v>1625285</v>
      </c>
      <c r="M122" s="99">
        <v>2101</v>
      </c>
      <c r="N122" s="99">
        <f t="shared" si="35"/>
        <v>153</v>
      </c>
      <c r="O122" s="98">
        <f t="shared" si="29"/>
        <v>1627539</v>
      </c>
      <c r="Q122" s="100">
        <v>957673</v>
      </c>
      <c r="R122" s="99">
        <v>738353</v>
      </c>
      <c r="S122" s="99">
        <v>87516</v>
      </c>
      <c r="T122" s="99">
        <v>5123</v>
      </c>
      <c r="U122" s="99">
        <v>703</v>
      </c>
      <c r="V122" s="99">
        <f t="shared" si="30"/>
        <v>1789368</v>
      </c>
      <c r="W122" s="99">
        <f t="shared" si="36"/>
        <v>130555</v>
      </c>
      <c r="X122" s="99">
        <f t="shared" si="37"/>
        <v>1919923</v>
      </c>
      <c r="Y122" s="99">
        <v>2101</v>
      </c>
      <c r="Z122" s="99">
        <f t="shared" si="38"/>
        <v>153</v>
      </c>
      <c r="AA122" s="223">
        <f t="shared" si="31"/>
        <v>1922177</v>
      </c>
    </row>
    <row r="123" spans="1:27" s="148" customFormat="1">
      <c r="A123" s="566">
        <v>2027</v>
      </c>
      <c r="B123" s="150">
        <f t="shared" si="39"/>
        <v>5</v>
      </c>
      <c r="C123" s="149">
        <f t="shared" si="32"/>
        <v>46508</v>
      </c>
      <c r="E123" s="100">
        <v>760020</v>
      </c>
      <c r="F123" s="99">
        <v>589978</v>
      </c>
      <c r="G123" s="99">
        <v>71651</v>
      </c>
      <c r="H123" s="99">
        <v>5005</v>
      </c>
      <c r="I123" s="99">
        <v>452</v>
      </c>
      <c r="J123" s="99">
        <f t="shared" si="28"/>
        <v>1427106</v>
      </c>
      <c r="K123" s="99">
        <f t="shared" si="33"/>
        <v>104124</v>
      </c>
      <c r="L123" s="99">
        <f t="shared" si="34"/>
        <v>1531230</v>
      </c>
      <c r="M123" s="99">
        <v>2097</v>
      </c>
      <c r="N123" s="99">
        <f t="shared" si="35"/>
        <v>153</v>
      </c>
      <c r="O123" s="98">
        <f t="shared" si="29"/>
        <v>1533480</v>
      </c>
      <c r="Q123" s="100">
        <v>860561</v>
      </c>
      <c r="R123" s="99">
        <v>730427</v>
      </c>
      <c r="S123" s="99">
        <v>90213</v>
      </c>
      <c r="T123" s="99">
        <v>5005</v>
      </c>
      <c r="U123" s="99">
        <v>452</v>
      </c>
      <c r="V123" s="99">
        <f t="shared" si="30"/>
        <v>1686658</v>
      </c>
      <c r="W123" s="99">
        <f t="shared" si="36"/>
        <v>123061</v>
      </c>
      <c r="X123" s="99">
        <f t="shared" si="37"/>
        <v>1809719</v>
      </c>
      <c r="Y123" s="99">
        <v>2097</v>
      </c>
      <c r="Z123" s="99">
        <f t="shared" si="38"/>
        <v>153</v>
      </c>
      <c r="AA123" s="223">
        <f t="shared" si="31"/>
        <v>1811969</v>
      </c>
    </row>
    <row r="124" spans="1:27" s="148" customFormat="1">
      <c r="A124" s="566">
        <v>2027</v>
      </c>
      <c r="B124" s="150">
        <f t="shared" si="39"/>
        <v>6</v>
      </c>
      <c r="C124" s="149">
        <f t="shared" si="32"/>
        <v>46539</v>
      </c>
      <c r="E124" s="100">
        <v>687803</v>
      </c>
      <c r="F124" s="99">
        <v>574440</v>
      </c>
      <c r="G124" s="99">
        <v>70183</v>
      </c>
      <c r="H124" s="99">
        <v>5089</v>
      </c>
      <c r="I124" s="99">
        <v>347</v>
      </c>
      <c r="J124" s="99">
        <f t="shared" si="28"/>
        <v>1337862</v>
      </c>
      <c r="K124" s="99">
        <f t="shared" si="33"/>
        <v>97612</v>
      </c>
      <c r="L124" s="99">
        <f t="shared" si="34"/>
        <v>1435474</v>
      </c>
      <c r="M124" s="99">
        <v>1727</v>
      </c>
      <c r="N124" s="99">
        <f t="shared" si="35"/>
        <v>126</v>
      </c>
      <c r="O124" s="98">
        <f t="shared" si="29"/>
        <v>1437327</v>
      </c>
      <c r="Q124" s="100">
        <v>783847</v>
      </c>
      <c r="R124" s="99">
        <v>714000</v>
      </c>
      <c r="S124" s="99">
        <v>88381</v>
      </c>
      <c r="T124" s="99">
        <v>5089</v>
      </c>
      <c r="U124" s="99">
        <v>347</v>
      </c>
      <c r="V124" s="99">
        <f t="shared" si="30"/>
        <v>1591664</v>
      </c>
      <c r="W124" s="99">
        <f t="shared" si="36"/>
        <v>116130</v>
      </c>
      <c r="X124" s="99">
        <f t="shared" si="37"/>
        <v>1707794</v>
      </c>
      <c r="Y124" s="99">
        <v>1727</v>
      </c>
      <c r="Z124" s="99">
        <f t="shared" si="38"/>
        <v>126</v>
      </c>
      <c r="AA124" s="223">
        <f t="shared" si="31"/>
        <v>1709647</v>
      </c>
    </row>
    <row r="125" spans="1:27" s="148" customFormat="1">
      <c r="A125" s="566">
        <v>2027</v>
      </c>
      <c r="B125" s="150">
        <f t="shared" si="39"/>
        <v>7</v>
      </c>
      <c r="C125" s="149">
        <f t="shared" si="32"/>
        <v>46569</v>
      </c>
      <c r="E125" s="100">
        <v>679725</v>
      </c>
      <c r="F125" s="99">
        <v>629470</v>
      </c>
      <c r="G125" s="99">
        <v>72741</v>
      </c>
      <c r="H125" s="99">
        <v>5105</v>
      </c>
      <c r="I125" s="99">
        <v>303</v>
      </c>
      <c r="J125" s="99">
        <f t="shared" si="28"/>
        <v>1387344</v>
      </c>
      <c r="K125" s="99">
        <f t="shared" si="33"/>
        <v>101223</v>
      </c>
      <c r="L125" s="99">
        <f t="shared" si="34"/>
        <v>1488567</v>
      </c>
      <c r="M125" s="99">
        <v>2779</v>
      </c>
      <c r="N125" s="99">
        <f t="shared" si="35"/>
        <v>203</v>
      </c>
      <c r="O125" s="98">
        <f t="shared" si="29"/>
        <v>1491549</v>
      </c>
      <c r="Q125" s="100">
        <v>781965</v>
      </c>
      <c r="R125" s="99">
        <v>786710</v>
      </c>
      <c r="S125" s="99">
        <v>92462</v>
      </c>
      <c r="T125" s="99">
        <v>5105</v>
      </c>
      <c r="U125" s="99">
        <v>303</v>
      </c>
      <c r="V125" s="99">
        <f t="shared" si="30"/>
        <v>1666545</v>
      </c>
      <c r="W125" s="99">
        <f t="shared" si="36"/>
        <v>121593</v>
      </c>
      <c r="X125" s="99">
        <f t="shared" si="37"/>
        <v>1788138</v>
      </c>
      <c r="Y125" s="99">
        <v>2779</v>
      </c>
      <c r="Z125" s="99">
        <f t="shared" si="38"/>
        <v>203</v>
      </c>
      <c r="AA125" s="223">
        <f t="shared" si="31"/>
        <v>1791120</v>
      </c>
    </row>
    <row r="126" spans="1:27" s="148" customFormat="1">
      <c r="A126" s="566">
        <v>2027</v>
      </c>
      <c r="B126" s="150">
        <f t="shared" si="39"/>
        <v>8</v>
      </c>
      <c r="C126" s="149">
        <f t="shared" si="32"/>
        <v>46966</v>
      </c>
      <c r="E126" s="100">
        <v>692417</v>
      </c>
      <c r="F126" s="99">
        <v>638814</v>
      </c>
      <c r="G126" s="99">
        <v>73369</v>
      </c>
      <c r="H126" s="99">
        <v>5108</v>
      </c>
      <c r="I126" s="99">
        <v>293</v>
      </c>
      <c r="J126" s="99">
        <f t="shared" si="28"/>
        <v>1410001</v>
      </c>
      <c r="K126" s="99">
        <f t="shared" si="33"/>
        <v>102876</v>
      </c>
      <c r="L126" s="99">
        <f t="shared" si="34"/>
        <v>1512877</v>
      </c>
      <c r="M126" s="99">
        <v>1579</v>
      </c>
      <c r="N126" s="99">
        <f t="shared" si="35"/>
        <v>115</v>
      </c>
      <c r="O126" s="98">
        <f t="shared" si="29"/>
        <v>1514571</v>
      </c>
      <c r="Q126" s="100">
        <v>797116</v>
      </c>
      <c r="R126" s="99">
        <v>793609</v>
      </c>
      <c r="S126" s="99">
        <v>92958</v>
      </c>
      <c r="T126" s="99">
        <v>5108</v>
      </c>
      <c r="U126" s="99">
        <v>293</v>
      </c>
      <c r="V126" s="99">
        <f t="shared" si="30"/>
        <v>1689084</v>
      </c>
      <c r="W126" s="99">
        <f t="shared" si="36"/>
        <v>123238</v>
      </c>
      <c r="X126" s="99">
        <f t="shared" si="37"/>
        <v>1812322</v>
      </c>
      <c r="Y126" s="99">
        <v>1579</v>
      </c>
      <c r="Z126" s="99">
        <f t="shared" si="38"/>
        <v>115</v>
      </c>
      <c r="AA126" s="223">
        <f t="shared" si="31"/>
        <v>1814016</v>
      </c>
    </row>
    <row r="127" spans="1:27" s="148" customFormat="1">
      <c r="A127" s="566">
        <v>2027</v>
      </c>
      <c r="B127" s="150">
        <f t="shared" si="39"/>
        <v>9</v>
      </c>
      <c r="C127" s="149">
        <f t="shared" si="32"/>
        <v>46997</v>
      </c>
      <c r="E127" s="100">
        <v>619125</v>
      </c>
      <c r="F127" s="99">
        <v>567078</v>
      </c>
      <c r="G127" s="99">
        <v>68749</v>
      </c>
      <c r="H127" s="99">
        <v>5328</v>
      </c>
      <c r="I127" s="99">
        <v>329</v>
      </c>
      <c r="J127" s="99">
        <f t="shared" si="28"/>
        <v>1260609</v>
      </c>
      <c r="K127" s="99">
        <f t="shared" si="33"/>
        <v>91976</v>
      </c>
      <c r="L127" s="99">
        <f t="shared" si="34"/>
        <v>1352585</v>
      </c>
      <c r="M127" s="99">
        <v>1377</v>
      </c>
      <c r="N127" s="99">
        <f t="shared" si="35"/>
        <v>100</v>
      </c>
      <c r="O127" s="98">
        <f t="shared" si="29"/>
        <v>1354062</v>
      </c>
      <c r="Q127" s="100">
        <v>739160</v>
      </c>
      <c r="R127" s="99">
        <v>710401</v>
      </c>
      <c r="S127" s="99">
        <v>87378</v>
      </c>
      <c r="T127" s="99">
        <v>5328</v>
      </c>
      <c r="U127" s="99">
        <v>329</v>
      </c>
      <c r="V127" s="99">
        <f t="shared" si="30"/>
        <v>1542596</v>
      </c>
      <c r="W127" s="99">
        <f t="shared" si="36"/>
        <v>112550</v>
      </c>
      <c r="X127" s="99">
        <f t="shared" si="37"/>
        <v>1655146</v>
      </c>
      <c r="Y127" s="99">
        <v>1377</v>
      </c>
      <c r="Z127" s="99">
        <f t="shared" si="38"/>
        <v>100</v>
      </c>
      <c r="AA127" s="223">
        <f t="shared" si="31"/>
        <v>1656623</v>
      </c>
    </row>
    <row r="128" spans="1:27" s="148" customFormat="1">
      <c r="A128" s="566">
        <v>2027</v>
      </c>
      <c r="B128" s="150">
        <f t="shared" si="39"/>
        <v>10</v>
      </c>
      <c r="C128" s="149">
        <f t="shared" si="32"/>
        <v>47027</v>
      </c>
      <c r="E128" s="100">
        <v>782302</v>
      </c>
      <c r="F128" s="99">
        <v>589079</v>
      </c>
      <c r="G128" s="99">
        <v>72631</v>
      </c>
      <c r="H128" s="99">
        <v>5302</v>
      </c>
      <c r="I128" s="99">
        <v>573</v>
      </c>
      <c r="J128" s="99">
        <f t="shared" si="28"/>
        <v>1449887</v>
      </c>
      <c r="K128" s="99">
        <f t="shared" si="33"/>
        <v>105786</v>
      </c>
      <c r="L128" s="99">
        <f t="shared" si="34"/>
        <v>1555673</v>
      </c>
      <c r="M128" s="99">
        <v>1767</v>
      </c>
      <c r="N128" s="99">
        <f t="shared" si="35"/>
        <v>129</v>
      </c>
      <c r="O128" s="98">
        <f t="shared" si="29"/>
        <v>1557569</v>
      </c>
      <c r="Q128" s="100">
        <v>958470</v>
      </c>
      <c r="R128" s="99">
        <v>732819</v>
      </c>
      <c r="S128" s="99">
        <v>91742</v>
      </c>
      <c r="T128" s="99">
        <v>5302</v>
      </c>
      <c r="U128" s="99">
        <v>573</v>
      </c>
      <c r="V128" s="99">
        <f t="shared" si="30"/>
        <v>1788906</v>
      </c>
      <c r="W128" s="99">
        <f t="shared" si="36"/>
        <v>130521</v>
      </c>
      <c r="X128" s="99">
        <f t="shared" si="37"/>
        <v>1919427</v>
      </c>
      <c r="Y128" s="99">
        <v>1767</v>
      </c>
      <c r="Z128" s="99">
        <f t="shared" si="38"/>
        <v>129</v>
      </c>
      <c r="AA128" s="223">
        <f t="shared" si="31"/>
        <v>1921323</v>
      </c>
    </row>
    <row r="129" spans="1:27" s="148" customFormat="1">
      <c r="A129" s="566">
        <v>2027</v>
      </c>
      <c r="B129" s="150">
        <f t="shared" si="39"/>
        <v>11</v>
      </c>
      <c r="C129" s="149">
        <f t="shared" si="32"/>
        <v>47058</v>
      </c>
      <c r="E129" s="100">
        <v>982736</v>
      </c>
      <c r="F129" s="99">
        <v>623923</v>
      </c>
      <c r="G129" s="99">
        <v>70806</v>
      </c>
      <c r="H129" s="99">
        <v>5540</v>
      </c>
      <c r="I129" s="99">
        <v>802</v>
      </c>
      <c r="J129" s="99">
        <f t="shared" si="28"/>
        <v>1683807</v>
      </c>
      <c r="K129" s="99">
        <f t="shared" si="33"/>
        <v>122853</v>
      </c>
      <c r="L129" s="99">
        <f t="shared" si="34"/>
        <v>1806660</v>
      </c>
      <c r="M129" s="99">
        <v>1763</v>
      </c>
      <c r="N129" s="99">
        <f t="shared" si="35"/>
        <v>129</v>
      </c>
      <c r="O129" s="98">
        <f t="shared" si="29"/>
        <v>1808552</v>
      </c>
      <c r="Q129" s="100">
        <v>1216892</v>
      </c>
      <c r="R129" s="99">
        <v>766448</v>
      </c>
      <c r="S129" s="99">
        <v>88728</v>
      </c>
      <c r="T129" s="99">
        <v>5540</v>
      </c>
      <c r="U129" s="99">
        <v>802</v>
      </c>
      <c r="V129" s="99">
        <f t="shared" si="30"/>
        <v>2078410</v>
      </c>
      <c r="W129" s="99">
        <f t="shared" si="36"/>
        <v>151644</v>
      </c>
      <c r="X129" s="99">
        <f t="shared" si="37"/>
        <v>2230054</v>
      </c>
      <c r="Y129" s="99">
        <v>1763</v>
      </c>
      <c r="Z129" s="99">
        <f t="shared" si="38"/>
        <v>129</v>
      </c>
      <c r="AA129" s="223">
        <f t="shared" si="31"/>
        <v>2231946</v>
      </c>
    </row>
    <row r="130" spans="1:27" s="148" customFormat="1">
      <c r="A130" s="566">
        <v>2027</v>
      </c>
      <c r="B130" s="150">
        <f t="shared" si="39"/>
        <v>12</v>
      </c>
      <c r="C130" s="149">
        <f t="shared" si="32"/>
        <v>47088</v>
      </c>
      <c r="E130" s="100">
        <v>1143562</v>
      </c>
      <c r="F130" s="99">
        <v>698291</v>
      </c>
      <c r="G130" s="99">
        <v>72388</v>
      </c>
      <c r="H130" s="99">
        <v>5611</v>
      </c>
      <c r="I130" s="99">
        <v>983</v>
      </c>
      <c r="J130" s="99">
        <f t="shared" si="28"/>
        <v>1920835</v>
      </c>
      <c r="K130" s="99">
        <f t="shared" si="33"/>
        <v>140147</v>
      </c>
      <c r="L130" s="99">
        <f t="shared" si="34"/>
        <v>2060982</v>
      </c>
      <c r="M130" s="99">
        <v>1649</v>
      </c>
      <c r="N130" s="99">
        <f t="shared" si="35"/>
        <v>120</v>
      </c>
      <c r="O130" s="98">
        <f t="shared" si="29"/>
        <v>2062751</v>
      </c>
      <c r="Q130" s="100">
        <v>1405261</v>
      </c>
      <c r="R130" s="99">
        <v>856717</v>
      </c>
      <c r="S130" s="99">
        <v>92120</v>
      </c>
      <c r="T130" s="99">
        <v>5611</v>
      </c>
      <c r="U130" s="99">
        <v>983</v>
      </c>
      <c r="V130" s="99">
        <f t="shared" si="30"/>
        <v>2360692</v>
      </c>
      <c r="W130" s="99">
        <f t="shared" si="36"/>
        <v>172239</v>
      </c>
      <c r="X130" s="99">
        <f t="shared" si="37"/>
        <v>2532931</v>
      </c>
      <c r="Y130" s="99">
        <v>1649</v>
      </c>
      <c r="Z130" s="99">
        <f t="shared" si="38"/>
        <v>120</v>
      </c>
      <c r="AA130" s="223">
        <f t="shared" si="31"/>
        <v>2534700</v>
      </c>
    </row>
    <row r="131" spans="1:27" s="148" customFormat="1">
      <c r="A131" s="566">
        <v>2028</v>
      </c>
      <c r="B131" s="150">
        <f t="shared" si="39"/>
        <v>1</v>
      </c>
      <c r="C131" s="149">
        <f t="shared" si="32"/>
        <v>46753</v>
      </c>
      <c r="E131" s="100">
        <v>1195011</v>
      </c>
      <c r="F131" s="99">
        <v>697728</v>
      </c>
      <c r="G131" s="99">
        <v>71858</v>
      </c>
      <c r="H131" s="99">
        <v>5538</v>
      </c>
      <c r="I131" s="99">
        <v>998</v>
      </c>
      <c r="J131" s="99">
        <f t="shared" si="28"/>
        <v>1971133</v>
      </c>
      <c r="K131" s="99">
        <f t="shared" si="33"/>
        <v>143817</v>
      </c>
      <c r="L131" s="99">
        <f t="shared" si="34"/>
        <v>2114950</v>
      </c>
      <c r="M131" s="99">
        <v>2243</v>
      </c>
      <c r="N131" s="99">
        <f t="shared" si="35"/>
        <v>164</v>
      </c>
      <c r="O131" s="98">
        <f t="shared" si="29"/>
        <v>2117357</v>
      </c>
      <c r="Q131" s="100">
        <v>1429047</v>
      </c>
      <c r="R131" s="99">
        <v>845442</v>
      </c>
      <c r="S131" s="99">
        <v>91457</v>
      </c>
      <c r="T131" s="99">
        <v>5538</v>
      </c>
      <c r="U131" s="99">
        <v>998</v>
      </c>
      <c r="V131" s="99">
        <f t="shared" si="30"/>
        <v>2372482</v>
      </c>
      <c r="W131" s="99">
        <f t="shared" si="36"/>
        <v>173100</v>
      </c>
      <c r="X131" s="99">
        <f t="shared" si="37"/>
        <v>2545582</v>
      </c>
      <c r="Y131" s="99">
        <v>2243</v>
      </c>
      <c r="Z131" s="99">
        <f t="shared" si="38"/>
        <v>164</v>
      </c>
      <c r="AA131" s="223">
        <f t="shared" si="31"/>
        <v>2547989</v>
      </c>
    </row>
    <row r="132" spans="1:27" s="148" customFormat="1">
      <c r="A132" s="566">
        <v>2028</v>
      </c>
      <c r="B132" s="150">
        <f t="shared" si="39"/>
        <v>2</v>
      </c>
      <c r="C132" s="149">
        <f t="shared" si="32"/>
        <v>46784</v>
      </c>
      <c r="E132" s="100">
        <v>992812</v>
      </c>
      <c r="F132" s="99">
        <v>612654</v>
      </c>
      <c r="G132" s="99">
        <v>66577</v>
      </c>
      <c r="H132" s="99">
        <v>5150</v>
      </c>
      <c r="I132" s="99">
        <v>828</v>
      </c>
      <c r="J132" s="99">
        <f t="shared" si="28"/>
        <v>1678021</v>
      </c>
      <c r="K132" s="99">
        <f t="shared" si="33"/>
        <v>122431</v>
      </c>
      <c r="L132" s="99">
        <f t="shared" si="34"/>
        <v>1800452</v>
      </c>
      <c r="M132" s="99">
        <v>2439</v>
      </c>
      <c r="N132" s="99">
        <f t="shared" si="35"/>
        <v>178</v>
      </c>
      <c r="O132" s="98">
        <f t="shared" si="29"/>
        <v>1803069</v>
      </c>
      <c r="Q132" s="100">
        <v>1171644</v>
      </c>
      <c r="R132" s="99">
        <v>751585</v>
      </c>
      <c r="S132" s="99">
        <v>85313</v>
      </c>
      <c r="T132" s="99">
        <v>5150</v>
      </c>
      <c r="U132" s="99">
        <v>828</v>
      </c>
      <c r="V132" s="99">
        <f t="shared" si="30"/>
        <v>2014520</v>
      </c>
      <c r="W132" s="99">
        <f t="shared" si="36"/>
        <v>146982</v>
      </c>
      <c r="X132" s="99">
        <f t="shared" si="37"/>
        <v>2161502</v>
      </c>
      <c r="Y132" s="99">
        <v>2439</v>
      </c>
      <c r="Z132" s="99">
        <f t="shared" si="38"/>
        <v>178</v>
      </c>
      <c r="AA132" s="223">
        <f t="shared" si="31"/>
        <v>2164119</v>
      </c>
    </row>
    <row r="133" spans="1:27" s="148" customFormat="1">
      <c r="A133" s="566">
        <v>2028</v>
      </c>
      <c r="B133" s="150">
        <f t="shared" si="39"/>
        <v>3</v>
      </c>
      <c r="C133" s="149">
        <f t="shared" si="32"/>
        <v>46813</v>
      </c>
      <c r="E133" s="100">
        <v>1028873</v>
      </c>
      <c r="F133" s="99">
        <v>635396</v>
      </c>
      <c r="G133" s="99">
        <v>71723</v>
      </c>
      <c r="H133" s="99">
        <v>5045</v>
      </c>
      <c r="I133" s="99">
        <v>835</v>
      </c>
      <c r="J133" s="99">
        <f t="shared" si="28"/>
        <v>1741872</v>
      </c>
      <c r="K133" s="99">
        <f t="shared" si="33"/>
        <v>127089</v>
      </c>
      <c r="L133" s="99">
        <f t="shared" si="34"/>
        <v>1868961</v>
      </c>
      <c r="M133" s="99">
        <v>2263</v>
      </c>
      <c r="N133" s="99">
        <f t="shared" si="35"/>
        <v>165</v>
      </c>
      <c r="O133" s="98">
        <f t="shared" si="29"/>
        <v>1871389</v>
      </c>
      <c r="Q133" s="100">
        <v>1209094</v>
      </c>
      <c r="R133" s="99">
        <v>789866</v>
      </c>
      <c r="S133" s="99">
        <v>92531</v>
      </c>
      <c r="T133" s="99">
        <v>5045</v>
      </c>
      <c r="U133" s="99">
        <v>835</v>
      </c>
      <c r="V133" s="99">
        <f t="shared" si="30"/>
        <v>2097371</v>
      </c>
      <c r="W133" s="99">
        <f t="shared" si="36"/>
        <v>153027</v>
      </c>
      <c r="X133" s="99">
        <f t="shared" si="37"/>
        <v>2250398</v>
      </c>
      <c r="Y133" s="99">
        <v>2263</v>
      </c>
      <c r="Z133" s="99">
        <f t="shared" si="38"/>
        <v>165</v>
      </c>
      <c r="AA133" s="223">
        <f t="shared" si="31"/>
        <v>2252826</v>
      </c>
    </row>
    <row r="134" spans="1:27" s="148" customFormat="1">
      <c r="A134" s="566">
        <v>2028</v>
      </c>
      <c r="B134" s="150">
        <f t="shared" si="39"/>
        <v>4</v>
      </c>
      <c r="C134" s="149">
        <f t="shared" si="32"/>
        <v>46844</v>
      </c>
      <c r="E134" s="100">
        <v>835402</v>
      </c>
      <c r="F134" s="99">
        <v>590583</v>
      </c>
      <c r="G134" s="99">
        <v>67204</v>
      </c>
      <c r="H134" s="99">
        <v>5162</v>
      </c>
      <c r="I134" s="99">
        <v>701</v>
      </c>
      <c r="J134" s="99">
        <f t="shared" si="28"/>
        <v>1499052</v>
      </c>
      <c r="K134" s="99">
        <f t="shared" si="33"/>
        <v>109373</v>
      </c>
      <c r="L134" s="99">
        <f t="shared" si="34"/>
        <v>1608425</v>
      </c>
      <c r="M134" s="99">
        <v>2101</v>
      </c>
      <c r="N134" s="99">
        <f t="shared" si="35"/>
        <v>153</v>
      </c>
      <c r="O134" s="98">
        <f t="shared" si="29"/>
        <v>1610679</v>
      </c>
      <c r="Q134" s="100">
        <v>968600</v>
      </c>
      <c r="R134" s="99">
        <v>745345</v>
      </c>
      <c r="S134" s="99">
        <v>87250</v>
      </c>
      <c r="T134" s="99">
        <v>5162</v>
      </c>
      <c r="U134" s="99">
        <v>701</v>
      </c>
      <c r="V134" s="99">
        <f t="shared" si="30"/>
        <v>1807058</v>
      </c>
      <c r="W134" s="99">
        <f t="shared" si="36"/>
        <v>131845</v>
      </c>
      <c r="X134" s="99">
        <f t="shared" si="37"/>
        <v>1938903</v>
      </c>
      <c r="Y134" s="99">
        <v>2101</v>
      </c>
      <c r="Z134" s="99">
        <f t="shared" si="38"/>
        <v>153</v>
      </c>
      <c r="AA134" s="223">
        <f t="shared" si="31"/>
        <v>1941157</v>
      </c>
    </row>
    <row r="135" spans="1:27" s="148" customFormat="1">
      <c r="A135" s="566">
        <v>2028</v>
      </c>
      <c r="B135" s="150">
        <f t="shared" si="39"/>
        <v>5</v>
      </c>
      <c r="C135" s="149">
        <f t="shared" si="32"/>
        <v>46874</v>
      </c>
      <c r="E135" s="100">
        <v>760572</v>
      </c>
      <c r="F135" s="99">
        <v>579108</v>
      </c>
      <c r="G135" s="99">
        <v>69025</v>
      </c>
      <c r="H135" s="99">
        <v>5044</v>
      </c>
      <c r="I135" s="99">
        <v>451</v>
      </c>
      <c r="J135" s="99">
        <f t="shared" si="28"/>
        <v>1414200</v>
      </c>
      <c r="K135" s="99">
        <f t="shared" si="33"/>
        <v>103182</v>
      </c>
      <c r="L135" s="99">
        <f t="shared" si="34"/>
        <v>1517382</v>
      </c>
      <c r="M135" s="99">
        <v>2097</v>
      </c>
      <c r="N135" s="99">
        <f t="shared" si="35"/>
        <v>153</v>
      </c>
      <c r="O135" s="98">
        <f t="shared" si="29"/>
        <v>1519632</v>
      </c>
      <c r="Q135" s="100">
        <v>871356</v>
      </c>
      <c r="R135" s="99">
        <v>737627</v>
      </c>
      <c r="S135" s="99">
        <v>89960</v>
      </c>
      <c r="T135" s="99">
        <v>5044</v>
      </c>
      <c r="U135" s="99">
        <v>451</v>
      </c>
      <c r="V135" s="99">
        <f t="shared" si="30"/>
        <v>1704438</v>
      </c>
      <c r="W135" s="99">
        <f t="shared" si="36"/>
        <v>124358</v>
      </c>
      <c r="X135" s="99">
        <f t="shared" si="37"/>
        <v>1828796</v>
      </c>
      <c r="Y135" s="99">
        <v>2097</v>
      </c>
      <c r="Z135" s="99">
        <f t="shared" si="38"/>
        <v>153</v>
      </c>
      <c r="AA135" s="223">
        <f t="shared" si="31"/>
        <v>1831046</v>
      </c>
    </row>
    <row r="136" spans="1:27" s="148" customFormat="1">
      <c r="A136" s="566">
        <v>2028</v>
      </c>
      <c r="B136" s="150">
        <f t="shared" si="39"/>
        <v>6</v>
      </c>
      <c r="C136" s="149">
        <f t="shared" si="32"/>
        <v>46905</v>
      </c>
      <c r="E136" s="100">
        <v>688656</v>
      </c>
      <c r="F136" s="99">
        <v>565004</v>
      </c>
      <c r="G136" s="99">
        <v>67682</v>
      </c>
      <c r="H136" s="99">
        <v>5129</v>
      </c>
      <c r="I136" s="99">
        <v>347</v>
      </c>
      <c r="J136" s="99">
        <f t="shared" si="28"/>
        <v>1326818</v>
      </c>
      <c r="K136" s="99">
        <f t="shared" si="33"/>
        <v>96806</v>
      </c>
      <c r="L136" s="99">
        <f t="shared" si="34"/>
        <v>1423624</v>
      </c>
      <c r="M136" s="99">
        <v>1727</v>
      </c>
      <c r="N136" s="99">
        <f t="shared" si="35"/>
        <v>126</v>
      </c>
      <c r="O136" s="98">
        <f t="shared" si="29"/>
        <v>1425477</v>
      </c>
      <c r="Q136" s="100">
        <v>794249</v>
      </c>
      <c r="R136" s="99">
        <v>721684</v>
      </c>
      <c r="S136" s="99">
        <v>88165</v>
      </c>
      <c r="T136" s="99">
        <v>5129</v>
      </c>
      <c r="U136" s="99">
        <v>347</v>
      </c>
      <c r="V136" s="99">
        <f t="shared" si="30"/>
        <v>1609574</v>
      </c>
      <c r="W136" s="99">
        <f t="shared" si="36"/>
        <v>117437</v>
      </c>
      <c r="X136" s="99">
        <f t="shared" si="37"/>
        <v>1727011</v>
      </c>
      <c r="Y136" s="99">
        <v>1727</v>
      </c>
      <c r="Z136" s="99">
        <f t="shared" si="38"/>
        <v>126</v>
      </c>
      <c r="AA136" s="223">
        <f t="shared" si="31"/>
        <v>1728864</v>
      </c>
    </row>
    <row r="137" spans="1:27" s="148" customFormat="1">
      <c r="A137" s="566">
        <v>2028</v>
      </c>
      <c r="B137" s="150">
        <f t="shared" si="39"/>
        <v>7</v>
      </c>
      <c r="C137" s="149">
        <f t="shared" si="32"/>
        <v>46935</v>
      </c>
      <c r="E137" s="100">
        <v>680906</v>
      </c>
      <c r="F137" s="99">
        <v>618621</v>
      </c>
      <c r="G137" s="99">
        <v>70032</v>
      </c>
      <c r="H137" s="99">
        <v>5144</v>
      </c>
      <c r="I137" s="99">
        <v>303</v>
      </c>
      <c r="J137" s="99">
        <f t="shared" si="28"/>
        <v>1375006</v>
      </c>
      <c r="K137" s="99">
        <f t="shared" si="33"/>
        <v>100322</v>
      </c>
      <c r="L137" s="99">
        <f t="shared" si="34"/>
        <v>1475328</v>
      </c>
      <c r="M137" s="99">
        <v>2779</v>
      </c>
      <c r="N137" s="99">
        <f t="shared" si="35"/>
        <v>203</v>
      </c>
      <c r="O137" s="98">
        <f t="shared" si="29"/>
        <v>1478310</v>
      </c>
      <c r="Q137" s="100">
        <v>792994</v>
      </c>
      <c r="R137" s="99">
        <v>795346</v>
      </c>
      <c r="S137" s="99">
        <v>92235</v>
      </c>
      <c r="T137" s="99">
        <v>5144</v>
      </c>
      <c r="U137" s="99">
        <v>303</v>
      </c>
      <c r="V137" s="99">
        <f t="shared" si="30"/>
        <v>1686022</v>
      </c>
      <c r="W137" s="99">
        <f t="shared" si="36"/>
        <v>123014</v>
      </c>
      <c r="X137" s="99">
        <f t="shared" si="37"/>
        <v>1809036</v>
      </c>
      <c r="Y137" s="99">
        <v>2779</v>
      </c>
      <c r="Z137" s="99">
        <f t="shared" si="38"/>
        <v>203</v>
      </c>
      <c r="AA137" s="223">
        <f t="shared" si="31"/>
        <v>1812018</v>
      </c>
    </row>
    <row r="138" spans="1:27" s="148" customFormat="1">
      <c r="A138" s="566">
        <v>2028</v>
      </c>
      <c r="B138" s="150">
        <f t="shared" si="39"/>
        <v>8</v>
      </c>
      <c r="C138" s="149">
        <f t="shared" si="32"/>
        <v>47331</v>
      </c>
      <c r="E138" s="100">
        <v>693646</v>
      </c>
      <c r="F138" s="99">
        <v>628003</v>
      </c>
      <c r="G138" s="99">
        <v>70668</v>
      </c>
      <c r="H138" s="99">
        <v>5147</v>
      </c>
      <c r="I138" s="99">
        <v>293</v>
      </c>
      <c r="J138" s="99">
        <f t="shared" si="28"/>
        <v>1397757</v>
      </c>
      <c r="K138" s="99">
        <f t="shared" si="33"/>
        <v>101982</v>
      </c>
      <c r="L138" s="99">
        <f t="shared" si="34"/>
        <v>1499739</v>
      </c>
      <c r="M138" s="99">
        <v>1579</v>
      </c>
      <c r="N138" s="99">
        <f t="shared" si="35"/>
        <v>115</v>
      </c>
      <c r="O138" s="98">
        <f t="shared" si="29"/>
        <v>1501433</v>
      </c>
      <c r="Q138" s="100">
        <v>808689</v>
      </c>
      <c r="R138" s="99">
        <v>801481</v>
      </c>
      <c r="S138" s="99">
        <v>92697</v>
      </c>
      <c r="T138" s="99">
        <v>5147</v>
      </c>
      <c r="U138" s="99">
        <v>293</v>
      </c>
      <c r="V138" s="99">
        <f t="shared" si="30"/>
        <v>1708307</v>
      </c>
      <c r="W138" s="99">
        <f t="shared" si="36"/>
        <v>124640</v>
      </c>
      <c r="X138" s="99">
        <f t="shared" si="37"/>
        <v>1832947</v>
      </c>
      <c r="Y138" s="99">
        <v>1579</v>
      </c>
      <c r="Z138" s="99">
        <f t="shared" si="38"/>
        <v>115</v>
      </c>
      <c r="AA138" s="223">
        <f t="shared" si="31"/>
        <v>1834641</v>
      </c>
    </row>
    <row r="139" spans="1:27" s="148" customFormat="1">
      <c r="A139" s="566">
        <v>2028</v>
      </c>
      <c r="B139" s="150">
        <f t="shared" si="39"/>
        <v>9</v>
      </c>
      <c r="C139" s="149">
        <f t="shared" si="32"/>
        <v>47362</v>
      </c>
      <c r="E139" s="100">
        <v>617345</v>
      </c>
      <c r="F139" s="99">
        <v>557070</v>
      </c>
      <c r="G139" s="99">
        <v>66184</v>
      </c>
      <c r="H139" s="99">
        <v>5370</v>
      </c>
      <c r="I139" s="99">
        <v>329</v>
      </c>
      <c r="J139" s="99">
        <f t="shared" si="28"/>
        <v>1246298</v>
      </c>
      <c r="K139" s="99">
        <f t="shared" si="33"/>
        <v>90932</v>
      </c>
      <c r="L139" s="99">
        <f t="shared" si="34"/>
        <v>1337230</v>
      </c>
      <c r="M139" s="99">
        <v>1377</v>
      </c>
      <c r="N139" s="99">
        <f t="shared" si="35"/>
        <v>100</v>
      </c>
      <c r="O139" s="98">
        <f t="shared" si="29"/>
        <v>1338707</v>
      </c>
      <c r="Q139" s="100">
        <v>750111</v>
      </c>
      <c r="R139" s="99">
        <v>717760</v>
      </c>
      <c r="S139" s="99">
        <v>87150</v>
      </c>
      <c r="T139" s="99">
        <v>5370</v>
      </c>
      <c r="U139" s="99">
        <v>329</v>
      </c>
      <c r="V139" s="99">
        <f t="shared" si="30"/>
        <v>1560720</v>
      </c>
      <c r="W139" s="99">
        <f t="shared" si="36"/>
        <v>113872</v>
      </c>
      <c r="X139" s="99">
        <f t="shared" si="37"/>
        <v>1674592</v>
      </c>
      <c r="Y139" s="99">
        <v>1377</v>
      </c>
      <c r="Z139" s="99">
        <f t="shared" si="38"/>
        <v>100</v>
      </c>
      <c r="AA139" s="223">
        <f t="shared" si="31"/>
        <v>1676069</v>
      </c>
    </row>
    <row r="140" spans="1:27" s="148" customFormat="1">
      <c r="A140" s="566">
        <v>2028</v>
      </c>
      <c r="B140" s="150">
        <f t="shared" si="39"/>
        <v>10</v>
      </c>
      <c r="C140" s="149">
        <f t="shared" si="32"/>
        <v>47392</v>
      </c>
      <c r="E140" s="100">
        <v>775983</v>
      </c>
      <c r="F140" s="99">
        <v>579931</v>
      </c>
      <c r="G140" s="99">
        <v>70044</v>
      </c>
      <c r="H140" s="99">
        <v>5344</v>
      </c>
      <c r="I140" s="99">
        <v>574</v>
      </c>
      <c r="J140" s="99">
        <f t="shared" ref="J140:J203" si="40">SUM(E140:I140)</f>
        <v>1431876</v>
      </c>
      <c r="K140" s="99">
        <f t="shared" si="33"/>
        <v>104472</v>
      </c>
      <c r="L140" s="99">
        <f t="shared" si="34"/>
        <v>1536348</v>
      </c>
      <c r="M140" s="99">
        <v>1767</v>
      </c>
      <c r="N140" s="99">
        <f t="shared" si="35"/>
        <v>129</v>
      </c>
      <c r="O140" s="98">
        <f t="shared" ref="O140:O203" si="41">SUM(L140:N140)</f>
        <v>1538244</v>
      </c>
      <c r="Q140" s="100">
        <v>971717</v>
      </c>
      <c r="R140" s="99">
        <v>740836</v>
      </c>
      <c r="S140" s="99">
        <v>91521</v>
      </c>
      <c r="T140" s="99">
        <v>5344</v>
      </c>
      <c r="U140" s="99">
        <v>574</v>
      </c>
      <c r="V140" s="99">
        <f t="shared" ref="V140:V203" si="42">SUM(Q140:U140)</f>
        <v>1809992</v>
      </c>
      <c r="W140" s="99">
        <f t="shared" si="36"/>
        <v>132060</v>
      </c>
      <c r="X140" s="99">
        <f t="shared" si="37"/>
        <v>1942052</v>
      </c>
      <c r="Y140" s="99">
        <v>1767</v>
      </c>
      <c r="Z140" s="99">
        <f t="shared" si="38"/>
        <v>129</v>
      </c>
      <c r="AA140" s="223">
        <f t="shared" ref="AA140:AA203" si="43">SUM(X140:Z140)</f>
        <v>1943948</v>
      </c>
    </row>
    <row r="141" spans="1:27" s="148" customFormat="1">
      <c r="A141" s="566">
        <v>2028</v>
      </c>
      <c r="B141" s="150">
        <f t="shared" si="39"/>
        <v>11</v>
      </c>
      <c r="C141" s="149">
        <f t="shared" si="32"/>
        <v>47423</v>
      </c>
      <c r="E141" s="100">
        <v>968910</v>
      </c>
      <c r="F141" s="99">
        <v>615993</v>
      </c>
      <c r="G141" s="99">
        <v>68431</v>
      </c>
      <c r="H141" s="99">
        <v>5584</v>
      </c>
      <c r="I141" s="99">
        <v>801</v>
      </c>
      <c r="J141" s="99">
        <f t="shared" si="40"/>
        <v>1659719</v>
      </c>
      <c r="K141" s="99">
        <f t="shared" si="33"/>
        <v>121095</v>
      </c>
      <c r="L141" s="99">
        <f t="shared" si="34"/>
        <v>1780814</v>
      </c>
      <c r="M141" s="99">
        <v>1763</v>
      </c>
      <c r="N141" s="99">
        <f t="shared" si="35"/>
        <v>129</v>
      </c>
      <c r="O141" s="98">
        <f t="shared" si="41"/>
        <v>1782706</v>
      </c>
      <c r="Q141" s="100">
        <v>1231549</v>
      </c>
      <c r="R141" s="99">
        <v>774700</v>
      </c>
      <c r="S141" s="99">
        <v>88514</v>
      </c>
      <c r="T141" s="99">
        <v>5584</v>
      </c>
      <c r="U141" s="99">
        <v>801</v>
      </c>
      <c r="V141" s="99">
        <f t="shared" si="42"/>
        <v>2101148</v>
      </c>
      <c r="W141" s="99">
        <f t="shared" si="36"/>
        <v>153303</v>
      </c>
      <c r="X141" s="99">
        <f t="shared" si="37"/>
        <v>2254451</v>
      </c>
      <c r="Y141" s="99">
        <v>1763</v>
      </c>
      <c r="Z141" s="99">
        <f t="shared" si="38"/>
        <v>129</v>
      </c>
      <c r="AA141" s="223">
        <f t="shared" si="43"/>
        <v>2256343</v>
      </c>
    </row>
    <row r="142" spans="1:27" s="148" customFormat="1">
      <c r="A142" s="566">
        <v>2028</v>
      </c>
      <c r="B142" s="150">
        <f t="shared" si="39"/>
        <v>12</v>
      </c>
      <c r="C142" s="149">
        <f t="shared" si="32"/>
        <v>47453</v>
      </c>
      <c r="E142" s="100">
        <v>1131548</v>
      </c>
      <c r="F142" s="99">
        <v>688928</v>
      </c>
      <c r="G142" s="99">
        <v>69842</v>
      </c>
      <c r="H142" s="99">
        <v>5656</v>
      </c>
      <c r="I142" s="99">
        <v>982</v>
      </c>
      <c r="J142" s="99">
        <f t="shared" si="40"/>
        <v>1896956</v>
      </c>
      <c r="K142" s="99">
        <f t="shared" si="33"/>
        <v>138405</v>
      </c>
      <c r="L142" s="99">
        <f t="shared" si="34"/>
        <v>2035361</v>
      </c>
      <c r="M142" s="99">
        <v>1649</v>
      </c>
      <c r="N142" s="99">
        <f t="shared" si="35"/>
        <v>120</v>
      </c>
      <c r="O142" s="98">
        <f t="shared" si="41"/>
        <v>2037130</v>
      </c>
      <c r="Q142" s="100">
        <v>1423025</v>
      </c>
      <c r="R142" s="99">
        <v>865942</v>
      </c>
      <c r="S142" s="99">
        <v>91892</v>
      </c>
      <c r="T142" s="99">
        <v>5656</v>
      </c>
      <c r="U142" s="99">
        <v>982</v>
      </c>
      <c r="V142" s="99">
        <f t="shared" si="42"/>
        <v>2387497</v>
      </c>
      <c r="W142" s="99">
        <f t="shared" si="36"/>
        <v>174195</v>
      </c>
      <c r="X142" s="99">
        <f t="shared" si="37"/>
        <v>2561692</v>
      </c>
      <c r="Y142" s="99">
        <v>1649</v>
      </c>
      <c r="Z142" s="99">
        <f t="shared" si="38"/>
        <v>120</v>
      </c>
      <c r="AA142" s="223">
        <f t="shared" si="43"/>
        <v>2563461</v>
      </c>
    </row>
    <row r="143" spans="1:27" s="148" customFormat="1">
      <c r="A143" s="566">
        <v>2029</v>
      </c>
      <c r="B143" s="150">
        <f t="shared" si="39"/>
        <v>1</v>
      </c>
      <c r="C143" s="149">
        <f t="shared" si="32"/>
        <v>47119</v>
      </c>
      <c r="E143" s="100">
        <v>1178316</v>
      </c>
      <c r="F143" s="99">
        <v>682327</v>
      </c>
      <c r="G143" s="99">
        <v>68457</v>
      </c>
      <c r="H143" s="99">
        <v>5573</v>
      </c>
      <c r="I143" s="99">
        <v>993</v>
      </c>
      <c r="J143" s="99">
        <f t="shared" si="40"/>
        <v>1935666</v>
      </c>
      <c r="K143" s="99">
        <f t="shared" si="33"/>
        <v>141229</v>
      </c>
      <c r="L143" s="99">
        <f t="shared" si="34"/>
        <v>2076895</v>
      </c>
      <c r="M143" s="99">
        <v>2325</v>
      </c>
      <c r="N143" s="99">
        <f t="shared" si="35"/>
        <v>170</v>
      </c>
      <c r="O143" s="98">
        <f t="shared" si="41"/>
        <v>2079390</v>
      </c>
      <c r="Q143" s="100">
        <v>1436886</v>
      </c>
      <c r="R143" s="99">
        <v>846823</v>
      </c>
      <c r="S143" s="99">
        <v>90157</v>
      </c>
      <c r="T143" s="99">
        <v>5573</v>
      </c>
      <c r="U143" s="99">
        <v>993</v>
      </c>
      <c r="V143" s="99">
        <f t="shared" si="42"/>
        <v>2380432</v>
      </c>
      <c r="W143" s="99">
        <f t="shared" si="36"/>
        <v>173680</v>
      </c>
      <c r="X143" s="99">
        <f t="shared" si="37"/>
        <v>2554112</v>
      </c>
      <c r="Y143" s="99">
        <v>2325</v>
      </c>
      <c r="Z143" s="99">
        <f t="shared" si="38"/>
        <v>170</v>
      </c>
      <c r="AA143" s="223">
        <f t="shared" si="43"/>
        <v>2556607</v>
      </c>
    </row>
    <row r="144" spans="1:27" s="148" customFormat="1">
      <c r="A144" s="566">
        <v>2029</v>
      </c>
      <c r="B144" s="150">
        <f t="shared" si="39"/>
        <v>2</v>
      </c>
      <c r="C144" s="149">
        <f t="shared" si="32"/>
        <v>47150</v>
      </c>
      <c r="E144" s="100">
        <v>975501</v>
      </c>
      <c r="F144" s="99">
        <v>593293</v>
      </c>
      <c r="G144" s="99">
        <v>62624</v>
      </c>
      <c r="H144" s="99">
        <v>5168</v>
      </c>
      <c r="I144" s="99">
        <v>822</v>
      </c>
      <c r="J144" s="99">
        <f t="shared" si="40"/>
        <v>1637408</v>
      </c>
      <c r="K144" s="99">
        <f t="shared" si="33"/>
        <v>119468</v>
      </c>
      <c r="L144" s="99">
        <f t="shared" si="34"/>
        <v>1756876</v>
      </c>
      <c r="M144" s="99">
        <v>2433</v>
      </c>
      <c r="N144" s="99">
        <f t="shared" si="35"/>
        <v>178</v>
      </c>
      <c r="O144" s="98">
        <f t="shared" si="41"/>
        <v>1759487</v>
      </c>
      <c r="Q144" s="100">
        <v>1173782</v>
      </c>
      <c r="R144" s="99">
        <v>747574</v>
      </c>
      <c r="S144" s="99">
        <v>83415</v>
      </c>
      <c r="T144" s="99">
        <v>5168</v>
      </c>
      <c r="U144" s="99">
        <v>822</v>
      </c>
      <c r="V144" s="99">
        <f t="shared" si="42"/>
        <v>2010761</v>
      </c>
      <c r="W144" s="99">
        <f t="shared" si="36"/>
        <v>146708</v>
      </c>
      <c r="X144" s="99">
        <f t="shared" si="37"/>
        <v>2157469</v>
      </c>
      <c r="Y144" s="99">
        <v>2433</v>
      </c>
      <c r="Z144" s="99">
        <f t="shared" si="38"/>
        <v>178</v>
      </c>
      <c r="AA144" s="223">
        <f t="shared" si="43"/>
        <v>2160080</v>
      </c>
    </row>
    <row r="145" spans="1:27" s="148" customFormat="1">
      <c r="A145" s="566">
        <v>2029</v>
      </c>
      <c r="B145" s="150">
        <f t="shared" si="39"/>
        <v>3</v>
      </c>
      <c r="C145" s="149">
        <f t="shared" si="32"/>
        <v>47178</v>
      </c>
      <c r="E145" s="100">
        <v>1020760</v>
      </c>
      <c r="F145" s="99">
        <v>619756</v>
      </c>
      <c r="G145" s="99">
        <v>68292</v>
      </c>
      <c r="H145" s="99">
        <v>5073</v>
      </c>
      <c r="I145" s="99">
        <v>835</v>
      </c>
      <c r="J145" s="99">
        <f t="shared" si="40"/>
        <v>1714716</v>
      </c>
      <c r="K145" s="99">
        <f t="shared" si="33"/>
        <v>125108</v>
      </c>
      <c r="L145" s="99">
        <f t="shared" si="34"/>
        <v>1839824</v>
      </c>
      <c r="M145" s="99">
        <v>2339</v>
      </c>
      <c r="N145" s="99">
        <f t="shared" si="35"/>
        <v>171</v>
      </c>
      <c r="O145" s="98">
        <f t="shared" si="41"/>
        <v>1842334</v>
      </c>
      <c r="Q145" s="100">
        <v>1220829</v>
      </c>
      <c r="R145" s="99">
        <v>792015</v>
      </c>
      <c r="S145" s="99">
        <v>91495</v>
      </c>
      <c r="T145" s="99">
        <v>5073</v>
      </c>
      <c r="U145" s="99">
        <v>835</v>
      </c>
      <c r="V145" s="99">
        <f t="shared" si="42"/>
        <v>2110247</v>
      </c>
      <c r="W145" s="99">
        <f t="shared" si="36"/>
        <v>153967</v>
      </c>
      <c r="X145" s="99">
        <f t="shared" si="37"/>
        <v>2264214</v>
      </c>
      <c r="Y145" s="99">
        <v>2339</v>
      </c>
      <c r="Z145" s="99">
        <f t="shared" si="38"/>
        <v>171</v>
      </c>
      <c r="AA145" s="223">
        <f t="shared" si="43"/>
        <v>2266724</v>
      </c>
    </row>
    <row r="146" spans="1:27" s="148" customFormat="1">
      <c r="A146" s="566">
        <v>2029</v>
      </c>
      <c r="B146" s="150">
        <f t="shared" si="39"/>
        <v>4</v>
      </c>
      <c r="C146" s="149">
        <f t="shared" si="32"/>
        <v>47209</v>
      </c>
      <c r="E146" s="100">
        <v>835850</v>
      </c>
      <c r="F146" s="99">
        <v>579413</v>
      </c>
      <c r="G146" s="99">
        <v>64602</v>
      </c>
      <c r="H146" s="99">
        <v>5204</v>
      </c>
      <c r="I146" s="99">
        <v>703</v>
      </c>
      <c r="J146" s="99">
        <f t="shared" si="40"/>
        <v>1485772</v>
      </c>
      <c r="K146" s="99">
        <f t="shared" si="33"/>
        <v>108404</v>
      </c>
      <c r="L146" s="99">
        <f t="shared" si="34"/>
        <v>1594176</v>
      </c>
      <c r="M146" s="99">
        <v>2172</v>
      </c>
      <c r="N146" s="99">
        <f t="shared" si="35"/>
        <v>158</v>
      </c>
      <c r="O146" s="98">
        <f t="shared" si="41"/>
        <v>1596506</v>
      </c>
      <c r="Q146" s="100">
        <v>982894</v>
      </c>
      <c r="R146" s="99">
        <v>752180</v>
      </c>
      <c r="S146" s="99">
        <v>86937</v>
      </c>
      <c r="T146" s="99">
        <v>5204</v>
      </c>
      <c r="U146" s="99">
        <v>703</v>
      </c>
      <c r="V146" s="99">
        <f t="shared" si="42"/>
        <v>1827918</v>
      </c>
      <c r="W146" s="99">
        <f t="shared" si="36"/>
        <v>133367</v>
      </c>
      <c r="X146" s="99">
        <f t="shared" si="37"/>
        <v>1961285</v>
      </c>
      <c r="Y146" s="99">
        <v>2172</v>
      </c>
      <c r="Z146" s="99">
        <f t="shared" si="38"/>
        <v>158</v>
      </c>
      <c r="AA146" s="223">
        <f t="shared" si="43"/>
        <v>1963615</v>
      </c>
    </row>
    <row r="147" spans="1:27" s="148" customFormat="1">
      <c r="A147" s="566">
        <v>2029</v>
      </c>
      <c r="B147" s="150">
        <f t="shared" si="39"/>
        <v>5</v>
      </c>
      <c r="C147" s="149">
        <f t="shared" si="32"/>
        <v>47239</v>
      </c>
      <c r="E147" s="100">
        <v>761648</v>
      </c>
      <c r="F147" s="99">
        <v>567435</v>
      </c>
      <c r="G147" s="99">
        <v>66317</v>
      </c>
      <c r="H147" s="99">
        <v>5085</v>
      </c>
      <c r="I147" s="99">
        <v>452</v>
      </c>
      <c r="J147" s="99">
        <f t="shared" si="40"/>
        <v>1400937</v>
      </c>
      <c r="K147" s="99">
        <f t="shared" si="33"/>
        <v>102214</v>
      </c>
      <c r="L147" s="99">
        <f t="shared" si="34"/>
        <v>1503151</v>
      </c>
      <c r="M147" s="99">
        <v>2174</v>
      </c>
      <c r="N147" s="99">
        <f t="shared" si="35"/>
        <v>159</v>
      </c>
      <c r="O147" s="98">
        <f t="shared" si="41"/>
        <v>1505484</v>
      </c>
      <c r="Q147" s="100">
        <v>883309</v>
      </c>
      <c r="R147" s="99">
        <v>743708</v>
      </c>
      <c r="S147" s="99">
        <v>89601</v>
      </c>
      <c r="T147" s="99">
        <v>5085</v>
      </c>
      <c r="U147" s="99">
        <v>452</v>
      </c>
      <c r="V147" s="99">
        <f t="shared" si="42"/>
        <v>1722155</v>
      </c>
      <c r="W147" s="99">
        <f t="shared" si="36"/>
        <v>125651</v>
      </c>
      <c r="X147" s="99">
        <f t="shared" si="37"/>
        <v>1847806</v>
      </c>
      <c r="Y147" s="99">
        <v>2174</v>
      </c>
      <c r="Z147" s="99">
        <f t="shared" si="38"/>
        <v>159</v>
      </c>
      <c r="AA147" s="223">
        <f t="shared" si="43"/>
        <v>1850139</v>
      </c>
    </row>
    <row r="148" spans="1:27" s="148" customFormat="1">
      <c r="A148" s="566">
        <v>2029</v>
      </c>
      <c r="B148" s="150">
        <f t="shared" si="39"/>
        <v>6</v>
      </c>
      <c r="C148" s="149">
        <f t="shared" si="32"/>
        <v>47270</v>
      </c>
      <c r="E148" s="100">
        <v>689212</v>
      </c>
      <c r="F148" s="99">
        <v>552358</v>
      </c>
      <c r="G148" s="99">
        <v>65004</v>
      </c>
      <c r="H148" s="99">
        <v>5172</v>
      </c>
      <c r="I148" s="99">
        <v>347</v>
      </c>
      <c r="J148" s="99">
        <f t="shared" si="40"/>
        <v>1312093</v>
      </c>
      <c r="K148" s="99">
        <f t="shared" si="33"/>
        <v>95732</v>
      </c>
      <c r="L148" s="99">
        <f t="shared" si="34"/>
        <v>1407825</v>
      </c>
      <c r="M148" s="99">
        <v>1787</v>
      </c>
      <c r="N148" s="99">
        <f t="shared" si="35"/>
        <v>130</v>
      </c>
      <c r="O148" s="98">
        <f t="shared" si="41"/>
        <v>1409742</v>
      </c>
      <c r="Q148" s="100">
        <v>804606</v>
      </c>
      <c r="R148" s="99">
        <v>726703</v>
      </c>
      <c r="S148" s="99">
        <v>87780</v>
      </c>
      <c r="T148" s="99">
        <v>5172</v>
      </c>
      <c r="U148" s="99">
        <v>347</v>
      </c>
      <c r="V148" s="99">
        <f t="shared" si="42"/>
        <v>1624608</v>
      </c>
      <c r="W148" s="99">
        <f t="shared" si="36"/>
        <v>118534</v>
      </c>
      <c r="X148" s="99">
        <f t="shared" si="37"/>
        <v>1743142</v>
      </c>
      <c r="Y148" s="99">
        <v>1787</v>
      </c>
      <c r="Z148" s="99">
        <f t="shared" si="38"/>
        <v>130</v>
      </c>
      <c r="AA148" s="223">
        <f t="shared" si="43"/>
        <v>1745059</v>
      </c>
    </row>
    <row r="149" spans="1:27" s="148" customFormat="1">
      <c r="A149" s="566">
        <v>2029</v>
      </c>
      <c r="B149" s="150">
        <f t="shared" si="39"/>
        <v>7</v>
      </c>
      <c r="C149" s="149">
        <f t="shared" si="32"/>
        <v>47300</v>
      </c>
      <c r="E149" s="100">
        <v>680355</v>
      </c>
      <c r="F149" s="99">
        <v>603755</v>
      </c>
      <c r="G149" s="99">
        <v>67162</v>
      </c>
      <c r="H149" s="99">
        <v>5188</v>
      </c>
      <c r="I149" s="99">
        <v>303</v>
      </c>
      <c r="J149" s="99">
        <f t="shared" si="40"/>
        <v>1356763</v>
      </c>
      <c r="K149" s="99">
        <f t="shared" si="33"/>
        <v>98991</v>
      </c>
      <c r="L149" s="99">
        <f t="shared" si="34"/>
        <v>1455754</v>
      </c>
      <c r="M149" s="99">
        <v>2889</v>
      </c>
      <c r="N149" s="99">
        <f t="shared" si="35"/>
        <v>211</v>
      </c>
      <c r="O149" s="98">
        <f t="shared" si="41"/>
        <v>1458854</v>
      </c>
      <c r="Q149" s="100">
        <v>802661</v>
      </c>
      <c r="R149" s="99">
        <v>800452</v>
      </c>
      <c r="S149" s="99">
        <v>91850</v>
      </c>
      <c r="T149" s="99">
        <v>5188</v>
      </c>
      <c r="U149" s="99">
        <v>303</v>
      </c>
      <c r="V149" s="99">
        <f t="shared" si="42"/>
        <v>1700454</v>
      </c>
      <c r="W149" s="99">
        <f t="shared" si="36"/>
        <v>124067</v>
      </c>
      <c r="X149" s="99">
        <f t="shared" si="37"/>
        <v>1824521</v>
      </c>
      <c r="Y149" s="99">
        <v>2889</v>
      </c>
      <c r="Z149" s="99">
        <f t="shared" si="38"/>
        <v>211</v>
      </c>
      <c r="AA149" s="223">
        <f t="shared" si="43"/>
        <v>1827621</v>
      </c>
    </row>
    <row r="150" spans="1:27" s="148" customFormat="1">
      <c r="A150" s="566">
        <v>2029</v>
      </c>
      <c r="B150" s="150">
        <f t="shared" si="39"/>
        <v>8</v>
      </c>
      <c r="C150" s="149">
        <f t="shared" si="32"/>
        <v>47696</v>
      </c>
      <c r="E150" s="100">
        <v>691734</v>
      </c>
      <c r="F150" s="99">
        <v>614836</v>
      </c>
      <c r="G150" s="99">
        <v>67900</v>
      </c>
      <c r="H150" s="99">
        <v>5191</v>
      </c>
      <c r="I150" s="99">
        <v>293</v>
      </c>
      <c r="J150" s="99">
        <f t="shared" si="40"/>
        <v>1379954</v>
      </c>
      <c r="K150" s="99">
        <f t="shared" si="33"/>
        <v>100683</v>
      </c>
      <c r="L150" s="99">
        <f t="shared" si="34"/>
        <v>1480637</v>
      </c>
      <c r="M150" s="99">
        <v>1634</v>
      </c>
      <c r="N150" s="99">
        <f t="shared" si="35"/>
        <v>119</v>
      </c>
      <c r="O150" s="98">
        <f t="shared" si="41"/>
        <v>1482390</v>
      </c>
      <c r="Q150" s="100">
        <v>817708</v>
      </c>
      <c r="R150" s="99">
        <v>807051</v>
      </c>
      <c r="S150" s="99">
        <v>92363</v>
      </c>
      <c r="T150" s="99">
        <v>5191</v>
      </c>
      <c r="U150" s="99">
        <v>293</v>
      </c>
      <c r="V150" s="99">
        <f t="shared" si="42"/>
        <v>1722606</v>
      </c>
      <c r="W150" s="99">
        <f t="shared" si="36"/>
        <v>125684</v>
      </c>
      <c r="X150" s="99">
        <f t="shared" si="37"/>
        <v>1848290</v>
      </c>
      <c r="Y150" s="99">
        <v>1634</v>
      </c>
      <c r="Z150" s="99">
        <f t="shared" si="38"/>
        <v>119</v>
      </c>
      <c r="AA150" s="223">
        <f t="shared" si="43"/>
        <v>1850043</v>
      </c>
    </row>
    <row r="151" spans="1:27" s="148" customFormat="1">
      <c r="A151" s="566">
        <v>2029</v>
      </c>
      <c r="B151" s="150">
        <f t="shared" si="39"/>
        <v>9</v>
      </c>
      <c r="C151" s="149">
        <f t="shared" si="32"/>
        <v>47727</v>
      </c>
      <c r="E151" s="100">
        <v>612588</v>
      </c>
      <c r="F151" s="99">
        <v>543947</v>
      </c>
      <c r="G151" s="99">
        <v>63533</v>
      </c>
      <c r="H151" s="99">
        <v>5416</v>
      </c>
      <c r="I151" s="99">
        <v>329</v>
      </c>
      <c r="J151" s="99">
        <f t="shared" si="40"/>
        <v>1225813</v>
      </c>
      <c r="K151" s="99">
        <f t="shared" si="33"/>
        <v>89437</v>
      </c>
      <c r="L151" s="99">
        <f t="shared" si="34"/>
        <v>1315250</v>
      </c>
      <c r="M151" s="99">
        <v>1428</v>
      </c>
      <c r="N151" s="99">
        <f t="shared" si="35"/>
        <v>104</v>
      </c>
      <c r="O151" s="98">
        <f t="shared" si="41"/>
        <v>1316782</v>
      </c>
      <c r="Q151" s="100">
        <v>758415</v>
      </c>
      <c r="R151" s="99">
        <v>722419</v>
      </c>
      <c r="S151" s="99">
        <v>86841</v>
      </c>
      <c r="T151" s="99">
        <v>5416</v>
      </c>
      <c r="U151" s="99">
        <v>329</v>
      </c>
      <c r="V151" s="99">
        <f t="shared" si="42"/>
        <v>1573420</v>
      </c>
      <c r="W151" s="99">
        <f t="shared" si="36"/>
        <v>114799</v>
      </c>
      <c r="X151" s="99">
        <f t="shared" si="37"/>
        <v>1688219</v>
      </c>
      <c r="Y151" s="99">
        <v>1428</v>
      </c>
      <c r="Z151" s="99">
        <f t="shared" si="38"/>
        <v>104</v>
      </c>
      <c r="AA151" s="223">
        <f t="shared" si="43"/>
        <v>1689751</v>
      </c>
    </row>
    <row r="152" spans="1:27" s="148" customFormat="1">
      <c r="A152" s="566">
        <v>2029</v>
      </c>
      <c r="B152" s="150">
        <f t="shared" si="39"/>
        <v>10</v>
      </c>
      <c r="C152" s="149">
        <f t="shared" si="32"/>
        <v>47757</v>
      </c>
      <c r="E152" s="100">
        <v>767307</v>
      </c>
      <c r="F152" s="99">
        <v>566700</v>
      </c>
      <c r="G152" s="99">
        <v>67341</v>
      </c>
      <c r="H152" s="99">
        <v>5390</v>
      </c>
      <c r="I152" s="99">
        <v>573</v>
      </c>
      <c r="J152" s="99">
        <f t="shared" si="40"/>
        <v>1407311</v>
      </c>
      <c r="K152" s="99">
        <f t="shared" si="33"/>
        <v>102679</v>
      </c>
      <c r="L152" s="99">
        <f t="shared" si="34"/>
        <v>1509990</v>
      </c>
      <c r="M152" s="99">
        <v>1830</v>
      </c>
      <c r="N152" s="99">
        <f t="shared" si="35"/>
        <v>134</v>
      </c>
      <c r="O152" s="98">
        <f t="shared" si="41"/>
        <v>1511954</v>
      </c>
      <c r="Q152" s="100">
        <v>983075</v>
      </c>
      <c r="R152" s="99">
        <v>745216</v>
      </c>
      <c r="S152" s="99">
        <v>91191</v>
      </c>
      <c r="T152" s="99">
        <v>5390</v>
      </c>
      <c r="U152" s="99">
        <v>573</v>
      </c>
      <c r="V152" s="99">
        <f t="shared" si="42"/>
        <v>1825445</v>
      </c>
      <c r="W152" s="99">
        <f t="shared" si="36"/>
        <v>133187</v>
      </c>
      <c r="X152" s="99">
        <f t="shared" si="37"/>
        <v>1958632</v>
      </c>
      <c r="Y152" s="99">
        <v>1830</v>
      </c>
      <c r="Z152" s="99">
        <f t="shared" si="38"/>
        <v>134</v>
      </c>
      <c r="AA152" s="223">
        <f t="shared" si="43"/>
        <v>1960596</v>
      </c>
    </row>
    <row r="153" spans="1:27" s="148" customFormat="1">
      <c r="A153" s="566">
        <v>2029</v>
      </c>
      <c r="B153" s="150">
        <f t="shared" si="39"/>
        <v>11</v>
      </c>
      <c r="C153" s="149">
        <f t="shared" si="32"/>
        <v>47788</v>
      </c>
      <c r="E153" s="100">
        <v>956892</v>
      </c>
      <c r="F153" s="99">
        <v>603668</v>
      </c>
      <c r="G153" s="99">
        <v>65936</v>
      </c>
      <c r="H153" s="99">
        <v>5633</v>
      </c>
      <c r="I153" s="99">
        <v>802</v>
      </c>
      <c r="J153" s="99">
        <f t="shared" si="40"/>
        <v>1632931</v>
      </c>
      <c r="K153" s="99">
        <f t="shared" si="33"/>
        <v>119141</v>
      </c>
      <c r="L153" s="99">
        <f t="shared" si="34"/>
        <v>1752072</v>
      </c>
      <c r="M153" s="99">
        <v>1832</v>
      </c>
      <c r="N153" s="99">
        <f t="shared" si="35"/>
        <v>134</v>
      </c>
      <c r="O153" s="98">
        <f t="shared" si="41"/>
        <v>1754038</v>
      </c>
      <c r="Q153" s="100">
        <v>1247301</v>
      </c>
      <c r="R153" s="99">
        <v>779317</v>
      </c>
      <c r="S153" s="99">
        <v>88195</v>
      </c>
      <c r="T153" s="99">
        <v>5633</v>
      </c>
      <c r="U153" s="99">
        <v>802</v>
      </c>
      <c r="V153" s="99">
        <f t="shared" si="42"/>
        <v>2121248</v>
      </c>
      <c r="W153" s="99">
        <f t="shared" si="36"/>
        <v>154769</v>
      </c>
      <c r="X153" s="99">
        <f t="shared" si="37"/>
        <v>2276017</v>
      </c>
      <c r="Y153" s="99">
        <v>1832</v>
      </c>
      <c r="Z153" s="99">
        <f t="shared" si="38"/>
        <v>134</v>
      </c>
      <c r="AA153" s="223">
        <f t="shared" si="43"/>
        <v>2277983</v>
      </c>
    </row>
    <row r="154" spans="1:27" s="148" customFormat="1">
      <c r="A154" s="566">
        <v>2029</v>
      </c>
      <c r="B154" s="150">
        <f t="shared" si="39"/>
        <v>12</v>
      </c>
      <c r="C154" s="149">
        <f t="shared" si="32"/>
        <v>47818</v>
      </c>
      <c r="E154" s="100">
        <v>1119404</v>
      </c>
      <c r="F154" s="99">
        <v>675739</v>
      </c>
      <c r="G154" s="99">
        <v>67276</v>
      </c>
      <c r="H154" s="99">
        <v>5706</v>
      </c>
      <c r="I154" s="99">
        <v>983</v>
      </c>
      <c r="J154" s="99">
        <f t="shared" si="40"/>
        <v>1869108</v>
      </c>
      <c r="K154" s="99">
        <f t="shared" si="33"/>
        <v>136373</v>
      </c>
      <c r="L154" s="99">
        <f t="shared" si="34"/>
        <v>2005481</v>
      </c>
      <c r="M154" s="99">
        <v>1718</v>
      </c>
      <c r="N154" s="99">
        <f t="shared" si="35"/>
        <v>125</v>
      </c>
      <c r="O154" s="98">
        <f t="shared" si="41"/>
        <v>2007324</v>
      </c>
      <c r="Q154" s="100">
        <v>1440094</v>
      </c>
      <c r="R154" s="99">
        <v>871347</v>
      </c>
      <c r="S154" s="99">
        <v>91586</v>
      </c>
      <c r="T154" s="99">
        <v>5706</v>
      </c>
      <c r="U154" s="99">
        <v>983</v>
      </c>
      <c r="V154" s="99">
        <f t="shared" si="42"/>
        <v>2409716</v>
      </c>
      <c r="W154" s="99">
        <f t="shared" si="36"/>
        <v>175816</v>
      </c>
      <c r="X154" s="99">
        <f t="shared" si="37"/>
        <v>2585532</v>
      </c>
      <c r="Y154" s="99">
        <v>1718</v>
      </c>
      <c r="Z154" s="99">
        <f t="shared" si="38"/>
        <v>125</v>
      </c>
      <c r="AA154" s="223">
        <f t="shared" si="43"/>
        <v>2587375</v>
      </c>
    </row>
    <row r="155" spans="1:27" s="148" customFormat="1">
      <c r="A155" s="566">
        <v>2030</v>
      </c>
      <c r="B155" s="150">
        <f t="shared" si="39"/>
        <v>1</v>
      </c>
      <c r="C155" s="149">
        <f t="shared" si="32"/>
        <v>47484</v>
      </c>
      <c r="E155" s="100">
        <v>1171394</v>
      </c>
      <c r="F155" s="99">
        <v>672071</v>
      </c>
      <c r="G155" s="99">
        <v>66127</v>
      </c>
      <c r="H155" s="99">
        <v>5624</v>
      </c>
      <c r="I155" s="99">
        <v>993</v>
      </c>
      <c r="J155" s="99">
        <f t="shared" si="40"/>
        <v>1916209</v>
      </c>
      <c r="K155" s="99">
        <f t="shared" si="33"/>
        <v>139809</v>
      </c>
      <c r="L155" s="99">
        <f t="shared" si="34"/>
        <v>2056018</v>
      </c>
      <c r="M155" s="99">
        <v>2325</v>
      </c>
      <c r="N155" s="99">
        <f t="shared" si="35"/>
        <v>170</v>
      </c>
      <c r="O155" s="98">
        <f t="shared" si="41"/>
        <v>2058513</v>
      </c>
      <c r="Q155" s="100">
        <v>1453038</v>
      </c>
      <c r="R155" s="99">
        <v>852726</v>
      </c>
      <c r="S155" s="99">
        <v>89897</v>
      </c>
      <c r="T155" s="99">
        <v>5624</v>
      </c>
      <c r="U155" s="99">
        <v>993</v>
      </c>
      <c r="V155" s="99">
        <f t="shared" si="42"/>
        <v>2402278</v>
      </c>
      <c r="W155" s="99">
        <f t="shared" si="36"/>
        <v>175274</v>
      </c>
      <c r="X155" s="99">
        <f t="shared" si="37"/>
        <v>2577552</v>
      </c>
      <c r="Y155" s="99">
        <v>2325</v>
      </c>
      <c r="Z155" s="99">
        <f t="shared" si="38"/>
        <v>170</v>
      </c>
      <c r="AA155" s="223">
        <f t="shared" si="43"/>
        <v>2580047</v>
      </c>
    </row>
    <row r="156" spans="1:27" s="148" customFormat="1">
      <c r="A156" s="566">
        <v>2030</v>
      </c>
      <c r="B156" s="150">
        <f t="shared" si="39"/>
        <v>2</v>
      </c>
      <c r="C156" s="149">
        <f t="shared" si="32"/>
        <v>47515</v>
      </c>
      <c r="E156" s="100">
        <v>971407</v>
      </c>
      <c r="F156" s="99">
        <v>584894</v>
      </c>
      <c r="G156" s="99">
        <v>60567</v>
      </c>
      <c r="H156" s="99">
        <v>5217</v>
      </c>
      <c r="I156" s="99">
        <v>822</v>
      </c>
      <c r="J156" s="99">
        <f t="shared" si="40"/>
        <v>1622907</v>
      </c>
      <c r="K156" s="99">
        <f t="shared" si="33"/>
        <v>118410</v>
      </c>
      <c r="L156" s="99">
        <f t="shared" si="34"/>
        <v>1741317</v>
      </c>
      <c r="M156" s="99">
        <v>2433</v>
      </c>
      <c r="N156" s="99">
        <f t="shared" si="35"/>
        <v>178</v>
      </c>
      <c r="O156" s="98">
        <f t="shared" si="41"/>
        <v>1743928</v>
      </c>
      <c r="Q156" s="100">
        <v>1187523</v>
      </c>
      <c r="R156" s="99">
        <v>753618</v>
      </c>
      <c r="S156" s="99">
        <v>83213</v>
      </c>
      <c r="T156" s="99">
        <v>5217</v>
      </c>
      <c r="U156" s="99">
        <v>822</v>
      </c>
      <c r="V156" s="99">
        <f t="shared" si="42"/>
        <v>2030393</v>
      </c>
      <c r="W156" s="99">
        <f t="shared" si="36"/>
        <v>148140</v>
      </c>
      <c r="X156" s="99">
        <f t="shared" si="37"/>
        <v>2178533</v>
      </c>
      <c r="Y156" s="99">
        <v>2433</v>
      </c>
      <c r="Z156" s="99">
        <f t="shared" si="38"/>
        <v>178</v>
      </c>
      <c r="AA156" s="223">
        <f t="shared" si="43"/>
        <v>2181144</v>
      </c>
    </row>
    <row r="157" spans="1:27" s="148" customFormat="1">
      <c r="A157" s="566">
        <v>2030</v>
      </c>
      <c r="B157" s="150">
        <f t="shared" si="39"/>
        <v>3</v>
      </c>
      <c r="C157" s="149">
        <f t="shared" si="32"/>
        <v>47543</v>
      </c>
      <c r="E157" s="100">
        <v>1017933</v>
      </c>
      <c r="F157" s="99">
        <v>610587</v>
      </c>
      <c r="G157" s="99">
        <v>66158</v>
      </c>
      <c r="H157" s="99">
        <v>5122</v>
      </c>
      <c r="I157" s="99">
        <v>835</v>
      </c>
      <c r="J157" s="99">
        <f t="shared" si="40"/>
        <v>1700635</v>
      </c>
      <c r="K157" s="99">
        <f t="shared" si="33"/>
        <v>124081</v>
      </c>
      <c r="L157" s="99">
        <f t="shared" si="34"/>
        <v>1824716</v>
      </c>
      <c r="M157" s="99">
        <v>2339</v>
      </c>
      <c r="N157" s="99">
        <f t="shared" si="35"/>
        <v>171</v>
      </c>
      <c r="O157" s="98">
        <f t="shared" si="41"/>
        <v>1827226</v>
      </c>
      <c r="Q157" s="100">
        <v>1235657</v>
      </c>
      <c r="R157" s="99">
        <v>799174</v>
      </c>
      <c r="S157" s="99">
        <v>91317</v>
      </c>
      <c r="T157" s="99">
        <v>5122</v>
      </c>
      <c r="U157" s="99">
        <v>835</v>
      </c>
      <c r="V157" s="99">
        <f t="shared" si="42"/>
        <v>2132105</v>
      </c>
      <c r="W157" s="99">
        <f t="shared" si="36"/>
        <v>155561</v>
      </c>
      <c r="X157" s="99">
        <f t="shared" si="37"/>
        <v>2287666</v>
      </c>
      <c r="Y157" s="99">
        <v>2339</v>
      </c>
      <c r="Z157" s="99">
        <f t="shared" si="38"/>
        <v>171</v>
      </c>
      <c r="AA157" s="223">
        <f t="shared" si="43"/>
        <v>2290176</v>
      </c>
    </row>
    <row r="158" spans="1:27" s="148" customFormat="1">
      <c r="A158" s="566">
        <v>2030</v>
      </c>
      <c r="B158" s="150">
        <f t="shared" si="39"/>
        <v>4</v>
      </c>
      <c r="C158" s="149">
        <f t="shared" si="32"/>
        <v>47574</v>
      </c>
      <c r="E158" s="100">
        <v>836008</v>
      </c>
      <c r="F158" s="99">
        <v>571181</v>
      </c>
      <c r="G158" s="99">
        <v>62772</v>
      </c>
      <c r="H158" s="99">
        <v>5257</v>
      </c>
      <c r="I158" s="99">
        <v>703</v>
      </c>
      <c r="J158" s="99">
        <f t="shared" si="40"/>
        <v>1475921</v>
      </c>
      <c r="K158" s="99">
        <f t="shared" si="33"/>
        <v>107685</v>
      </c>
      <c r="L158" s="99">
        <f t="shared" si="34"/>
        <v>1583606</v>
      </c>
      <c r="M158" s="99">
        <v>2172</v>
      </c>
      <c r="N158" s="99">
        <f t="shared" si="35"/>
        <v>158</v>
      </c>
      <c r="O158" s="98">
        <f t="shared" si="41"/>
        <v>1585936</v>
      </c>
      <c r="Q158" s="100">
        <v>995258</v>
      </c>
      <c r="R158" s="99">
        <v>759674</v>
      </c>
      <c r="S158" s="99">
        <v>86812</v>
      </c>
      <c r="T158" s="99">
        <v>5257</v>
      </c>
      <c r="U158" s="99">
        <v>703</v>
      </c>
      <c r="V158" s="99">
        <f t="shared" si="42"/>
        <v>1847704</v>
      </c>
      <c r="W158" s="99">
        <f t="shared" si="36"/>
        <v>134811</v>
      </c>
      <c r="X158" s="99">
        <f t="shared" si="37"/>
        <v>1982515</v>
      </c>
      <c r="Y158" s="99">
        <v>2172</v>
      </c>
      <c r="Z158" s="99">
        <f t="shared" si="38"/>
        <v>158</v>
      </c>
      <c r="AA158" s="223">
        <f t="shared" si="43"/>
        <v>1984845</v>
      </c>
    </row>
    <row r="159" spans="1:27" s="148" customFormat="1">
      <c r="A159" s="566">
        <v>2030</v>
      </c>
      <c r="B159" s="150">
        <f t="shared" si="39"/>
        <v>5</v>
      </c>
      <c r="C159" s="149">
        <f t="shared" si="32"/>
        <v>47604</v>
      </c>
      <c r="E159" s="100">
        <v>763373</v>
      </c>
      <c r="F159" s="99">
        <v>560990</v>
      </c>
      <c r="G159" s="99">
        <v>64663</v>
      </c>
      <c r="H159" s="99">
        <v>5139</v>
      </c>
      <c r="I159" s="99">
        <v>452</v>
      </c>
      <c r="J159" s="99">
        <f t="shared" si="40"/>
        <v>1394617</v>
      </c>
      <c r="K159" s="99">
        <f t="shared" si="33"/>
        <v>101753</v>
      </c>
      <c r="L159" s="99">
        <f t="shared" si="34"/>
        <v>1496370</v>
      </c>
      <c r="M159" s="99">
        <v>2174</v>
      </c>
      <c r="N159" s="99">
        <f t="shared" si="35"/>
        <v>159</v>
      </c>
      <c r="O159" s="98">
        <f t="shared" si="41"/>
        <v>1498703</v>
      </c>
      <c r="Q159" s="100">
        <v>894862</v>
      </c>
      <c r="R159" s="99">
        <v>751813</v>
      </c>
      <c r="S159" s="99">
        <v>89514</v>
      </c>
      <c r="T159" s="99">
        <v>5139</v>
      </c>
      <c r="U159" s="99">
        <v>452</v>
      </c>
      <c r="V159" s="99">
        <f t="shared" si="42"/>
        <v>1741780</v>
      </c>
      <c r="W159" s="99">
        <f t="shared" si="36"/>
        <v>127083</v>
      </c>
      <c r="X159" s="99">
        <f t="shared" si="37"/>
        <v>1868863</v>
      </c>
      <c r="Y159" s="99">
        <v>2174</v>
      </c>
      <c r="Z159" s="99">
        <f t="shared" si="38"/>
        <v>159</v>
      </c>
      <c r="AA159" s="223">
        <f t="shared" si="43"/>
        <v>1871196</v>
      </c>
    </row>
    <row r="160" spans="1:27" s="148" customFormat="1">
      <c r="A160" s="566">
        <v>2030</v>
      </c>
      <c r="B160" s="150">
        <f t="shared" si="39"/>
        <v>6</v>
      </c>
      <c r="C160" s="149">
        <f t="shared" si="32"/>
        <v>47635</v>
      </c>
      <c r="E160" s="100">
        <v>691701</v>
      </c>
      <c r="F160" s="99">
        <v>547107</v>
      </c>
      <c r="G160" s="99">
        <v>63580</v>
      </c>
      <c r="H160" s="99">
        <v>5228</v>
      </c>
      <c r="I160" s="99">
        <v>347</v>
      </c>
      <c r="J160" s="99">
        <f t="shared" si="40"/>
        <v>1307963</v>
      </c>
      <c r="K160" s="99">
        <f t="shared" si="33"/>
        <v>95431</v>
      </c>
      <c r="L160" s="99">
        <f t="shared" si="34"/>
        <v>1403394</v>
      </c>
      <c r="M160" s="99">
        <v>1787</v>
      </c>
      <c r="N160" s="99">
        <f t="shared" si="35"/>
        <v>130</v>
      </c>
      <c r="O160" s="98">
        <f t="shared" si="41"/>
        <v>1405311</v>
      </c>
      <c r="Q160" s="100">
        <v>815617</v>
      </c>
      <c r="R160" s="99">
        <v>735346</v>
      </c>
      <c r="S160" s="99">
        <v>87705</v>
      </c>
      <c r="T160" s="99">
        <v>5228</v>
      </c>
      <c r="U160" s="99">
        <v>347</v>
      </c>
      <c r="V160" s="99">
        <f t="shared" si="42"/>
        <v>1644243</v>
      </c>
      <c r="W160" s="99">
        <f t="shared" si="36"/>
        <v>119966</v>
      </c>
      <c r="X160" s="99">
        <f t="shared" si="37"/>
        <v>1764209</v>
      </c>
      <c r="Y160" s="99">
        <v>1787</v>
      </c>
      <c r="Z160" s="99">
        <f t="shared" si="38"/>
        <v>130</v>
      </c>
      <c r="AA160" s="223">
        <f t="shared" si="43"/>
        <v>1766126</v>
      </c>
    </row>
    <row r="161" spans="1:27" s="148" customFormat="1">
      <c r="A161" s="566">
        <v>2030</v>
      </c>
      <c r="B161" s="150">
        <f t="shared" si="39"/>
        <v>7</v>
      </c>
      <c r="C161" s="149">
        <f t="shared" si="32"/>
        <v>47665</v>
      </c>
      <c r="E161" s="100">
        <v>683004</v>
      </c>
      <c r="F161" s="99">
        <v>599571</v>
      </c>
      <c r="G161" s="99">
        <v>65850</v>
      </c>
      <c r="H161" s="99">
        <v>5246</v>
      </c>
      <c r="I161" s="99">
        <v>303</v>
      </c>
      <c r="J161" s="99">
        <f t="shared" si="40"/>
        <v>1353974</v>
      </c>
      <c r="K161" s="99">
        <f t="shared" si="33"/>
        <v>98788</v>
      </c>
      <c r="L161" s="99">
        <f t="shared" si="34"/>
        <v>1452762</v>
      </c>
      <c r="M161" s="99">
        <v>2889</v>
      </c>
      <c r="N161" s="99">
        <f t="shared" si="35"/>
        <v>211</v>
      </c>
      <c r="O161" s="98">
        <f t="shared" si="41"/>
        <v>1455862</v>
      </c>
      <c r="Q161" s="100">
        <v>814147</v>
      </c>
      <c r="R161" s="99">
        <v>810739</v>
      </c>
      <c r="S161" s="99">
        <v>91769</v>
      </c>
      <c r="T161" s="99">
        <v>5246</v>
      </c>
      <c r="U161" s="99">
        <v>303</v>
      </c>
      <c r="V161" s="99">
        <f t="shared" si="42"/>
        <v>1722204</v>
      </c>
      <c r="W161" s="99">
        <f t="shared" si="36"/>
        <v>125654</v>
      </c>
      <c r="X161" s="99">
        <f t="shared" si="37"/>
        <v>1847858</v>
      </c>
      <c r="Y161" s="99">
        <v>2889</v>
      </c>
      <c r="Z161" s="99">
        <f t="shared" si="38"/>
        <v>211</v>
      </c>
      <c r="AA161" s="223">
        <f t="shared" si="43"/>
        <v>1850958</v>
      </c>
    </row>
    <row r="162" spans="1:27" s="148" customFormat="1">
      <c r="A162" s="566">
        <v>2030</v>
      </c>
      <c r="B162" s="150">
        <f t="shared" si="39"/>
        <v>8</v>
      </c>
      <c r="C162" s="149">
        <f t="shared" si="32"/>
        <v>48061</v>
      </c>
      <c r="E162" s="100">
        <v>695040</v>
      </c>
      <c r="F162" s="99">
        <v>613009</v>
      </c>
      <c r="G162" s="99">
        <v>66838</v>
      </c>
      <c r="H162" s="99">
        <v>5251</v>
      </c>
      <c r="I162" s="99">
        <v>293</v>
      </c>
      <c r="J162" s="99">
        <f t="shared" si="40"/>
        <v>1380431</v>
      </c>
      <c r="K162" s="99">
        <f t="shared" si="33"/>
        <v>100718</v>
      </c>
      <c r="L162" s="99">
        <f t="shared" si="34"/>
        <v>1481149</v>
      </c>
      <c r="M162" s="99">
        <v>1634</v>
      </c>
      <c r="N162" s="99">
        <f t="shared" si="35"/>
        <v>119</v>
      </c>
      <c r="O162" s="98">
        <f t="shared" si="41"/>
        <v>1482902</v>
      </c>
      <c r="Q162" s="100">
        <v>829681</v>
      </c>
      <c r="R162" s="99">
        <v>818210</v>
      </c>
      <c r="S162" s="99">
        <v>92288</v>
      </c>
      <c r="T162" s="99">
        <v>5251</v>
      </c>
      <c r="U162" s="99">
        <v>293</v>
      </c>
      <c r="V162" s="99">
        <f t="shared" si="42"/>
        <v>1745723</v>
      </c>
      <c r="W162" s="99">
        <f t="shared" si="36"/>
        <v>127370</v>
      </c>
      <c r="X162" s="99">
        <f t="shared" si="37"/>
        <v>1873093</v>
      </c>
      <c r="Y162" s="99">
        <v>1634</v>
      </c>
      <c r="Z162" s="99">
        <f t="shared" si="38"/>
        <v>119</v>
      </c>
      <c r="AA162" s="223">
        <f t="shared" si="43"/>
        <v>1874846</v>
      </c>
    </row>
    <row r="163" spans="1:27" s="148" customFormat="1">
      <c r="A163" s="566">
        <v>2030</v>
      </c>
      <c r="B163" s="150">
        <f t="shared" si="39"/>
        <v>9</v>
      </c>
      <c r="C163" s="149">
        <f t="shared" si="32"/>
        <v>48092</v>
      </c>
      <c r="E163" s="100">
        <v>615175</v>
      </c>
      <c r="F163" s="99">
        <v>543898</v>
      </c>
      <c r="G163" s="99">
        <v>62783</v>
      </c>
      <c r="H163" s="99">
        <v>5480</v>
      </c>
      <c r="I163" s="99">
        <v>329</v>
      </c>
      <c r="J163" s="99">
        <f t="shared" si="40"/>
        <v>1227665</v>
      </c>
      <c r="K163" s="99">
        <f t="shared" si="33"/>
        <v>89572</v>
      </c>
      <c r="L163" s="99">
        <f t="shared" si="34"/>
        <v>1317237</v>
      </c>
      <c r="M163" s="99">
        <v>1428</v>
      </c>
      <c r="N163" s="99">
        <f t="shared" si="35"/>
        <v>104</v>
      </c>
      <c r="O163" s="98">
        <f t="shared" si="41"/>
        <v>1318769</v>
      </c>
      <c r="Q163" s="100">
        <v>770071</v>
      </c>
      <c r="R163" s="99">
        <v>733521</v>
      </c>
      <c r="S163" s="99">
        <v>86789</v>
      </c>
      <c r="T163" s="99">
        <v>5480</v>
      </c>
      <c r="U163" s="99">
        <v>329</v>
      </c>
      <c r="V163" s="99">
        <f t="shared" si="42"/>
        <v>1596190</v>
      </c>
      <c r="W163" s="99">
        <f t="shared" si="36"/>
        <v>116460</v>
      </c>
      <c r="X163" s="99">
        <f t="shared" si="37"/>
        <v>1712650</v>
      </c>
      <c r="Y163" s="99">
        <v>1428</v>
      </c>
      <c r="Z163" s="99">
        <f t="shared" si="38"/>
        <v>104</v>
      </c>
      <c r="AA163" s="223">
        <f t="shared" si="43"/>
        <v>1714182</v>
      </c>
    </row>
    <row r="164" spans="1:27" s="148" customFormat="1">
      <c r="A164" s="566">
        <v>2030</v>
      </c>
      <c r="B164" s="150">
        <f t="shared" si="39"/>
        <v>10</v>
      </c>
      <c r="C164" s="149">
        <f t="shared" si="32"/>
        <v>48122</v>
      </c>
      <c r="E164" s="100">
        <v>769857</v>
      </c>
      <c r="F164" s="99">
        <v>569440</v>
      </c>
      <c r="G164" s="99">
        <v>66854</v>
      </c>
      <c r="H164" s="99">
        <v>5456</v>
      </c>
      <c r="I164" s="99">
        <v>573</v>
      </c>
      <c r="J164" s="99">
        <f t="shared" si="40"/>
        <v>1412180</v>
      </c>
      <c r="K164" s="99">
        <f t="shared" si="33"/>
        <v>103035</v>
      </c>
      <c r="L164" s="99">
        <f t="shared" si="34"/>
        <v>1515215</v>
      </c>
      <c r="M164" s="99">
        <v>1830</v>
      </c>
      <c r="N164" s="99">
        <f t="shared" si="35"/>
        <v>134</v>
      </c>
      <c r="O164" s="98">
        <f t="shared" si="41"/>
        <v>1517179</v>
      </c>
      <c r="Q164" s="100">
        <v>998065</v>
      </c>
      <c r="R164" s="99">
        <v>757587</v>
      </c>
      <c r="S164" s="99">
        <v>91154</v>
      </c>
      <c r="T164" s="99">
        <v>5456</v>
      </c>
      <c r="U164" s="99">
        <v>573</v>
      </c>
      <c r="V164" s="99">
        <f t="shared" si="42"/>
        <v>1852835</v>
      </c>
      <c r="W164" s="99">
        <f t="shared" si="36"/>
        <v>135185</v>
      </c>
      <c r="X164" s="99">
        <f t="shared" si="37"/>
        <v>1988020</v>
      </c>
      <c r="Y164" s="99">
        <v>1830</v>
      </c>
      <c r="Z164" s="99">
        <f t="shared" si="38"/>
        <v>134</v>
      </c>
      <c r="AA164" s="223">
        <f t="shared" si="43"/>
        <v>1989984</v>
      </c>
    </row>
    <row r="165" spans="1:27" s="148" customFormat="1">
      <c r="A165" s="566">
        <v>2030</v>
      </c>
      <c r="B165" s="150">
        <f t="shared" si="39"/>
        <v>11</v>
      </c>
      <c r="C165" s="149">
        <f t="shared" si="32"/>
        <v>48153</v>
      </c>
      <c r="E165" s="100">
        <v>961889</v>
      </c>
      <c r="F165" s="99">
        <v>608502</v>
      </c>
      <c r="G165" s="99">
        <v>65754</v>
      </c>
      <c r="H165" s="99">
        <v>5704</v>
      </c>
      <c r="I165" s="99">
        <v>802</v>
      </c>
      <c r="J165" s="99">
        <f t="shared" si="40"/>
        <v>1642651</v>
      </c>
      <c r="K165" s="99">
        <f t="shared" si="33"/>
        <v>119850</v>
      </c>
      <c r="L165" s="99">
        <f t="shared" si="34"/>
        <v>1762501</v>
      </c>
      <c r="M165" s="99">
        <v>1832</v>
      </c>
      <c r="N165" s="99">
        <f t="shared" si="35"/>
        <v>134</v>
      </c>
      <c r="O165" s="98">
        <f t="shared" si="41"/>
        <v>1764467</v>
      </c>
      <c r="Q165" s="100">
        <v>1265773</v>
      </c>
      <c r="R165" s="99">
        <v>792863</v>
      </c>
      <c r="S165" s="99">
        <v>88174</v>
      </c>
      <c r="T165" s="99">
        <v>5704</v>
      </c>
      <c r="U165" s="99">
        <v>802</v>
      </c>
      <c r="V165" s="99">
        <f t="shared" si="42"/>
        <v>2153316</v>
      </c>
      <c r="W165" s="99">
        <f t="shared" si="36"/>
        <v>157109</v>
      </c>
      <c r="X165" s="99">
        <f t="shared" si="37"/>
        <v>2310425</v>
      </c>
      <c r="Y165" s="99">
        <v>1832</v>
      </c>
      <c r="Z165" s="99">
        <f t="shared" si="38"/>
        <v>134</v>
      </c>
      <c r="AA165" s="223">
        <f t="shared" si="43"/>
        <v>2312391</v>
      </c>
    </row>
    <row r="166" spans="1:27" s="148" customFormat="1">
      <c r="A166" s="566">
        <v>2030</v>
      </c>
      <c r="B166" s="150">
        <f t="shared" si="39"/>
        <v>12</v>
      </c>
      <c r="C166" s="149">
        <f t="shared" si="32"/>
        <v>48183</v>
      </c>
      <c r="E166" s="100">
        <v>1126757</v>
      </c>
      <c r="F166" s="99">
        <v>681676</v>
      </c>
      <c r="G166" s="99">
        <v>67189</v>
      </c>
      <c r="H166" s="99">
        <v>5780</v>
      </c>
      <c r="I166" s="99">
        <v>983</v>
      </c>
      <c r="J166" s="99">
        <f t="shared" si="40"/>
        <v>1882385</v>
      </c>
      <c r="K166" s="99">
        <f t="shared" si="33"/>
        <v>137341</v>
      </c>
      <c r="L166" s="99">
        <f t="shared" si="34"/>
        <v>2019726</v>
      </c>
      <c r="M166" s="99">
        <v>1718</v>
      </c>
      <c r="N166" s="99">
        <f t="shared" si="35"/>
        <v>125</v>
      </c>
      <c r="O166" s="98">
        <f t="shared" si="41"/>
        <v>2021569</v>
      </c>
      <c r="Q166" s="100">
        <v>1460998</v>
      </c>
      <c r="R166" s="99">
        <v>886575</v>
      </c>
      <c r="S166" s="99">
        <v>91563</v>
      </c>
      <c r="T166" s="99">
        <v>5780</v>
      </c>
      <c r="U166" s="99">
        <v>983</v>
      </c>
      <c r="V166" s="99">
        <f t="shared" si="42"/>
        <v>2445899</v>
      </c>
      <c r="W166" s="99">
        <f t="shared" si="36"/>
        <v>178456</v>
      </c>
      <c r="X166" s="99">
        <f t="shared" si="37"/>
        <v>2624355</v>
      </c>
      <c r="Y166" s="99">
        <v>1718</v>
      </c>
      <c r="Z166" s="99">
        <f t="shared" si="38"/>
        <v>125</v>
      </c>
      <c r="AA166" s="223">
        <f t="shared" si="43"/>
        <v>2626198</v>
      </c>
    </row>
    <row r="167" spans="1:27" s="148" customFormat="1">
      <c r="A167" s="566">
        <v>2031</v>
      </c>
      <c r="B167" s="150">
        <f t="shared" si="39"/>
        <v>1</v>
      </c>
      <c r="C167" s="149">
        <f t="shared" si="32"/>
        <v>47849</v>
      </c>
      <c r="E167" s="100">
        <v>1180185</v>
      </c>
      <c r="F167" s="99">
        <v>678645</v>
      </c>
      <c r="G167" s="99">
        <v>66033</v>
      </c>
      <c r="H167" s="99">
        <v>5698</v>
      </c>
      <c r="I167" s="99">
        <v>993</v>
      </c>
      <c r="J167" s="99">
        <f t="shared" si="40"/>
        <v>1931554</v>
      </c>
      <c r="K167" s="99">
        <f t="shared" si="33"/>
        <v>140929</v>
      </c>
      <c r="L167" s="99">
        <f t="shared" si="34"/>
        <v>2072483</v>
      </c>
      <c r="M167" s="99">
        <v>2325</v>
      </c>
      <c r="N167" s="99">
        <f t="shared" si="35"/>
        <v>170</v>
      </c>
      <c r="O167" s="98">
        <f t="shared" si="41"/>
        <v>2074978</v>
      </c>
      <c r="Q167" s="100">
        <v>1474115</v>
      </c>
      <c r="R167" s="99">
        <v>867453</v>
      </c>
      <c r="S167" s="99">
        <v>89857</v>
      </c>
      <c r="T167" s="99">
        <v>5698</v>
      </c>
      <c r="U167" s="99">
        <v>993</v>
      </c>
      <c r="V167" s="99">
        <f t="shared" si="42"/>
        <v>2438116</v>
      </c>
      <c r="W167" s="99">
        <f t="shared" si="36"/>
        <v>177888</v>
      </c>
      <c r="X167" s="99">
        <f t="shared" si="37"/>
        <v>2616004</v>
      </c>
      <c r="Y167" s="99">
        <v>2325</v>
      </c>
      <c r="Z167" s="99">
        <f t="shared" si="38"/>
        <v>170</v>
      </c>
      <c r="AA167" s="223">
        <f t="shared" si="43"/>
        <v>2618499</v>
      </c>
    </row>
    <row r="168" spans="1:27" s="148" customFormat="1">
      <c r="A168" s="566">
        <v>2031</v>
      </c>
      <c r="B168" s="150">
        <f t="shared" si="39"/>
        <v>2</v>
      </c>
      <c r="C168" s="149">
        <f t="shared" si="32"/>
        <v>47880</v>
      </c>
      <c r="E168" s="100">
        <v>979322</v>
      </c>
      <c r="F168" s="99">
        <v>590441</v>
      </c>
      <c r="G168" s="99">
        <v>60455</v>
      </c>
      <c r="H168" s="99">
        <v>5287</v>
      </c>
      <c r="I168" s="99">
        <v>822</v>
      </c>
      <c r="J168" s="99">
        <f t="shared" si="40"/>
        <v>1636327</v>
      </c>
      <c r="K168" s="99">
        <f t="shared" si="33"/>
        <v>119389</v>
      </c>
      <c r="L168" s="99">
        <f t="shared" si="34"/>
        <v>1755716</v>
      </c>
      <c r="M168" s="99">
        <v>2433</v>
      </c>
      <c r="N168" s="99">
        <f t="shared" si="35"/>
        <v>178</v>
      </c>
      <c r="O168" s="98">
        <f t="shared" si="41"/>
        <v>1758327</v>
      </c>
      <c r="Q168" s="100">
        <v>1205401</v>
      </c>
      <c r="R168" s="99">
        <v>766673</v>
      </c>
      <c r="S168" s="99">
        <v>83149</v>
      </c>
      <c r="T168" s="99">
        <v>5287</v>
      </c>
      <c r="U168" s="99">
        <v>822</v>
      </c>
      <c r="V168" s="99">
        <f t="shared" si="42"/>
        <v>2061332</v>
      </c>
      <c r="W168" s="99">
        <f t="shared" si="36"/>
        <v>150398</v>
      </c>
      <c r="X168" s="99">
        <f t="shared" si="37"/>
        <v>2211730</v>
      </c>
      <c r="Y168" s="99">
        <v>2433</v>
      </c>
      <c r="Z168" s="99">
        <f t="shared" si="38"/>
        <v>178</v>
      </c>
      <c r="AA168" s="223">
        <f t="shared" si="43"/>
        <v>2214341</v>
      </c>
    </row>
    <row r="169" spans="1:27" s="148" customFormat="1">
      <c r="A169" s="566">
        <v>2031</v>
      </c>
      <c r="B169" s="150">
        <f t="shared" si="39"/>
        <v>3</v>
      </c>
      <c r="C169" s="149">
        <f t="shared" si="32"/>
        <v>47908</v>
      </c>
      <c r="E169" s="100">
        <v>1026889</v>
      </c>
      <c r="F169" s="99">
        <v>616013</v>
      </c>
      <c r="G169" s="99">
        <v>66000</v>
      </c>
      <c r="H169" s="99">
        <v>5192</v>
      </c>
      <c r="I169" s="99">
        <v>835</v>
      </c>
      <c r="J169" s="99">
        <f t="shared" si="40"/>
        <v>1714929</v>
      </c>
      <c r="K169" s="99">
        <f t="shared" si="33"/>
        <v>125124</v>
      </c>
      <c r="L169" s="99">
        <f t="shared" si="34"/>
        <v>1840053</v>
      </c>
      <c r="M169" s="99">
        <v>2339</v>
      </c>
      <c r="N169" s="99">
        <f t="shared" si="35"/>
        <v>171</v>
      </c>
      <c r="O169" s="98">
        <f t="shared" si="41"/>
        <v>1842563</v>
      </c>
      <c r="Q169" s="100">
        <v>1254904</v>
      </c>
      <c r="R169" s="99">
        <v>812970</v>
      </c>
      <c r="S169" s="99">
        <v>91209</v>
      </c>
      <c r="T169" s="99">
        <v>5192</v>
      </c>
      <c r="U169" s="99">
        <v>835</v>
      </c>
      <c r="V169" s="99">
        <f t="shared" si="42"/>
        <v>2165110</v>
      </c>
      <c r="W169" s="99">
        <f t="shared" si="36"/>
        <v>157969</v>
      </c>
      <c r="X169" s="99">
        <f t="shared" si="37"/>
        <v>2323079</v>
      </c>
      <c r="Y169" s="99">
        <v>2339</v>
      </c>
      <c r="Z169" s="99">
        <f t="shared" si="38"/>
        <v>171</v>
      </c>
      <c r="AA169" s="223">
        <f t="shared" si="43"/>
        <v>2325589</v>
      </c>
    </row>
    <row r="170" spans="1:27" s="148" customFormat="1">
      <c r="A170" s="566">
        <v>2031</v>
      </c>
      <c r="B170" s="150">
        <f t="shared" si="39"/>
        <v>4</v>
      </c>
      <c r="C170" s="149">
        <f t="shared" si="32"/>
        <v>47939</v>
      </c>
      <c r="E170" s="100">
        <v>843615</v>
      </c>
      <c r="F170" s="99">
        <v>576234</v>
      </c>
      <c r="G170" s="99">
        <v>62594</v>
      </c>
      <c r="H170" s="99">
        <v>5329</v>
      </c>
      <c r="I170" s="99">
        <v>703</v>
      </c>
      <c r="J170" s="99">
        <f t="shared" si="40"/>
        <v>1488475</v>
      </c>
      <c r="K170" s="99">
        <f t="shared" si="33"/>
        <v>108601</v>
      </c>
      <c r="L170" s="99">
        <f t="shared" si="34"/>
        <v>1597076</v>
      </c>
      <c r="M170" s="99">
        <v>2172</v>
      </c>
      <c r="N170" s="99">
        <f t="shared" si="35"/>
        <v>158</v>
      </c>
      <c r="O170" s="98">
        <f t="shared" si="41"/>
        <v>1599406</v>
      </c>
      <c r="Q170" s="100">
        <v>1011330</v>
      </c>
      <c r="R170" s="99">
        <v>772568</v>
      </c>
      <c r="S170" s="99">
        <v>86660</v>
      </c>
      <c r="T170" s="99">
        <v>5329</v>
      </c>
      <c r="U170" s="99">
        <v>703</v>
      </c>
      <c r="V170" s="99">
        <f t="shared" si="42"/>
        <v>1876590</v>
      </c>
      <c r="W170" s="99">
        <f t="shared" si="36"/>
        <v>136919</v>
      </c>
      <c r="X170" s="99">
        <f t="shared" si="37"/>
        <v>2013509</v>
      </c>
      <c r="Y170" s="99">
        <v>2172</v>
      </c>
      <c r="Z170" s="99">
        <f t="shared" si="38"/>
        <v>158</v>
      </c>
      <c r="AA170" s="223">
        <f t="shared" si="43"/>
        <v>2015839</v>
      </c>
    </row>
    <row r="171" spans="1:27" s="148" customFormat="1">
      <c r="A171" s="566">
        <v>2031</v>
      </c>
      <c r="B171" s="150">
        <f t="shared" si="39"/>
        <v>5</v>
      </c>
      <c r="C171" s="149">
        <f t="shared" si="32"/>
        <v>47969</v>
      </c>
      <c r="E171" s="100">
        <v>771014</v>
      </c>
      <c r="F171" s="99">
        <v>565176</v>
      </c>
      <c r="G171" s="99">
        <v>64409</v>
      </c>
      <c r="H171" s="99">
        <v>5210</v>
      </c>
      <c r="I171" s="99">
        <v>452</v>
      </c>
      <c r="J171" s="99">
        <f t="shared" si="40"/>
        <v>1406261</v>
      </c>
      <c r="K171" s="99">
        <f t="shared" si="33"/>
        <v>102603</v>
      </c>
      <c r="L171" s="99">
        <f t="shared" si="34"/>
        <v>1508864</v>
      </c>
      <c r="M171" s="99">
        <v>2174</v>
      </c>
      <c r="N171" s="99">
        <f t="shared" si="35"/>
        <v>159</v>
      </c>
      <c r="O171" s="98">
        <f t="shared" si="41"/>
        <v>1511197</v>
      </c>
      <c r="Q171" s="100">
        <v>909957</v>
      </c>
      <c r="R171" s="99">
        <v>764234</v>
      </c>
      <c r="S171" s="99">
        <v>89303</v>
      </c>
      <c r="T171" s="99">
        <v>5210</v>
      </c>
      <c r="U171" s="99">
        <v>452</v>
      </c>
      <c r="V171" s="99">
        <f t="shared" si="42"/>
        <v>1769156</v>
      </c>
      <c r="W171" s="99">
        <f t="shared" si="36"/>
        <v>129080</v>
      </c>
      <c r="X171" s="99">
        <f t="shared" si="37"/>
        <v>1898236</v>
      </c>
      <c r="Y171" s="99">
        <v>2174</v>
      </c>
      <c r="Z171" s="99">
        <f t="shared" si="38"/>
        <v>159</v>
      </c>
      <c r="AA171" s="223">
        <f t="shared" si="43"/>
        <v>1900569</v>
      </c>
    </row>
    <row r="172" spans="1:27" s="148" customFormat="1">
      <c r="A172" s="566">
        <v>2031</v>
      </c>
      <c r="B172" s="150">
        <f t="shared" si="39"/>
        <v>6</v>
      </c>
      <c r="C172" s="149">
        <f t="shared" si="32"/>
        <v>48000</v>
      </c>
      <c r="E172" s="100">
        <v>698992</v>
      </c>
      <c r="F172" s="99">
        <v>550423</v>
      </c>
      <c r="G172" s="99">
        <v>63291</v>
      </c>
      <c r="H172" s="99">
        <v>5302</v>
      </c>
      <c r="I172" s="99">
        <v>347</v>
      </c>
      <c r="J172" s="99">
        <f t="shared" si="40"/>
        <v>1318355</v>
      </c>
      <c r="K172" s="99">
        <f t="shared" si="33"/>
        <v>96189</v>
      </c>
      <c r="L172" s="99">
        <f t="shared" si="34"/>
        <v>1414544</v>
      </c>
      <c r="M172" s="99">
        <v>1787</v>
      </c>
      <c r="N172" s="99">
        <f t="shared" si="35"/>
        <v>130</v>
      </c>
      <c r="O172" s="98">
        <f t="shared" si="41"/>
        <v>1416461</v>
      </c>
      <c r="Q172" s="100">
        <v>829825</v>
      </c>
      <c r="R172" s="99">
        <v>747005</v>
      </c>
      <c r="S172" s="99">
        <v>87458</v>
      </c>
      <c r="T172" s="99">
        <v>5302</v>
      </c>
      <c r="U172" s="99">
        <v>347</v>
      </c>
      <c r="V172" s="99">
        <f t="shared" si="42"/>
        <v>1669937</v>
      </c>
      <c r="W172" s="99">
        <f t="shared" si="36"/>
        <v>121841</v>
      </c>
      <c r="X172" s="99">
        <f t="shared" si="37"/>
        <v>1791778</v>
      </c>
      <c r="Y172" s="99">
        <v>1787</v>
      </c>
      <c r="Z172" s="99">
        <f t="shared" si="38"/>
        <v>130</v>
      </c>
      <c r="AA172" s="223">
        <f t="shared" si="43"/>
        <v>1793695</v>
      </c>
    </row>
    <row r="173" spans="1:27" s="148" customFormat="1">
      <c r="A173" s="566">
        <v>2031</v>
      </c>
      <c r="B173" s="150">
        <f t="shared" si="39"/>
        <v>7</v>
      </c>
      <c r="C173" s="149">
        <f t="shared" si="32"/>
        <v>48030</v>
      </c>
      <c r="E173" s="100">
        <v>689698</v>
      </c>
      <c r="F173" s="99">
        <v>603038</v>
      </c>
      <c r="G173" s="99">
        <v>65540</v>
      </c>
      <c r="H173" s="99">
        <v>5321</v>
      </c>
      <c r="I173" s="99">
        <v>303</v>
      </c>
      <c r="J173" s="99">
        <f t="shared" si="40"/>
        <v>1363900</v>
      </c>
      <c r="K173" s="99">
        <f t="shared" si="33"/>
        <v>99512</v>
      </c>
      <c r="L173" s="99">
        <f t="shared" si="34"/>
        <v>1463412</v>
      </c>
      <c r="M173" s="99">
        <v>2889</v>
      </c>
      <c r="N173" s="99">
        <f t="shared" si="35"/>
        <v>211</v>
      </c>
      <c r="O173" s="98">
        <f t="shared" si="41"/>
        <v>1466512</v>
      </c>
      <c r="Q173" s="100">
        <v>828493</v>
      </c>
      <c r="R173" s="99">
        <v>822881</v>
      </c>
      <c r="S173" s="99">
        <v>91481</v>
      </c>
      <c r="T173" s="99">
        <v>5321</v>
      </c>
      <c r="U173" s="99">
        <v>303</v>
      </c>
      <c r="V173" s="99">
        <f t="shared" si="42"/>
        <v>1748479</v>
      </c>
      <c r="W173" s="99">
        <f t="shared" si="36"/>
        <v>127571</v>
      </c>
      <c r="X173" s="99">
        <f t="shared" si="37"/>
        <v>1876050</v>
      </c>
      <c r="Y173" s="99">
        <v>2889</v>
      </c>
      <c r="Z173" s="99">
        <f t="shared" si="38"/>
        <v>211</v>
      </c>
      <c r="AA173" s="223">
        <f t="shared" si="43"/>
        <v>1879150</v>
      </c>
    </row>
    <row r="174" spans="1:27" s="148" customFormat="1">
      <c r="A174" s="566">
        <v>2031</v>
      </c>
      <c r="B174" s="150">
        <f t="shared" si="39"/>
        <v>8</v>
      </c>
      <c r="C174" s="149">
        <f t="shared" si="32"/>
        <v>48427</v>
      </c>
      <c r="E174" s="100">
        <v>702119</v>
      </c>
      <c r="F174" s="99">
        <v>615797</v>
      </c>
      <c r="G174" s="99">
        <v>66491</v>
      </c>
      <c r="H174" s="99">
        <v>5327</v>
      </c>
      <c r="I174" s="99">
        <v>293</v>
      </c>
      <c r="J174" s="99">
        <f t="shared" si="40"/>
        <v>1390027</v>
      </c>
      <c r="K174" s="99">
        <f t="shared" si="33"/>
        <v>101418</v>
      </c>
      <c r="L174" s="99">
        <f t="shared" si="34"/>
        <v>1491445</v>
      </c>
      <c r="M174" s="99">
        <v>1634</v>
      </c>
      <c r="N174" s="99">
        <f t="shared" si="35"/>
        <v>119</v>
      </c>
      <c r="O174" s="98">
        <f t="shared" si="41"/>
        <v>1493198</v>
      </c>
      <c r="Q174" s="100">
        <v>844156</v>
      </c>
      <c r="R174" s="99">
        <v>829734</v>
      </c>
      <c r="S174" s="99">
        <v>91971</v>
      </c>
      <c r="T174" s="99">
        <v>5327</v>
      </c>
      <c r="U174" s="99">
        <v>293</v>
      </c>
      <c r="V174" s="99">
        <f t="shared" si="42"/>
        <v>1771481</v>
      </c>
      <c r="W174" s="99">
        <f t="shared" si="36"/>
        <v>129250</v>
      </c>
      <c r="X174" s="99">
        <f t="shared" si="37"/>
        <v>1900731</v>
      </c>
      <c r="Y174" s="99">
        <v>1634</v>
      </c>
      <c r="Z174" s="99">
        <f t="shared" si="38"/>
        <v>119</v>
      </c>
      <c r="AA174" s="223">
        <f t="shared" si="43"/>
        <v>1902484</v>
      </c>
    </row>
    <row r="175" spans="1:27" s="148" customFormat="1">
      <c r="A175" s="566">
        <v>2031</v>
      </c>
      <c r="B175" s="150">
        <f t="shared" si="39"/>
        <v>9</v>
      </c>
      <c r="C175" s="149">
        <f t="shared" ref="C175:C238" si="44">DATE(A180,B175,1)</f>
        <v>48458</v>
      </c>
      <c r="E175" s="100">
        <v>620769</v>
      </c>
      <c r="F175" s="99">
        <v>545609</v>
      </c>
      <c r="G175" s="99">
        <v>62445</v>
      </c>
      <c r="H175" s="99">
        <v>5561</v>
      </c>
      <c r="I175" s="99">
        <v>329</v>
      </c>
      <c r="J175" s="99">
        <f t="shared" si="40"/>
        <v>1234713</v>
      </c>
      <c r="K175" s="99">
        <f t="shared" ref="K175:K238" si="45">L175-J175</f>
        <v>90086</v>
      </c>
      <c r="L175" s="99">
        <f t="shared" ref="L175:L238" si="46">ROUND(J175/0.932, 0)</f>
        <v>1324799</v>
      </c>
      <c r="M175" s="99">
        <v>1428</v>
      </c>
      <c r="N175" s="99">
        <f t="shared" ref="N175:N238" si="47">ROUND(M175/0.932-M175, 0)</f>
        <v>104</v>
      </c>
      <c r="O175" s="98">
        <f t="shared" si="41"/>
        <v>1326331</v>
      </c>
      <c r="Q175" s="100">
        <v>783484</v>
      </c>
      <c r="R175" s="99">
        <v>743306</v>
      </c>
      <c r="S175" s="99">
        <v>86473</v>
      </c>
      <c r="T175" s="99">
        <v>5561</v>
      </c>
      <c r="U175" s="99">
        <v>329</v>
      </c>
      <c r="V175" s="99">
        <f t="shared" si="42"/>
        <v>1619153</v>
      </c>
      <c r="W175" s="99">
        <f t="shared" ref="W175:W238" si="48">X175-V175</f>
        <v>118136</v>
      </c>
      <c r="X175" s="99">
        <f t="shared" ref="X175:X238" si="49">ROUND(V175/0.932, 0)</f>
        <v>1737289</v>
      </c>
      <c r="Y175" s="99">
        <v>1428</v>
      </c>
      <c r="Z175" s="99">
        <f t="shared" ref="Z175:Z238" si="50">N175</f>
        <v>104</v>
      </c>
      <c r="AA175" s="223">
        <f t="shared" si="43"/>
        <v>1738821</v>
      </c>
    </row>
    <row r="176" spans="1:27" s="148" customFormat="1">
      <c r="A176" s="566">
        <v>2031</v>
      </c>
      <c r="B176" s="150">
        <f t="shared" ref="B176:B239" si="51">IF(B175=12,1,B175+1)</f>
        <v>10</v>
      </c>
      <c r="C176" s="149">
        <f t="shared" si="44"/>
        <v>48488</v>
      </c>
      <c r="E176" s="100">
        <v>774834</v>
      </c>
      <c r="F176" s="99">
        <v>571267</v>
      </c>
      <c r="G176" s="99">
        <v>66501</v>
      </c>
      <c r="H176" s="99">
        <v>5538</v>
      </c>
      <c r="I176" s="99">
        <v>573</v>
      </c>
      <c r="J176" s="99">
        <f t="shared" si="40"/>
        <v>1418713</v>
      </c>
      <c r="K176" s="99">
        <f t="shared" si="45"/>
        <v>103511</v>
      </c>
      <c r="L176" s="99">
        <f t="shared" si="46"/>
        <v>1522224</v>
      </c>
      <c r="M176" s="99">
        <v>1830</v>
      </c>
      <c r="N176" s="99">
        <f t="shared" si="47"/>
        <v>134</v>
      </c>
      <c r="O176" s="98">
        <f t="shared" si="41"/>
        <v>1524188</v>
      </c>
      <c r="Q176" s="100">
        <v>1014303</v>
      </c>
      <c r="R176" s="99">
        <v>766825</v>
      </c>
      <c r="S176" s="99">
        <v>90801</v>
      </c>
      <c r="T176" s="99">
        <v>5538</v>
      </c>
      <c r="U176" s="99">
        <v>573</v>
      </c>
      <c r="V176" s="99">
        <f t="shared" si="42"/>
        <v>1878040</v>
      </c>
      <c r="W176" s="99">
        <f t="shared" si="48"/>
        <v>137024</v>
      </c>
      <c r="X176" s="99">
        <f t="shared" si="49"/>
        <v>2015064</v>
      </c>
      <c r="Y176" s="99">
        <v>1830</v>
      </c>
      <c r="Z176" s="99">
        <f t="shared" si="50"/>
        <v>134</v>
      </c>
      <c r="AA176" s="223">
        <f t="shared" si="43"/>
        <v>2017028</v>
      </c>
    </row>
    <row r="177" spans="1:27" s="148" customFormat="1">
      <c r="A177" s="566">
        <v>2031</v>
      </c>
      <c r="B177" s="150">
        <f t="shared" si="51"/>
        <v>11</v>
      </c>
      <c r="C177" s="149">
        <f t="shared" si="44"/>
        <v>48519</v>
      </c>
      <c r="E177" s="100">
        <v>968240</v>
      </c>
      <c r="F177" s="99">
        <v>609480</v>
      </c>
      <c r="G177" s="99">
        <v>65380</v>
      </c>
      <c r="H177" s="99">
        <v>5790</v>
      </c>
      <c r="I177" s="99">
        <v>802</v>
      </c>
      <c r="J177" s="99">
        <f t="shared" si="40"/>
        <v>1649692</v>
      </c>
      <c r="K177" s="99">
        <f t="shared" si="45"/>
        <v>120364</v>
      </c>
      <c r="L177" s="99">
        <f t="shared" si="46"/>
        <v>1770056</v>
      </c>
      <c r="M177" s="99">
        <v>1832</v>
      </c>
      <c r="N177" s="99">
        <f t="shared" si="47"/>
        <v>134</v>
      </c>
      <c r="O177" s="98">
        <f t="shared" si="41"/>
        <v>1772022</v>
      </c>
      <c r="Q177" s="100">
        <v>1284875</v>
      </c>
      <c r="R177" s="99">
        <v>801521</v>
      </c>
      <c r="S177" s="99">
        <v>87805</v>
      </c>
      <c r="T177" s="99">
        <v>5790</v>
      </c>
      <c r="U177" s="99">
        <v>802</v>
      </c>
      <c r="V177" s="99">
        <f t="shared" si="42"/>
        <v>2180793</v>
      </c>
      <c r="W177" s="99">
        <f t="shared" si="48"/>
        <v>159114</v>
      </c>
      <c r="X177" s="99">
        <f t="shared" si="49"/>
        <v>2339907</v>
      </c>
      <c r="Y177" s="99">
        <v>1832</v>
      </c>
      <c r="Z177" s="99">
        <f t="shared" si="50"/>
        <v>134</v>
      </c>
      <c r="AA177" s="223">
        <f t="shared" si="43"/>
        <v>2341873</v>
      </c>
    </row>
    <row r="178" spans="1:27" s="148" customFormat="1">
      <c r="A178" s="566">
        <v>2031</v>
      </c>
      <c r="B178" s="150">
        <f t="shared" si="51"/>
        <v>12</v>
      </c>
      <c r="C178" s="149">
        <f t="shared" si="44"/>
        <v>48549</v>
      </c>
      <c r="E178" s="100">
        <v>1133599</v>
      </c>
      <c r="F178" s="99">
        <v>682118</v>
      </c>
      <c r="G178" s="99">
        <v>66785</v>
      </c>
      <c r="H178" s="99">
        <v>5868</v>
      </c>
      <c r="I178" s="99">
        <v>983</v>
      </c>
      <c r="J178" s="99">
        <f t="shared" si="40"/>
        <v>1889353</v>
      </c>
      <c r="K178" s="99">
        <f t="shared" si="45"/>
        <v>137850</v>
      </c>
      <c r="L178" s="99">
        <f t="shared" si="46"/>
        <v>2027203</v>
      </c>
      <c r="M178" s="99">
        <v>1718</v>
      </c>
      <c r="N178" s="99">
        <f t="shared" si="47"/>
        <v>125</v>
      </c>
      <c r="O178" s="98">
        <f t="shared" si="41"/>
        <v>2029046</v>
      </c>
      <c r="Q178" s="100">
        <v>1481630</v>
      </c>
      <c r="R178" s="99">
        <v>895400</v>
      </c>
      <c r="S178" s="99">
        <v>91158</v>
      </c>
      <c r="T178" s="99">
        <v>5868</v>
      </c>
      <c r="U178" s="99">
        <v>983</v>
      </c>
      <c r="V178" s="99">
        <f t="shared" si="42"/>
        <v>2475039</v>
      </c>
      <c r="W178" s="99">
        <f t="shared" si="48"/>
        <v>180582</v>
      </c>
      <c r="X178" s="99">
        <f t="shared" si="49"/>
        <v>2655621</v>
      </c>
      <c r="Y178" s="99">
        <v>1718</v>
      </c>
      <c r="Z178" s="99">
        <f t="shared" si="50"/>
        <v>125</v>
      </c>
      <c r="AA178" s="223">
        <f t="shared" si="43"/>
        <v>2657464</v>
      </c>
    </row>
    <row r="179" spans="1:27" s="148" customFormat="1">
      <c r="A179" s="566">
        <v>2032</v>
      </c>
      <c r="B179" s="150">
        <f t="shared" si="51"/>
        <v>1</v>
      </c>
      <c r="C179" s="149">
        <f t="shared" si="44"/>
        <v>48214</v>
      </c>
      <c r="E179" s="100">
        <v>1197596</v>
      </c>
      <c r="F179" s="99">
        <v>686023</v>
      </c>
      <c r="G179" s="99">
        <v>66513</v>
      </c>
      <c r="H179" s="99">
        <v>5793</v>
      </c>
      <c r="I179" s="99">
        <v>998</v>
      </c>
      <c r="J179" s="99">
        <f t="shared" si="40"/>
        <v>1956923</v>
      </c>
      <c r="K179" s="99">
        <f t="shared" si="45"/>
        <v>142780</v>
      </c>
      <c r="L179" s="99">
        <f t="shared" si="46"/>
        <v>2099703</v>
      </c>
      <c r="M179" s="99">
        <v>2325</v>
      </c>
      <c r="N179" s="99">
        <f t="shared" si="47"/>
        <v>170</v>
      </c>
      <c r="O179" s="98">
        <f t="shared" si="41"/>
        <v>2102198</v>
      </c>
      <c r="Q179" s="100">
        <v>1505798</v>
      </c>
      <c r="R179" s="99">
        <v>883103</v>
      </c>
      <c r="S179" s="99">
        <v>90478</v>
      </c>
      <c r="T179" s="99">
        <v>5793</v>
      </c>
      <c r="U179" s="99">
        <v>998</v>
      </c>
      <c r="V179" s="99">
        <f t="shared" si="42"/>
        <v>2486170</v>
      </c>
      <c r="W179" s="99">
        <f t="shared" si="48"/>
        <v>181394</v>
      </c>
      <c r="X179" s="99">
        <f t="shared" si="49"/>
        <v>2667564</v>
      </c>
      <c r="Y179" s="99">
        <v>2325</v>
      </c>
      <c r="Z179" s="99">
        <f t="shared" si="50"/>
        <v>170</v>
      </c>
      <c r="AA179" s="223">
        <f t="shared" si="43"/>
        <v>2670059</v>
      </c>
    </row>
    <row r="180" spans="1:27" s="148" customFormat="1">
      <c r="A180" s="566">
        <v>2032</v>
      </c>
      <c r="B180" s="150">
        <f t="shared" si="51"/>
        <v>2</v>
      </c>
      <c r="C180" s="149">
        <f t="shared" si="44"/>
        <v>48245</v>
      </c>
      <c r="E180" s="100">
        <v>1000132</v>
      </c>
      <c r="F180" s="99">
        <v>600693</v>
      </c>
      <c r="G180" s="99">
        <v>61574</v>
      </c>
      <c r="H180" s="99">
        <v>5385</v>
      </c>
      <c r="I180" s="99">
        <v>828</v>
      </c>
      <c r="J180" s="99">
        <f t="shared" si="40"/>
        <v>1668612</v>
      </c>
      <c r="K180" s="99">
        <f t="shared" si="45"/>
        <v>121744</v>
      </c>
      <c r="L180" s="99">
        <f t="shared" si="46"/>
        <v>1790356</v>
      </c>
      <c r="M180" s="99">
        <v>2520</v>
      </c>
      <c r="N180" s="99">
        <f t="shared" si="47"/>
        <v>184</v>
      </c>
      <c r="O180" s="98">
        <f t="shared" si="41"/>
        <v>1793060</v>
      </c>
      <c r="Q180" s="100">
        <v>1236004</v>
      </c>
      <c r="R180" s="99">
        <v>785120</v>
      </c>
      <c r="S180" s="99">
        <v>84365</v>
      </c>
      <c r="T180" s="99">
        <v>5385</v>
      </c>
      <c r="U180" s="99">
        <v>828</v>
      </c>
      <c r="V180" s="99">
        <f t="shared" si="42"/>
        <v>2111702</v>
      </c>
      <c r="W180" s="99">
        <f t="shared" si="48"/>
        <v>154073</v>
      </c>
      <c r="X180" s="99">
        <f t="shared" si="49"/>
        <v>2265775</v>
      </c>
      <c r="Y180" s="99">
        <v>2520</v>
      </c>
      <c r="Z180" s="99">
        <f t="shared" si="50"/>
        <v>184</v>
      </c>
      <c r="AA180" s="223">
        <f t="shared" si="43"/>
        <v>2268479</v>
      </c>
    </row>
    <row r="181" spans="1:27" s="148" customFormat="1">
      <c r="A181" s="566">
        <v>2032</v>
      </c>
      <c r="B181" s="150">
        <f t="shared" si="51"/>
        <v>3</v>
      </c>
      <c r="C181" s="149">
        <f t="shared" si="44"/>
        <v>48274</v>
      </c>
      <c r="E181" s="100">
        <v>1039563</v>
      </c>
      <c r="F181" s="99">
        <v>620026</v>
      </c>
      <c r="G181" s="99">
        <v>66261</v>
      </c>
      <c r="H181" s="99">
        <v>5275</v>
      </c>
      <c r="I181" s="99">
        <v>835</v>
      </c>
      <c r="J181" s="99">
        <f t="shared" si="40"/>
        <v>1731960</v>
      </c>
      <c r="K181" s="99">
        <f t="shared" si="45"/>
        <v>126366</v>
      </c>
      <c r="L181" s="99">
        <f t="shared" si="46"/>
        <v>1858326</v>
      </c>
      <c r="M181" s="99">
        <v>2339</v>
      </c>
      <c r="N181" s="99">
        <f t="shared" si="47"/>
        <v>171</v>
      </c>
      <c r="O181" s="98">
        <f t="shared" si="41"/>
        <v>1860836</v>
      </c>
      <c r="Q181" s="100">
        <v>1277114</v>
      </c>
      <c r="R181" s="99">
        <v>825276</v>
      </c>
      <c r="S181" s="99">
        <v>91480</v>
      </c>
      <c r="T181" s="99">
        <v>5275</v>
      </c>
      <c r="U181" s="99">
        <v>835</v>
      </c>
      <c r="V181" s="99">
        <f t="shared" si="42"/>
        <v>2199980</v>
      </c>
      <c r="W181" s="99">
        <f t="shared" si="48"/>
        <v>160514</v>
      </c>
      <c r="X181" s="99">
        <f t="shared" si="49"/>
        <v>2360494</v>
      </c>
      <c r="Y181" s="99">
        <v>2339</v>
      </c>
      <c r="Z181" s="99">
        <f t="shared" si="50"/>
        <v>171</v>
      </c>
      <c r="AA181" s="223">
        <f t="shared" si="43"/>
        <v>2363004</v>
      </c>
    </row>
    <row r="182" spans="1:27" s="148" customFormat="1">
      <c r="A182" s="566">
        <v>2032</v>
      </c>
      <c r="B182" s="150">
        <f t="shared" si="51"/>
        <v>4</v>
      </c>
      <c r="C182" s="149">
        <f t="shared" si="44"/>
        <v>48305</v>
      </c>
      <c r="E182" s="100">
        <v>848090</v>
      </c>
      <c r="F182" s="99">
        <v>575192</v>
      </c>
      <c r="G182" s="99">
        <v>62198</v>
      </c>
      <c r="H182" s="99">
        <v>5396</v>
      </c>
      <c r="I182" s="99">
        <v>701</v>
      </c>
      <c r="J182" s="99">
        <f t="shared" si="40"/>
        <v>1491577</v>
      </c>
      <c r="K182" s="99">
        <f t="shared" si="45"/>
        <v>108828</v>
      </c>
      <c r="L182" s="99">
        <f t="shared" si="46"/>
        <v>1600405</v>
      </c>
      <c r="M182" s="99">
        <v>2172</v>
      </c>
      <c r="N182" s="99">
        <f t="shared" si="47"/>
        <v>158</v>
      </c>
      <c r="O182" s="98">
        <f t="shared" si="41"/>
        <v>1602735</v>
      </c>
      <c r="Q182" s="100">
        <v>1024324</v>
      </c>
      <c r="R182" s="99">
        <v>778663</v>
      </c>
      <c r="S182" s="99">
        <v>86243</v>
      </c>
      <c r="T182" s="99">
        <v>5396</v>
      </c>
      <c r="U182" s="99">
        <v>701</v>
      </c>
      <c r="V182" s="99">
        <f t="shared" si="42"/>
        <v>1895327</v>
      </c>
      <c r="W182" s="99">
        <f t="shared" si="48"/>
        <v>138286</v>
      </c>
      <c r="X182" s="99">
        <f t="shared" si="49"/>
        <v>2033613</v>
      </c>
      <c r="Y182" s="99">
        <v>2172</v>
      </c>
      <c r="Z182" s="99">
        <f t="shared" si="50"/>
        <v>158</v>
      </c>
      <c r="AA182" s="223">
        <f t="shared" si="43"/>
        <v>2035943</v>
      </c>
    </row>
    <row r="183" spans="1:27" s="148" customFormat="1">
      <c r="A183" s="566">
        <v>2032</v>
      </c>
      <c r="B183" s="150">
        <f t="shared" si="51"/>
        <v>5</v>
      </c>
      <c r="C183" s="149">
        <f t="shared" si="44"/>
        <v>48335</v>
      </c>
      <c r="E183" s="100">
        <v>776512</v>
      </c>
      <c r="F183" s="99">
        <v>563570</v>
      </c>
      <c r="G183" s="99">
        <v>63997</v>
      </c>
      <c r="H183" s="99">
        <v>5271</v>
      </c>
      <c r="I183" s="99">
        <v>451</v>
      </c>
      <c r="J183" s="99">
        <f t="shared" si="40"/>
        <v>1409801</v>
      </c>
      <c r="K183" s="99">
        <f t="shared" si="45"/>
        <v>102861</v>
      </c>
      <c r="L183" s="99">
        <f t="shared" si="46"/>
        <v>1512662</v>
      </c>
      <c r="M183" s="99">
        <v>2174</v>
      </c>
      <c r="N183" s="99">
        <f t="shared" si="47"/>
        <v>159</v>
      </c>
      <c r="O183" s="98">
        <f t="shared" si="41"/>
        <v>1514995</v>
      </c>
      <c r="Q183" s="100">
        <v>922785</v>
      </c>
      <c r="R183" s="99">
        <v>770280</v>
      </c>
      <c r="S183" s="99">
        <v>88891</v>
      </c>
      <c r="T183" s="99">
        <v>5271</v>
      </c>
      <c r="U183" s="99">
        <v>451</v>
      </c>
      <c r="V183" s="99">
        <f t="shared" si="42"/>
        <v>1787678</v>
      </c>
      <c r="W183" s="99">
        <f t="shared" si="48"/>
        <v>130431</v>
      </c>
      <c r="X183" s="99">
        <f t="shared" si="49"/>
        <v>1918109</v>
      </c>
      <c r="Y183" s="99">
        <v>2174</v>
      </c>
      <c r="Z183" s="99">
        <f t="shared" si="50"/>
        <v>159</v>
      </c>
      <c r="AA183" s="223">
        <f t="shared" si="43"/>
        <v>1920442</v>
      </c>
    </row>
    <row r="184" spans="1:27" s="148" customFormat="1">
      <c r="A184" s="566">
        <v>2032</v>
      </c>
      <c r="B184" s="150">
        <f t="shared" si="51"/>
        <v>6</v>
      </c>
      <c r="C184" s="149">
        <f t="shared" si="44"/>
        <v>48366</v>
      </c>
      <c r="E184" s="100">
        <v>704271</v>
      </c>
      <c r="F184" s="99">
        <v>549279</v>
      </c>
      <c r="G184" s="99">
        <v>62926</v>
      </c>
      <c r="H184" s="99">
        <v>5359</v>
      </c>
      <c r="I184" s="99">
        <v>347</v>
      </c>
      <c r="J184" s="99">
        <f t="shared" si="40"/>
        <v>1322182</v>
      </c>
      <c r="K184" s="99">
        <f t="shared" si="45"/>
        <v>96468</v>
      </c>
      <c r="L184" s="99">
        <f t="shared" si="46"/>
        <v>1418650</v>
      </c>
      <c r="M184" s="99">
        <v>1787</v>
      </c>
      <c r="N184" s="99">
        <f t="shared" si="47"/>
        <v>130</v>
      </c>
      <c r="O184" s="98">
        <f t="shared" si="41"/>
        <v>1420567</v>
      </c>
      <c r="Q184" s="100">
        <v>842137</v>
      </c>
      <c r="R184" s="99">
        <v>753353</v>
      </c>
      <c r="S184" s="99">
        <v>87088</v>
      </c>
      <c r="T184" s="99">
        <v>5359</v>
      </c>
      <c r="U184" s="99">
        <v>347</v>
      </c>
      <c r="V184" s="99">
        <f t="shared" si="42"/>
        <v>1688284</v>
      </c>
      <c r="W184" s="99">
        <f t="shared" si="48"/>
        <v>123180</v>
      </c>
      <c r="X184" s="99">
        <f t="shared" si="49"/>
        <v>1811464</v>
      </c>
      <c r="Y184" s="99">
        <v>1787</v>
      </c>
      <c r="Z184" s="99">
        <f t="shared" si="50"/>
        <v>130</v>
      </c>
      <c r="AA184" s="223">
        <f t="shared" si="43"/>
        <v>1813381</v>
      </c>
    </row>
    <row r="185" spans="1:27" s="148" customFormat="1">
      <c r="A185" s="566">
        <v>2032</v>
      </c>
      <c r="B185" s="150">
        <f t="shared" si="51"/>
        <v>7</v>
      </c>
      <c r="C185" s="149">
        <f t="shared" si="44"/>
        <v>48396</v>
      </c>
      <c r="E185" s="100">
        <v>695148</v>
      </c>
      <c r="F185" s="99">
        <v>601447</v>
      </c>
      <c r="G185" s="99">
        <v>65157</v>
      </c>
      <c r="H185" s="99">
        <v>5374</v>
      </c>
      <c r="I185" s="99">
        <v>303</v>
      </c>
      <c r="J185" s="99">
        <f t="shared" si="40"/>
        <v>1367429</v>
      </c>
      <c r="K185" s="99">
        <f t="shared" si="45"/>
        <v>99769</v>
      </c>
      <c r="L185" s="99">
        <f t="shared" si="46"/>
        <v>1467198</v>
      </c>
      <c r="M185" s="99">
        <v>2889</v>
      </c>
      <c r="N185" s="99">
        <f t="shared" si="47"/>
        <v>211</v>
      </c>
      <c r="O185" s="98">
        <f t="shared" si="41"/>
        <v>1470298</v>
      </c>
      <c r="Q185" s="100">
        <v>841347</v>
      </c>
      <c r="R185" s="99">
        <v>829861</v>
      </c>
      <c r="S185" s="99">
        <v>91101</v>
      </c>
      <c r="T185" s="99">
        <v>5374</v>
      </c>
      <c r="U185" s="99">
        <v>303</v>
      </c>
      <c r="V185" s="99">
        <f t="shared" si="42"/>
        <v>1767986</v>
      </c>
      <c r="W185" s="99">
        <f t="shared" si="48"/>
        <v>128995</v>
      </c>
      <c r="X185" s="99">
        <f t="shared" si="49"/>
        <v>1896981</v>
      </c>
      <c r="Y185" s="99">
        <v>2889</v>
      </c>
      <c r="Z185" s="99">
        <f t="shared" si="50"/>
        <v>211</v>
      </c>
      <c r="AA185" s="223">
        <f t="shared" si="43"/>
        <v>1900081</v>
      </c>
    </row>
    <row r="186" spans="1:27" s="148" customFormat="1">
      <c r="A186" s="566">
        <v>2032</v>
      </c>
      <c r="B186" s="150">
        <f t="shared" si="51"/>
        <v>8</v>
      </c>
      <c r="C186" s="149">
        <f t="shared" si="44"/>
        <v>48792</v>
      </c>
      <c r="E186" s="100">
        <v>708091</v>
      </c>
      <c r="F186" s="99">
        <v>613193</v>
      </c>
      <c r="G186" s="99">
        <v>66074</v>
      </c>
      <c r="H186" s="99">
        <v>5376</v>
      </c>
      <c r="I186" s="99">
        <v>293</v>
      </c>
      <c r="J186" s="99">
        <f t="shared" si="40"/>
        <v>1393027</v>
      </c>
      <c r="K186" s="99">
        <f t="shared" si="45"/>
        <v>101637</v>
      </c>
      <c r="L186" s="99">
        <f t="shared" si="46"/>
        <v>1494664</v>
      </c>
      <c r="M186" s="99">
        <v>1634</v>
      </c>
      <c r="N186" s="99">
        <f t="shared" si="47"/>
        <v>119</v>
      </c>
      <c r="O186" s="98">
        <f t="shared" si="41"/>
        <v>1496417</v>
      </c>
      <c r="Q186" s="100">
        <v>857382</v>
      </c>
      <c r="R186" s="99">
        <v>835648</v>
      </c>
      <c r="S186" s="99">
        <v>91562</v>
      </c>
      <c r="T186" s="99">
        <v>5376</v>
      </c>
      <c r="U186" s="99">
        <v>293</v>
      </c>
      <c r="V186" s="99">
        <f t="shared" si="42"/>
        <v>1790261</v>
      </c>
      <c r="W186" s="99">
        <f t="shared" si="48"/>
        <v>130620</v>
      </c>
      <c r="X186" s="99">
        <f t="shared" si="49"/>
        <v>1920881</v>
      </c>
      <c r="Y186" s="99">
        <v>1634</v>
      </c>
      <c r="Z186" s="99">
        <f t="shared" si="50"/>
        <v>119</v>
      </c>
      <c r="AA186" s="223">
        <f t="shared" si="43"/>
        <v>1922634</v>
      </c>
    </row>
    <row r="187" spans="1:27" s="148" customFormat="1">
      <c r="A187" s="566">
        <v>2032</v>
      </c>
      <c r="B187" s="150">
        <f t="shared" si="51"/>
        <v>9</v>
      </c>
      <c r="C187" s="149">
        <f t="shared" si="44"/>
        <v>48823</v>
      </c>
      <c r="E187" s="100">
        <v>624411</v>
      </c>
      <c r="F187" s="99">
        <v>544470</v>
      </c>
      <c r="G187" s="99">
        <v>62117</v>
      </c>
      <c r="H187" s="99">
        <v>5608</v>
      </c>
      <c r="I187" s="99">
        <v>329</v>
      </c>
      <c r="J187" s="99">
        <f t="shared" si="40"/>
        <v>1236935</v>
      </c>
      <c r="K187" s="99">
        <f t="shared" si="45"/>
        <v>90248</v>
      </c>
      <c r="L187" s="99">
        <f t="shared" si="46"/>
        <v>1327183</v>
      </c>
      <c r="M187" s="99">
        <v>1428</v>
      </c>
      <c r="N187" s="99">
        <f t="shared" si="47"/>
        <v>104</v>
      </c>
      <c r="O187" s="98">
        <f t="shared" si="41"/>
        <v>1328715</v>
      </c>
      <c r="Q187" s="100">
        <v>795715</v>
      </c>
      <c r="R187" s="99">
        <v>748757</v>
      </c>
      <c r="S187" s="99">
        <v>86112</v>
      </c>
      <c r="T187" s="99">
        <v>5608</v>
      </c>
      <c r="U187" s="99">
        <v>329</v>
      </c>
      <c r="V187" s="99">
        <f t="shared" si="42"/>
        <v>1636521</v>
      </c>
      <c r="W187" s="99">
        <f t="shared" si="48"/>
        <v>119403</v>
      </c>
      <c r="X187" s="99">
        <f t="shared" si="49"/>
        <v>1755924</v>
      </c>
      <c r="Y187" s="99">
        <v>1428</v>
      </c>
      <c r="Z187" s="99">
        <f t="shared" si="50"/>
        <v>104</v>
      </c>
      <c r="AA187" s="223">
        <f t="shared" si="43"/>
        <v>1757456</v>
      </c>
    </row>
    <row r="188" spans="1:27" s="148" customFormat="1">
      <c r="A188" s="566">
        <v>2032</v>
      </c>
      <c r="B188" s="150">
        <f t="shared" si="51"/>
        <v>10</v>
      </c>
      <c r="C188" s="149">
        <f t="shared" si="44"/>
        <v>48853</v>
      </c>
      <c r="E188" s="100">
        <v>779199</v>
      </c>
      <c r="F188" s="99">
        <v>569924</v>
      </c>
      <c r="G188" s="99">
        <v>66150</v>
      </c>
      <c r="H188" s="99">
        <v>5579</v>
      </c>
      <c r="I188" s="99">
        <v>574</v>
      </c>
      <c r="J188" s="99">
        <f t="shared" si="40"/>
        <v>1421426</v>
      </c>
      <c r="K188" s="99">
        <f t="shared" si="45"/>
        <v>103709</v>
      </c>
      <c r="L188" s="99">
        <f t="shared" si="46"/>
        <v>1525135</v>
      </c>
      <c r="M188" s="99">
        <v>1830</v>
      </c>
      <c r="N188" s="99">
        <f t="shared" si="47"/>
        <v>134</v>
      </c>
      <c r="O188" s="98">
        <f t="shared" si="41"/>
        <v>1527099</v>
      </c>
      <c r="Q188" s="100">
        <v>1028644</v>
      </c>
      <c r="R188" s="99">
        <v>772881</v>
      </c>
      <c r="S188" s="99">
        <v>90446</v>
      </c>
      <c r="T188" s="99">
        <v>5579</v>
      </c>
      <c r="U188" s="99">
        <v>574</v>
      </c>
      <c r="V188" s="99">
        <f t="shared" si="42"/>
        <v>1898124</v>
      </c>
      <c r="W188" s="99">
        <f t="shared" si="48"/>
        <v>138490</v>
      </c>
      <c r="X188" s="99">
        <f t="shared" si="49"/>
        <v>2036614</v>
      </c>
      <c r="Y188" s="99">
        <v>1830</v>
      </c>
      <c r="Z188" s="99">
        <f t="shared" si="50"/>
        <v>134</v>
      </c>
      <c r="AA188" s="223">
        <f t="shared" si="43"/>
        <v>2038578</v>
      </c>
    </row>
    <row r="189" spans="1:27" s="148" customFormat="1">
      <c r="A189" s="566">
        <v>2032</v>
      </c>
      <c r="B189" s="150">
        <f t="shared" si="51"/>
        <v>11</v>
      </c>
      <c r="C189" s="149">
        <f t="shared" si="44"/>
        <v>48884</v>
      </c>
      <c r="E189" s="100">
        <v>971191</v>
      </c>
      <c r="F189" s="99">
        <v>608118</v>
      </c>
      <c r="G189" s="99">
        <v>65030</v>
      </c>
      <c r="H189" s="99">
        <v>5829</v>
      </c>
      <c r="I189" s="99">
        <v>801</v>
      </c>
      <c r="J189" s="99">
        <f t="shared" si="40"/>
        <v>1650969</v>
      </c>
      <c r="K189" s="99">
        <f t="shared" si="45"/>
        <v>120457</v>
      </c>
      <c r="L189" s="99">
        <f t="shared" si="46"/>
        <v>1771426</v>
      </c>
      <c r="M189" s="99">
        <v>1832</v>
      </c>
      <c r="N189" s="99">
        <f t="shared" si="47"/>
        <v>134</v>
      </c>
      <c r="O189" s="98">
        <f t="shared" si="41"/>
        <v>1773392</v>
      </c>
      <c r="Q189" s="100">
        <v>1300354</v>
      </c>
      <c r="R189" s="99">
        <v>807766</v>
      </c>
      <c r="S189" s="99">
        <v>87464</v>
      </c>
      <c r="T189" s="99">
        <v>5829</v>
      </c>
      <c r="U189" s="99">
        <v>801</v>
      </c>
      <c r="V189" s="99">
        <f t="shared" si="42"/>
        <v>2202214</v>
      </c>
      <c r="W189" s="99">
        <f t="shared" si="48"/>
        <v>160677</v>
      </c>
      <c r="X189" s="99">
        <f t="shared" si="49"/>
        <v>2362891</v>
      </c>
      <c r="Y189" s="99">
        <v>1832</v>
      </c>
      <c r="Z189" s="99">
        <f t="shared" si="50"/>
        <v>134</v>
      </c>
      <c r="AA189" s="223">
        <f t="shared" si="43"/>
        <v>2364857</v>
      </c>
    </row>
    <row r="190" spans="1:27" s="148" customFormat="1">
      <c r="A190" s="566">
        <v>2032</v>
      </c>
      <c r="B190" s="150">
        <f t="shared" si="51"/>
        <v>12</v>
      </c>
      <c r="C190" s="149">
        <f t="shared" si="44"/>
        <v>48914</v>
      </c>
      <c r="E190" s="100">
        <v>1137119</v>
      </c>
      <c r="F190" s="99">
        <v>681448</v>
      </c>
      <c r="G190" s="99">
        <v>66433</v>
      </c>
      <c r="H190" s="99">
        <v>5903</v>
      </c>
      <c r="I190" s="99">
        <v>982</v>
      </c>
      <c r="J190" s="99">
        <f t="shared" si="40"/>
        <v>1891885</v>
      </c>
      <c r="K190" s="99">
        <f t="shared" si="45"/>
        <v>138035</v>
      </c>
      <c r="L190" s="99">
        <f t="shared" si="46"/>
        <v>2029920</v>
      </c>
      <c r="M190" s="99">
        <v>1718</v>
      </c>
      <c r="N190" s="99">
        <f t="shared" si="47"/>
        <v>125</v>
      </c>
      <c r="O190" s="98">
        <f t="shared" si="41"/>
        <v>2031763</v>
      </c>
      <c r="Q190" s="100">
        <v>1500079</v>
      </c>
      <c r="R190" s="99">
        <v>902404</v>
      </c>
      <c r="S190" s="99">
        <v>90797</v>
      </c>
      <c r="T190" s="99">
        <v>5903</v>
      </c>
      <c r="U190" s="99">
        <v>982</v>
      </c>
      <c r="V190" s="99">
        <f t="shared" si="42"/>
        <v>2500165</v>
      </c>
      <c r="W190" s="99">
        <f t="shared" si="48"/>
        <v>182415</v>
      </c>
      <c r="X190" s="99">
        <f t="shared" si="49"/>
        <v>2682580</v>
      </c>
      <c r="Y190" s="99">
        <v>1718</v>
      </c>
      <c r="Z190" s="99">
        <f t="shared" si="50"/>
        <v>125</v>
      </c>
      <c r="AA190" s="223">
        <f t="shared" si="43"/>
        <v>2684423</v>
      </c>
    </row>
    <row r="191" spans="1:27" s="148" customFormat="1">
      <c r="A191" s="566">
        <v>2033</v>
      </c>
      <c r="B191" s="150">
        <f t="shared" si="51"/>
        <v>1</v>
      </c>
      <c r="C191" s="149">
        <f t="shared" si="44"/>
        <v>48580</v>
      </c>
      <c r="E191" s="100">
        <v>1192965</v>
      </c>
      <c r="F191" s="99">
        <v>678407</v>
      </c>
      <c r="G191" s="99">
        <v>65237</v>
      </c>
      <c r="H191" s="99">
        <v>5811</v>
      </c>
      <c r="I191" s="99">
        <v>993</v>
      </c>
      <c r="J191" s="99">
        <f t="shared" si="40"/>
        <v>1943413</v>
      </c>
      <c r="K191" s="99">
        <f t="shared" si="45"/>
        <v>141794</v>
      </c>
      <c r="L191" s="99">
        <f t="shared" si="46"/>
        <v>2085207</v>
      </c>
      <c r="M191" s="99">
        <v>2325</v>
      </c>
      <c r="N191" s="99">
        <f t="shared" si="47"/>
        <v>170</v>
      </c>
      <c r="O191" s="98">
        <f t="shared" si="41"/>
        <v>2087702</v>
      </c>
      <c r="Q191" s="100">
        <v>1513683</v>
      </c>
      <c r="R191" s="99">
        <v>882048</v>
      </c>
      <c r="S191" s="99">
        <v>89051</v>
      </c>
      <c r="T191" s="99">
        <v>5811</v>
      </c>
      <c r="U191" s="99">
        <v>993</v>
      </c>
      <c r="V191" s="99">
        <f t="shared" si="42"/>
        <v>2491586</v>
      </c>
      <c r="W191" s="99">
        <f t="shared" si="48"/>
        <v>181790</v>
      </c>
      <c r="X191" s="99">
        <f t="shared" si="49"/>
        <v>2673376</v>
      </c>
      <c r="Y191" s="99">
        <v>2325</v>
      </c>
      <c r="Z191" s="99">
        <f t="shared" si="50"/>
        <v>170</v>
      </c>
      <c r="AA191" s="223">
        <f t="shared" si="43"/>
        <v>2675871</v>
      </c>
    </row>
    <row r="192" spans="1:27" s="148" customFormat="1">
      <c r="A192" s="566">
        <v>2033</v>
      </c>
      <c r="B192" s="150">
        <f t="shared" si="51"/>
        <v>2</v>
      </c>
      <c r="C192" s="149">
        <f t="shared" si="44"/>
        <v>48611</v>
      </c>
      <c r="E192" s="100">
        <v>992713</v>
      </c>
      <c r="F192" s="99">
        <v>587928</v>
      </c>
      <c r="G192" s="99">
        <v>59640</v>
      </c>
      <c r="H192" s="99">
        <v>5380</v>
      </c>
      <c r="I192" s="99">
        <v>822</v>
      </c>
      <c r="J192" s="99">
        <f t="shared" si="40"/>
        <v>1646483</v>
      </c>
      <c r="K192" s="99">
        <f t="shared" si="45"/>
        <v>120130</v>
      </c>
      <c r="L192" s="99">
        <f t="shared" si="46"/>
        <v>1766613</v>
      </c>
      <c r="M192" s="99">
        <v>2433</v>
      </c>
      <c r="N192" s="99">
        <f t="shared" si="47"/>
        <v>178</v>
      </c>
      <c r="O192" s="98">
        <f t="shared" si="41"/>
        <v>1769224</v>
      </c>
      <c r="Q192" s="100">
        <v>1237928</v>
      </c>
      <c r="R192" s="99">
        <v>778798</v>
      </c>
      <c r="S192" s="99">
        <v>82350</v>
      </c>
      <c r="T192" s="99">
        <v>5380</v>
      </c>
      <c r="U192" s="99">
        <v>822</v>
      </c>
      <c r="V192" s="99">
        <f t="shared" si="42"/>
        <v>2105278</v>
      </c>
      <c r="W192" s="99">
        <f t="shared" si="48"/>
        <v>153604</v>
      </c>
      <c r="X192" s="99">
        <f t="shared" si="49"/>
        <v>2258882</v>
      </c>
      <c r="Y192" s="99">
        <v>2433</v>
      </c>
      <c r="Z192" s="99">
        <f t="shared" si="50"/>
        <v>178</v>
      </c>
      <c r="AA192" s="223">
        <f t="shared" si="43"/>
        <v>2261493</v>
      </c>
    </row>
    <row r="193" spans="1:27" s="148" customFormat="1">
      <c r="A193" s="566">
        <v>2033</v>
      </c>
      <c r="B193" s="150">
        <f t="shared" si="51"/>
        <v>3</v>
      </c>
      <c r="C193" s="149">
        <f t="shared" si="44"/>
        <v>48639</v>
      </c>
      <c r="E193" s="100">
        <v>1041119</v>
      </c>
      <c r="F193" s="99">
        <v>612785</v>
      </c>
      <c r="G193" s="99">
        <v>65097</v>
      </c>
      <c r="H193" s="99">
        <v>5272</v>
      </c>
      <c r="I193" s="99">
        <v>835</v>
      </c>
      <c r="J193" s="99">
        <f t="shared" si="40"/>
        <v>1725108</v>
      </c>
      <c r="K193" s="99">
        <f t="shared" si="45"/>
        <v>125866</v>
      </c>
      <c r="L193" s="99">
        <f t="shared" si="46"/>
        <v>1850974</v>
      </c>
      <c r="M193" s="99">
        <v>2339</v>
      </c>
      <c r="N193" s="99">
        <f t="shared" si="47"/>
        <v>171</v>
      </c>
      <c r="O193" s="98">
        <f t="shared" si="41"/>
        <v>1853484</v>
      </c>
      <c r="Q193" s="100">
        <v>1289025</v>
      </c>
      <c r="R193" s="99">
        <v>825130</v>
      </c>
      <c r="S193" s="99">
        <v>90299</v>
      </c>
      <c r="T193" s="99">
        <v>5272</v>
      </c>
      <c r="U193" s="99">
        <v>835</v>
      </c>
      <c r="V193" s="99">
        <f t="shared" si="42"/>
        <v>2210561</v>
      </c>
      <c r="W193" s="99">
        <f t="shared" si="48"/>
        <v>161286</v>
      </c>
      <c r="X193" s="99">
        <f t="shared" si="49"/>
        <v>2371847</v>
      </c>
      <c r="Y193" s="99">
        <v>2339</v>
      </c>
      <c r="Z193" s="99">
        <f t="shared" si="50"/>
        <v>171</v>
      </c>
      <c r="AA193" s="223">
        <f t="shared" si="43"/>
        <v>2374357</v>
      </c>
    </row>
    <row r="194" spans="1:27" s="148" customFormat="1">
      <c r="A194" s="566">
        <v>2033</v>
      </c>
      <c r="B194" s="150">
        <f t="shared" si="51"/>
        <v>4</v>
      </c>
      <c r="C194" s="149">
        <f t="shared" si="44"/>
        <v>48670</v>
      </c>
      <c r="E194" s="100">
        <v>854416</v>
      </c>
      <c r="F194" s="99">
        <v>572453</v>
      </c>
      <c r="G194" s="99">
        <v>61726</v>
      </c>
      <c r="H194" s="99">
        <v>5400</v>
      </c>
      <c r="I194" s="99">
        <v>703</v>
      </c>
      <c r="J194" s="99">
        <f t="shared" si="40"/>
        <v>1494698</v>
      </c>
      <c r="K194" s="99">
        <f t="shared" si="45"/>
        <v>109055</v>
      </c>
      <c r="L194" s="99">
        <f t="shared" si="46"/>
        <v>1603753</v>
      </c>
      <c r="M194" s="99">
        <v>2172</v>
      </c>
      <c r="N194" s="99">
        <f t="shared" si="47"/>
        <v>158</v>
      </c>
      <c r="O194" s="98">
        <f t="shared" si="41"/>
        <v>1606083</v>
      </c>
      <c r="Q194" s="100">
        <v>1038976</v>
      </c>
      <c r="R194" s="99">
        <v>783359</v>
      </c>
      <c r="S194" s="99">
        <v>85778</v>
      </c>
      <c r="T194" s="99">
        <v>5400</v>
      </c>
      <c r="U194" s="99">
        <v>703</v>
      </c>
      <c r="V194" s="99">
        <f t="shared" si="42"/>
        <v>1914216</v>
      </c>
      <c r="W194" s="99">
        <f t="shared" si="48"/>
        <v>139664</v>
      </c>
      <c r="X194" s="99">
        <f t="shared" si="49"/>
        <v>2053880</v>
      </c>
      <c r="Y194" s="99">
        <v>2172</v>
      </c>
      <c r="Z194" s="99">
        <f t="shared" si="50"/>
        <v>158</v>
      </c>
      <c r="AA194" s="223">
        <f t="shared" si="43"/>
        <v>2056210</v>
      </c>
    </row>
    <row r="195" spans="1:27" s="148" customFormat="1">
      <c r="A195" s="566">
        <v>2033</v>
      </c>
      <c r="B195" s="150">
        <f t="shared" si="51"/>
        <v>5</v>
      </c>
      <c r="C195" s="149">
        <f t="shared" si="44"/>
        <v>48700</v>
      </c>
      <c r="E195" s="100">
        <v>781417</v>
      </c>
      <c r="F195" s="99">
        <v>559731</v>
      </c>
      <c r="G195" s="99">
        <v>63467</v>
      </c>
      <c r="H195" s="99">
        <v>5268</v>
      </c>
      <c r="I195" s="99">
        <v>452</v>
      </c>
      <c r="J195" s="99">
        <f t="shared" si="40"/>
        <v>1410335</v>
      </c>
      <c r="K195" s="99">
        <f t="shared" si="45"/>
        <v>102900</v>
      </c>
      <c r="L195" s="99">
        <f t="shared" si="46"/>
        <v>1513235</v>
      </c>
      <c r="M195" s="99">
        <v>2174</v>
      </c>
      <c r="N195" s="99">
        <f t="shared" si="47"/>
        <v>159</v>
      </c>
      <c r="O195" s="98">
        <f t="shared" si="41"/>
        <v>1515568</v>
      </c>
      <c r="Q195" s="100">
        <v>934958</v>
      </c>
      <c r="R195" s="99">
        <v>774132</v>
      </c>
      <c r="S195" s="99">
        <v>88371</v>
      </c>
      <c r="T195" s="99">
        <v>5268</v>
      </c>
      <c r="U195" s="99">
        <v>452</v>
      </c>
      <c r="V195" s="99">
        <f t="shared" si="42"/>
        <v>1803181</v>
      </c>
      <c r="W195" s="99">
        <f t="shared" si="48"/>
        <v>131563</v>
      </c>
      <c r="X195" s="99">
        <f t="shared" si="49"/>
        <v>1934744</v>
      </c>
      <c r="Y195" s="99">
        <v>2174</v>
      </c>
      <c r="Z195" s="99">
        <f t="shared" si="50"/>
        <v>159</v>
      </c>
      <c r="AA195" s="223">
        <f t="shared" si="43"/>
        <v>1937077</v>
      </c>
    </row>
    <row r="196" spans="1:27" s="148" customFormat="1">
      <c r="A196" s="566">
        <v>2033</v>
      </c>
      <c r="B196" s="150">
        <f t="shared" si="51"/>
        <v>6</v>
      </c>
      <c r="C196" s="149">
        <f t="shared" si="44"/>
        <v>48731</v>
      </c>
      <c r="E196" s="100">
        <v>707380</v>
      </c>
      <c r="F196" s="99">
        <v>545075</v>
      </c>
      <c r="G196" s="99">
        <v>62405</v>
      </c>
      <c r="H196" s="99">
        <v>5348</v>
      </c>
      <c r="I196" s="99">
        <v>347</v>
      </c>
      <c r="J196" s="99">
        <f t="shared" si="40"/>
        <v>1320555</v>
      </c>
      <c r="K196" s="99">
        <f t="shared" si="45"/>
        <v>96350</v>
      </c>
      <c r="L196" s="99">
        <f t="shared" si="46"/>
        <v>1416905</v>
      </c>
      <c r="M196" s="99">
        <v>1787</v>
      </c>
      <c r="N196" s="99">
        <f t="shared" si="47"/>
        <v>130</v>
      </c>
      <c r="O196" s="98">
        <f t="shared" si="41"/>
        <v>1418822</v>
      </c>
      <c r="Q196" s="100">
        <v>852517</v>
      </c>
      <c r="R196" s="99">
        <v>756119</v>
      </c>
      <c r="S196" s="99">
        <v>86556</v>
      </c>
      <c r="T196" s="99">
        <v>5348</v>
      </c>
      <c r="U196" s="99">
        <v>347</v>
      </c>
      <c r="V196" s="99">
        <f t="shared" si="42"/>
        <v>1700887</v>
      </c>
      <c r="W196" s="99">
        <f t="shared" si="48"/>
        <v>124099</v>
      </c>
      <c r="X196" s="99">
        <f t="shared" si="49"/>
        <v>1824986</v>
      </c>
      <c r="Y196" s="99">
        <v>1787</v>
      </c>
      <c r="Z196" s="99">
        <f t="shared" si="50"/>
        <v>130</v>
      </c>
      <c r="AA196" s="223">
        <f t="shared" si="43"/>
        <v>1826903</v>
      </c>
    </row>
    <row r="197" spans="1:27" s="148" customFormat="1">
      <c r="A197" s="566">
        <v>2033</v>
      </c>
      <c r="B197" s="150">
        <f t="shared" si="51"/>
        <v>7</v>
      </c>
      <c r="C197" s="149">
        <f t="shared" si="44"/>
        <v>48761</v>
      </c>
      <c r="E197" s="100">
        <v>697201</v>
      </c>
      <c r="F197" s="99">
        <v>595745</v>
      </c>
      <c r="G197" s="99">
        <v>64629</v>
      </c>
      <c r="H197" s="99">
        <v>5356</v>
      </c>
      <c r="I197" s="99">
        <v>303</v>
      </c>
      <c r="J197" s="99">
        <f t="shared" si="40"/>
        <v>1363234</v>
      </c>
      <c r="K197" s="99">
        <f t="shared" si="45"/>
        <v>99463</v>
      </c>
      <c r="L197" s="99">
        <f t="shared" si="46"/>
        <v>1462697</v>
      </c>
      <c r="M197" s="99">
        <v>2889</v>
      </c>
      <c r="N197" s="99">
        <f t="shared" si="47"/>
        <v>211</v>
      </c>
      <c r="O197" s="98">
        <f t="shared" si="41"/>
        <v>1465797</v>
      </c>
      <c r="Q197" s="100">
        <v>850823</v>
      </c>
      <c r="R197" s="99">
        <v>832475</v>
      </c>
      <c r="S197" s="99">
        <v>90577</v>
      </c>
      <c r="T197" s="99">
        <v>5356</v>
      </c>
      <c r="U197" s="99">
        <v>303</v>
      </c>
      <c r="V197" s="99">
        <f t="shared" si="42"/>
        <v>1779534</v>
      </c>
      <c r="W197" s="99">
        <f t="shared" si="48"/>
        <v>129837</v>
      </c>
      <c r="X197" s="99">
        <f t="shared" si="49"/>
        <v>1909371</v>
      </c>
      <c r="Y197" s="99">
        <v>2889</v>
      </c>
      <c r="Z197" s="99">
        <f t="shared" si="50"/>
        <v>211</v>
      </c>
      <c r="AA197" s="223">
        <f t="shared" si="43"/>
        <v>1912471</v>
      </c>
    </row>
    <row r="198" spans="1:27" s="148" customFormat="1">
      <c r="A198" s="566">
        <v>2033</v>
      </c>
      <c r="B198" s="150">
        <f t="shared" si="51"/>
        <v>8</v>
      </c>
      <c r="C198" s="149">
        <f t="shared" si="44"/>
        <v>49157</v>
      </c>
      <c r="E198" s="100">
        <v>709344</v>
      </c>
      <c r="F198" s="99">
        <v>608029</v>
      </c>
      <c r="G198" s="99">
        <v>65602</v>
      </c>
      <c r="H198" s="99">
        <v>5350</v>
      </c>
      <c r="I198" s="99">
        <v>293</v>
      </c>
      <c r="J198" s="99">
        <f t="shared" si="40"/>
        <v>1388618</v>
      </c>
      <c r="K198" s="99">
        <f t="shared" si="45"/>
        <v>101315</v>
      </c>
      <c r="L198" s="99">
        <f t="shared" si="46"/>
        <v>1489933</v>
      </c>
      <c r="M198" s="99">
        <v>1634</v>
      </c>
      <c r="N198" s="99">
        <f t="shared" si="47"/>
        <v>119</v>
      </c>
      <c r="O198" s="98">
        <f t="shared" si="41"/>
        <v>1491686</v>
      </c>
      <c r="Q198" s="100">
        <v>865979</v>
      </c>
      <c r="R198" s="99">
        <v>838605</v>
      </c>
      <c r="S198" s="99">
        <v>91096</v>
      </c>
      <c r="T198" s="99">
        <v>5350</v>
      </c>
      <c r="U198" s="99">
        <v>293</v>
      </c>
      <c r="V198" s="99">
        <f t="shared" si="42"/>
        <v>1801323</v>
      </c>
      <c r="W198" s="99">
        <f t="shared" si="48"/>
        <v>131427</v>
      </c>
      <c r="X198" s="99">
        <f t="shared" si="49"/>
        <v>1932750</v>
      </c>
      <c r="Y198" s="99">
        <v>1634</v>
      </c>
      <c r="Z198" s="99">
        <f t="shared" si="50"/>
        <v>119</v>
      </c>
      <c r="AA198" s="223">
        <f t="shared" si="43"/>
        <v>1934503</v>
      </c>
    </row>
    <row r="199" spans="1:27" s="148" customFormat="1">
      <c r="A199" s="566">
        <v>2033</v>
      </c>
      <c r="B199" s="150">
        <f t="shared" si="51"/>
        <v>9</v>
      </c>
      <c r="C199" s="149">
        <f t="shared" si="44"/>
        <v>49188</v>
      </c>
      <c r="E199" s="100">
        <v>623914</v>
      </c>
      <c r="F199" s="99">
        <v>539687</v>
      </c>
      <c r="G199" s="99">
        <v>61687</v>
      </c>
      <c r="H199" s="99">
        <v>5573</v>
      </c>
      <c r="I199" s="99">
        <v>329</v>
      </c>
      <c r="J199" s="99">
        <f t="shared" si="40"/>
        <v>1231190</v>
      </c>
      <c r="K199" s="99">
        <f t="shared" si="45"/>
        <v>89829</v>
      </c>
      <c r="L199" s="99">
        <f t="shared" si="46"/>
        <v>1321019</v>
      </c>
      <c r="M199" s="99">
        <v>1428</v>
      </c>
      <c r="N199" s="99">
        <f t="shared" si="47"/>
        <v>104</v>
      </c>
      <c r="O199" s="98">
        <f t="shared" si="41"/>
        <v>1322551</v>
      </c>
      <c r="Q199" s="100">
        <v>803490</v>
      </c>
      <c r="R199" s="99">
        <v>750963</v>
      </c>
      <c r="S199" s="99">
        <v>85678</v>
      </c>
      <c r="T199" s="99">
        <v>5573</v>
      </c>
      <c r="U199" s="99">
        <v>329</v>
      </c>
      <c r="V199" s="99">
        <f t="shared" si="42"/>
        <v>1646033</v>
      </c>
      <c r="W199" s="99">
        <f t="shared" si="48"/>
        <v>120097</v>
      </c>
      <c r="X199" s="99">
        <f t="shared" si="49"/>
        <v>1766130</v>
      </c>
      <c r="Y199" s="99">
        <v>1428</v>
      </c>
      <c r="Z199" s="99">
        <f t="shared" si="50"/>
        <v>104</v>
      </c>
      <c r="AA199" s="223">
        <f t="shared" si="43"/>
        <v>1767662</v>
      </c>
    </row>
    <row r="200" spans="1:27" s="148" customFormat="1">
      <c r="A200" s="566">
        <v>2033</v>
      </c>
      <c r="B200" s="150">
        <f t="shared" si="51"/>
        <v>10</v>
      </c>
      <c r="C200" s="149">
        <f t="shared" si="44"/>
        <v>49218</v>
      </c>
      <c r="E200" s="100">
        <v>778973</v>
      </c>
      <c r="F200" s="99">
        <v>564840</v>
      </c>
      <c r="G200" s="99">
        <v>65682</v>
      </c>
      <c r="H200" s="99">
        <v>5537</v>
      </c>
      <c r="I200" s="99">
        <v>573</v>
      </c>
      <c r="J200" s="99">
        <f t="shared" si="40"/>
        <v>1415605</v>
      </c>
      <c r="K200" s="99">
        <f t="shared" si="45"/>
        <v>103284</v>
      </c>
      <c r="L200" s="99">
        <f t="shared" si="46"/>
        <v>1518889</v>
      </c>
      <c r="M200" s="99">
        <v>1830</v>
      </c>
      <c r="N200" s="99">
        <f t="shared" si="47"/>
        <v>134</v>
      </c>
      <c r="O200" s="98">
        <f t="shared" si="41"/>
        <v>1520853</v>
      </c>
      <c r="Q200" s="100">
        <v>1039315</v>
      </c>
      <c r="R200" s="99">
        <v>774740</v>
      </c>
      <c r="S200" s="99">
        <v>89975</v>
      </c>
      <c r="T200" s="99">
        <v>5537</v>
      </c>
      <c r="U200" s="99">
        <v>573</v>
      </c>
      <c r="V200" s="99">
        <f t="shared" si="42"/>
        <v>1910140</v>
      </c>
      <c r="W200" s="99">
        <f t="shared" si="48"/>
        <v>139366</v>
      </c>
      <c r="X200" s="99">
        <f t="shared" si="49"/>
        <v>2049506</v>
      </c>
      <c r="Y200" s="99">
        <v>1830</v>
      </c>
      <c r="Z200" s="99">
        <f t="shared" si="50"/>
        <v>134</v>
      </c>
      <c r="AA200" s="223">
        <f t="shared" si="43"/>
        <v>2051470</v>
      </c>
    </row>
    <row r="201" spans="1:27" s="148" customFormat="1">
      <c r="A201" s="566">
        <v>2033</v>
      </c>
      <c r="B201" s="150">
        <f t="shared" si="51"/>
        <v>11</v>
      </c>
      <c r="C201" s="149">
        <f t="shared" si="44"/>
        <v>49249</v>
      </c>
      <c r="E201" s="100">
        <v>971823</v>
      </c>
      <c r="F201" s="99">
        <v>603512</v>
      </c>
      <c r="G201" s="99">
        <v>64576</v>
      </c>
      <c r="H201" s="99">
        <v>5776</v>
      </c>
      <c r="I201" s="99">
        <v>802</v>
      </c>
      <c r="J201" s="99">
        <f t="shared" si="40"/>
        <v>1646489</v>
      </c>
      <c r="K201" s="99">
        <f t="shared" si="45"/>
        <v>120130</v>
      </c>
      <c r="L201" s="99">
        <f t="shared" si="46"/>
        <v>1766619</v>
      </c>
      <c r="M201" s="99">
        <v>1832</v>
      </c>
      <c r="N201" s="99">
        <f t="shared" si="47"/>
        <v>134</v>
      </c>
      <c r="O201" s="98">
        <f t="shared" si="41"/>
        <v>1768585</v>
      </c>
      <c r="Q201" s="100">
        <v>1315279</v>
      </c>
      <c r="R201" s="99">
        <v>809818</v>
      </c>
      <c r="S201" s="99">
        <v>87001</v>
      </c>
      <c r="T201" s="99">
        <v>5776</v>
      </c>
      <c r="U201" s="99">
        <v>802</v>
      </c>
      <c r="V201" s="99">
        <f t="shared" si="42"/>
        <v>2218676</v>
      </c>
      <c r="W201" s="99">
        <f t="shared" si="48"/>
        <v>161878</v>
      </c>
      <c r="X201" s="99">
        <f t="shared" si="49"/>
        <v>2380554</v>
      </c>
      <c r="Y201" s="99">
        <v>1832</v>
      </c>
      <c r="Z201" s="99">
        <f t="shared" si="50"/>
        <v>134</v>
      </c>
      <c r="AA201" s="223">
        <f t="shared" si="43"/>
        <v>2382520</v>
      </c>
    </row>
    <row r="202" spans="1:27" s="148" customFormat="1">
      <c r="A202" s="566">
        <v>2033</v>
      </c>
      <c r="B202" s="150">
        <f t="shared" si="51"/>
        <v>12</v>
      </c>
      <c r="C202" s="149">
        <f t="shared" si="44"/>
        <v>49279</v>
      </c>
      <c r="E202" s="100">
        <v>1138778</v>
      </c>
      <c r="F202" s="99">
        <v>676961</v>
      </c>
      <c r="G202" s="99">
        <v>66007</v>
      </c>
      <c r="H202" s="99">
        <v>5841</v>
      </c>
      <c r="I202" s="99">
        <v>983</v>
      </c>
      <c r="J202" s="99">
        <f t="shared" si="40"/>
        <v>1888570</v>
      </c>
      <c r="K202" s="99">
        <f t="shared" si="45"/>
        <v>137793</v>
      </c>
      <c r="L202" s="99">
        <f t="shared" si="46"/>
        <v>2026363</v>
      </c>
      <c r="M202" s="99">
        <v>1718</v>
      </c>
      <c r="N202" s="99">
        <f t="shared" si="47"/>
        <v>125</v>
      </c>
      <c r="O202" s="98">
        <f t="shared" si="41"/>
        <v>2028206</v>
      </c>
      <c r="Q202" s="100">
        <v>1516317</v>
      </c>
      <c r="R202" s="99">
        <v>905528</v>
      </c>
      <c r="S202" s="99">
        <v>90373</v>
      </c>
      <c r="T202" s="99">
        <v>5841</v>
      </c>
      <c r="U202" s="99">
        <v>983</v>
      </c>
      <c r="V202" s="99">
        <f t="shared" si="42"/>
        <v>2519042</v>
      </c>
      <c r="W202" s="99">
        <f t="shared" si="48"/>
        <v>183793</v>
      </c>
      <c r="X202" s="99">
        <f t="shared" si="49"/>
        <v>2702835</v>
      </c>
      <c r="Y202" s="99">
        <v>1718</v>
      </c>
      <c r="Z202" s="99">
        <f t="shared" si="50"/>
        <v>125</v>
      </c>
      <c r="AA202" s="223">
        <f t="shared" si="43"/>
        <v>2704678</v>
      </c>
    </row>
    <row r="203" spans="1:27" s="148" customFormat="1">
      <c r="A203" s="566">
        <v>2034</v>
      </c>
      <c r="B203" s="150">
        <f t="shared" si="51"/>
        <v>1</v>
      </c>
      <c r="C203" s="149">
        <f t="shared" si="44"/>
        <v>48945</v>
      </c>
      <c r="E203" s="100">
        <v>1197812</v>
      </c>
      <c r="F203" s="99">
        <v>676581</v>
      </c>
      <c r="G203" s="99">
        <v>64918</v>
      </c>
      <c r="H203" s="99">
        <v>5744</v>
      </c>
      <c r="I203" s="99">
        <v>993</v>
      </c>
      <c r="J203" s="99">
        <f t="shared" si="40"/>
        <v>1946048</v>
      </c>
      <c r="K203" s="99">
        <f t="shared" si="45"/>
        <v>141986</v>
      </c>
      <c r="L203" s="99">
        <f t="shared" si="46"/>
        <v>2088034</v>
      </c>
      <c r="M203" s="99">
        <v>2325</v>
      </c>
      <c r="N203" s="99">
        <f t="shared" si="47"/>
        <v>170</v>
      </c>
      <c r="O203" s="98">
        <f t="shared" si="41"/>
        <v>2090529</v>
      </c>
      <c r="Q203" s="100">
        <v>1529223</v>
      </c>
      <c r="R203" s="99">
        <v>886654</v>
      </c>
      <c r="S203" s="99">
        <v>88738</v>
      </c>
      <c r="T203" s="99">
        <v>5744</v>
      </c>
      <c r="U203" s="99">
        <v>993</v>
      </c>
      <c r="V203" s="99">
        <f t="shared" si="42"/>
        <v>2511352</v>
      </c>
      <c r="W203" s="99">
        <f t="shared" si="48"/>
        <v>183232</v>
      </c>
      <c r="X203" s="99">
        <f t="shared" si="49"/>
        <v>2694584</v>
      </c>
      <c r="Y203" s="99">
        <v>2325</v>
      </c>
      <c r="Z203" s="99">
        <f t="shared" si="50"/>
        <v>170</v>
      </c>
      <c r="AA203" s="223">
        <f t="shared" si="43"/>
        <v>2697079</v>
      </c>
    </row>
    <row r="204" spans="1:27" s="148" customFormat="1">
      <c r="A204" s="566">
        <v>2034</v>
      </c>
      <c r="B204" s="150">
        <f t="shared" si="51"/>
        <v>2</v>
      </c>
      <c r="C204" s="149">
        <f t="shared" si="44"/>
        <v>48976</v>
      </c>
      <c r="E204" s="100">
        <v>997036</v>
      </c>
      <c r="F204" s="99">
        <v>587801</v>
      </c>
      <c r="G204" s="99">
        <v>59447</v>
      </c>
      <c r="H204" s="99">
        <v>5315</v>
      </c>
      <c r="I204" s="99">
        <v>822</v>
      </c>
      <c r="J204" s="99">
        <f t="shared" ref="J204:J238" si="52">SUM(E204:I204)</f>
        <v>1650421</v>
      </c>
      <c r="K204" s="99">
        <f t="shared" si="45"/>
        <v>120417</v>
      </c>
      <c r="L204" s="99">
        <f t="shared" si="46"/>
        <v>1770838</v>
      </c>
      <c r="M204" s="99">
        <v>2433</v>
      </c>
      <c r="N204" s="99">
        <f t="shared" si="47"/>
        <v>178</v>
      </c>
      <c r="O204" s="98">
        <f t="shared" ref="O204:O267" si="53">SUM(L204:N204)</f>
        <v>1773449</v>
      </c>
      <c r="Q204" s="100">
        <v>1251398</v>
      </c>
      <c r="R204" s="99">
        <v>784573</v>
      </c>
      <c r="S204" s="99">
        <v>82157</v>
      </c>
      <c r="T204" s="99">
        <v>5315</v>
      </c>
      <c r="U204" s="99">
        <v>822</v>
      </c>
      <c r="V204" s="99">
        <f t="shared" ref="V204:V236" si="54">SUM(Q204:U204)</f>
        <v>2124265</v>
      </c>
      <c r="W204" s="99">
        <f t="shared" si="48"/>
        <v>154989</v>
      </c>
      <c r="X204" s="99">
        <f t="shared" si="49"/>
        <v>2279254</v>
      </c>
      <c r="Y204" s="99">
        <v>2433</v>
      </c>
      <c r="Z204" s="99">
        <f t="shared" si="50"/>
        <v>178</v>
      </c>
      <c r="AA204" s="223">
        <f t="shared" ref="AA204:AA236" si="55">SUM(X204:Z204)</f>
        <v>2281865</v>
      </c>
    </row>
    <row r="205" spans="1:27" s="148" customFormat="1">
      <c r="A205" s="566">
        <v>2034</v>
      </c>
      <c r="B205" s="150">
        <f t="shared" si="51"/>
        <v>3</v>
      </c>
      <c r="C205" s="149">
        <f t="shared" si="44"/>
        <v>49004</v>
      </c>
      <c r="E205" s="100">
        <v>1044981</v>
      </c>
      <c r="F205" s="99">
        <v>613851</v>
      </c>
      <c r="G205" s="99">
        <v>64998</v>
      </c>
      <c r="H205" s="99">
        <v>5206</v>
      </c>
      <c r="I205" s="99">
        <v>835</v>
      </c>
      <c r="J205" s="99">
        <f t="shared" si="52"/>
        <v>1729871</v>
      </c>
      <c r="K205" s="99">
        <f t="shared" si="45"/>
        <v>126214</v>
      </c>
      <c r="L205" s="99">
        <f t="shared" si="46"/>
        <v>1856085</v>
      </c>
      <c r="M205" s="99">
        <v>2339</v>
      </c>
      <c r="N205" s="99">
        <f t="shared" si="47"/>
        <v>171</v>
      </c>
      <c r="O205" s="98">
        <f t="shared" si="53"/>
        <v>1858595</v>
      </c>
      <c r="Q205" s="100">
        <v>1303713</v>
      </c>
      <c r="R205" s="99">
        <v>832665</v>
      </c>
      <c r="S205" s="99">
        <v>90181</v>
      </c>
      <c r="T205" s="99">
        <v>5206</v>
      </c>
      <c r="U205" s="99">
        <v>835</v>
      </c>
      <c r="V205" s="99">
        <f t="shared" si="54"/>
        <v>2232600</v>
      </c>
      <c r="W205" s="99">
        <f t="shared" si="48"/>
        <v>162894</v>
      </c>
      <c r="X205" s="99">
        <f t="shared" si="49"/>
        <v>2395494</v>
      </c>
      <c r="Y205" s="99">
        <v>2339</v>
      </c>
      <c r="Z205" s="99">
        <f t="shared" si="50"/>
        <v>171</v>
      </c>
      <c r="AA205" s="223">
        <f t="shared" si="55"/>
        <v>2398004</v>
      </c>
    </row>
    <row r="206" spans="1:27" s="148" customFormat="1">
      <c r="A206" s="566">
        <v>2034</v>
      </c>
      <c r="B206" s="150">
        <f t="shared" si="51"/>
        <v>4</v>
      </c>
      <c r="C206" s="149">
        <f t="shared" si="44"/>
        <v>49035</v>
      </c>
      <c r="E206" s="100">
        <v>858415</v>
      </c>
      <c r="F206" s="99">
        <v>573860</v>
      </c>
      <c r="G206" s="99">
        <v>61697</v>
      </c>
      <c r="H206" s="99">
        <v>5329</v>
      </c>
      <c r="I206" s="99">
        <v>703</v>
      </c>
      <c r="J206" s="99">
        <f t="shared" si="52"/>
        <v>1500004</v>
      </c>
      <c r="K206" s="99">
        <f t="shared" si="45"/>
        <v>109442</v>
      </c>
      <c r="L206" s="99">
        <f t="shared" si="46"/>
        <v>1609446</v>
      </c>
      <c r="M206" s="99">
        <v>2172</v>
      </c>
      <c r="N206" s="99">
        <f t="shared" si="47"/>
        <v>158</v>
      </c>
      <c r="O206" s="98">
        <f t="shared" si="53"/>
        <v>1611776</v>
      </c>
      <c r="Q206" s="100">
        <v>1051307</v>
      </c>
      <c r="R206" s="99">
        <v>791690</v>
      </c>
      <c r="S206" s="99">
        <v>85756</v>
      </c>
      <c r="T206" s="99">
        <v>5329</v>
      </c>
      <c r="U206" s="99">
        <v>703</v>
      </c>
      <c r="V206" s="99">
        <f t="shared" si="54"/>
        <v>1934785</v>
      </c>
      <c r="W206" s="99">
        <f t="shared" si="48"/>
        <v>141165</v>
      </c>
      <c r="X206" s="99">
        <f t="shared" si="49"/>
        <v>2075950</v>
      </c>
      <c r="Y206" s="99">
        <v>2172</v>
      </c>
      <c r="Z206" s="99">
        <f t="shared" si="50"/>
        <v>158</v>
      </c>
      <c r="AA206" s="223">
        <f t="shared" si="55"/>
        <v>2078280</v>
      </c>
    </row>
    <row r="207" spans="1:27" s="148" customFormat="1">
      <c r="A207" s="566">
        <v>2034</v>
      </c>
      <c r="B207" s="150">
        <f t="shared" si="51"/>
        <v>5</v>
      </c>
      <c r="C207" s="149">
        <f t="shared" si="44"/>
        <v>49065</v>
      </c>
      <c r="E207" s="100">
        <v>785733</v>
      </c>
      <c r="F207" s="99">
        <v>561933</v>
      </c>
      <c r="G207" s="99">
        <v>63522</v>
      </c>
      <c r="H207" s="99">
        <v>5196</v>
      </c>
      <c r="I207" s="99">
        <v>452</v>
      </c>
      <c r="J207" s="99">
        <f t="shared" si="52"/>
        <v>1416836</v>
      </c>
      <c r="K207" s="99">
        <f t="shared" si="45"/>
        <v>103374</v>
      </c>
      <c r="L207" s="99">
        <f t="shared" si="46"/>
        <v>1520210</v>
      </c>
      <c r="M207" s="99">
        <v>2174</v>
      </c>
      <c r="N207" s="99">
        <f t="shared" si="47"/>
        <v>159</v>
      </c>
      <c r="O207" s="98">
        <f t="shared" si="53"/>
        <v>1522543</v>
      </c>
      <c r="Q207" s="100">
        <v>946598</v>
      </c>
      <c r="R207" s="99">
        <v>783548</v>
      </c>
      <c r="S207" s="99">
        <v>88437</v>
      </c>
      <c r="T207" s="99">
        <v>5196</v>
      </c>
      <c r="U207" s="99">
        <v>452</v>
      </c>
      <c r="V207" s="99">
        <f t="shared" si="54"/>
        <v>1824231</v>
      </c>
      <c r="W207" s="99">
        <f t="shared" si="48"/>
        <v>133098</v>
      </c>
      <c r="X207" s="99">
        <f t="shared" si="49"/>
        <v>1957329</v>
      </c>
      <c r="Y207" s="99">
        <v>2174</v>
      </c>
      <c r="Z207" s="99">
        <f t="shared" si="50"/>
        <v>159</v>
      </c>
      <c r="AA207" s="223">
        <f t="shared" si="55"/>
        <v>1959662</v>
      </c>
    </row>
    <row r="208" spans="1:27" s="148" customFormat="1">
      <c r="A208" s="566">
        <v>2034</v>
      </c>
      <c r="B208" s="150">
        <f t="shared" si="51"/>
        <v>6</v>
      </c>
      <c r="C208" s="149">
        <f t="shared" si="44"/>
        <v>49096</v>
      </c>
      <c r="E208" s="100">
        <v>711416</v>
      </c>
      <c r="F208" s="99">
        <v>548575</v>
      </c>
      <c r="G208" s="99">
        <v>62476</v>
      </c>
      <c r="H208" s="99">
        <v>5272</v>
      </c>
      <c r="I208" s="99">
        <v>347</v>
      </c>
      <c r="J208" s="99">
        <f t="shared" si="52"/>
        <v>1328086</v>
      </c>
      <c r="K208" s="99">
        <f t="shared" si="45"/>
        <v>96899</v>
      </c>
      <c r="L208" s="99">
        <f t="shared" si="46"/>
        <v>1424985</v>
      </c>
      <c r="M208" s="99">
        <v>1787</v>
      </c>
      <c r="N208" s="99">
        <f t="shared" si="47"/>
        <v>130</v>
      </c>
      <c r="O208" s="98">
        <f t="shared" si="53"/>
        <v>1426902</v>
      </c>
      <c r="Q208" s="100">
        <v>863737</v>
      </c>
      <c r="R208" s="99">
        <v>766514</v>
      </c>
      <c r="S208" s="99">
        <v>86630</v>
      </c>
      <c r="T208" s="99">
        <v>5272</v>
      </c>
      <c r="U208" s="99">
        <v>347</v>
      </c>
      <c r="V208" s="99">
        <f t="shared" si="54"/>
        <v>1722500</v>
      </c>
      <c r="W208" s="99">
        <f t="shared" si="48"/>
        <v>125676</v>
      </c>
      <c r="X208" s="99">
        <f t="shared" si="49"/>
        <v>1848176</v>
      </c>
      <c r="Y208" s="99">
        <v>1787</v>
      </c>
      <c r="Z208" s="99">
        <f t="shared" si="50"/>
        <v>130</v>
      </c>
      <c r="AA208" s="223">
        <f t="shared" si="55"/>
        <v>1850093</v>
      </c>
    </row>
    <row r="209" spans="1:27" s="148" customFormat="1">
      <c r="A209" s="566">
        <v>2034</v>
      </c>
      <c r="B209" s="150">
        <f t="shared" si="51"/>
        <v>7</v>
      </c>
      <c r="C209" s="149">
        <f t="shared" si="44"/>
        <v>49126</v>
      </c>
      <c r="E209" s="100">
        <v>701436</v>
      </c>
      <c r="F209" s="99">
        <v>600694</v>
      </c>
      <c r="G209" s="99">
        <v>64672</v>
      </c>
      <c r="H209" s="99">
        <v>5277</v>
      </c>
      <c r="I209" s="99">
        <v>303</v>
      </c>
      <c r="J209" s="99">
        <f t="shared" si="52"/>
        <v>1372382</v>
      </c>
      <c r="K209" s="99">
        <f t="shared" si="45"/>
        <v>100131</v>
      </c>
      <c r="L209" s="99">
        <f t="shared" si="46"/>
        <v>1472513</v>
      </c>
      <c r="M209" s="99">
        <v>2889</v>
      </c>
      <c r="N209" s="99">
        <f t="shared" si="47"/>
        <v>211</v>
      </c>
      <c r="O209" s="98">
        <f t="shared" si="53"/>
        <v>1475613</v>
      </c>
      <c r="Q209" s="100">
        <v>862634</v>
      </c>
      <c r="R209" s="99">
        <v>845195</v>
      </c>
      <c r="S209" s="99">
        <v>90621</v>
      </c>
      <c r="T209" s="99">
        <v>5277</v>
      </c>
      <c r="U209" s="99">
        <v>303</v>
      </c>
      <c r="V209" s="99">
        <f t="shared" si="54"/>
        <v>1804030</v>
      </c>
      <c r="W209" s="99">
        <f t="shared" si="48"/>
        <v>131625</v>
      </c>
      <c r="X209" s="99">
        <f t="shared" si="49"/>
        <v>1935655</v>
      </c>
      <c r="Y209" s="99">
        <v>2889</v>
      </c>
      <c r="Z209" s="99">
        <f t="shared" si="50"/>
        <v>211</v>
      </c>
      <c r="AA209" s="223">
        <f t="shared" si="55"/>
        <v>1938755</v>
      </c>
    </row>
    <row r="210" spans="1:27" s="148" customFormat="1">
      <c r="A210" s="566">
        <v>2034</v>
      </c>
      <c r="B210" s="150">
        <f t="shared" si="51"/>
        <v>8</v>
      </c>
      <c r="C210" s="149">
        <f t="shared" si="44"/>
        <v>49522</v>
      </c>
      <c r="E210" s="100">
        <v>713914</v>
      </c>
      <c r="F210" s="99">
        <v>615241</v>
      </c>
      <c r="G210" s="99">
        <v>65638</v>
      </c>
      <c r="H210" s="99">
        <v>5268</v>
      </c>
      <c r="I210" s="99">
        <v>293</v>
      </c>
      <c r="J210" s="99">
        <f t="shared" si="52"/>
        <v>1400354</v>
      </c>
      <c r="K210" s="99">
        <f t="shared" si="45"/>
        <v>102172</v>
      </c>
      <c r="L210" s="99">
        <f t="shared" si="46"/>
        <v>1502526</v>
      </c>
      <c r="M210" s="99">
        <v>1634</v>
      </c>
      <c r="N210" s="99">
        <f t="shared" si="47"/>
        <v>119</v>
      </c>
      <c r="O210" s="98">
        <f t="shared" si="53"/>
        <v>1504279</v>
      </c>
      <c r="Q210" s="100">
        <v>878430</v>
      </c>
      <c r="R210" s="99">
        <v>852745</v>
      </c>
      <c r="S210" s="99">
        <v>91122</v>
      </c>
      <c r="T210" s="99">
        <v>5268</v>
      </c>
      <c r="U210" s="99">
        <v>293</v>
      </c>
      <c r="V210" s="99">
        <f t="shared" si="54"/>
        <v>1827858</v>
      </c>
      <c r="W210" s="99">
        <f t="shared" si="48"/>
        <v>133363</v>
      </c>
      <c r="X210" s="99">
        <f t="shared" si="49"/>
        <v>1961221</v>
      </c>
      <c r="Y210" s="99">
        <v>1634</v>
      </c>
      <c r="Z210" s="99">
        <f t="shared" si="50"/>
        <v>119</v>
      </c>
      <c r="AA210" s="223">
        <f t="shared" si="55"/>
        <v>1962974</v>
      </c>
    </row>
    <row r="211" spans="1:27" s="148" customFormat="1">
      <c r="A211" s="566">
        <v>2034</v>
      </c>
      <c r="B211" s="150">
        <f t="shared" si="51"/>
        <v>9</v>
      </c>
      <c r="C211" s="149">
        <f t="shared" si="44"/>
        <v>49553</v>
      </c>
      <c r="E211" s="100">
        <v>628095</v>
      </c>
      <c r="F211" s="99">
        <v>547164</v>
      </c>
      <c r="G211" s="99">
        <v>61697</v>
      </c>
      <c r="H211" s="99">
        <v>5485</v>
      </c>
      <c r="I211" s="99">
        <v>329</v>
      </c>
      <c r="J211" s="99">
        <f t="shared" si="52"/>
        <v>1242770</v>
      </c>
      <c r="K211" s="99">
        <f t="shared" si="45"/>
        <v>90674</v>
      </c>
      <c r="L211" s="99">
        <f t="shared" si="46"/>
        <v>1333444</v>
      </c>
      <c r="M211" s="99">
        <v>1428</v>
      </c>
      <c r="N211" s="99">
        <f t="shared" si="47"/>
        <v>104</v>
      </c>
      <c r="O211" s="98">
        <f t="shared" si="53"/>
        <v>1334976</v>
      </c>
      <c r="Q211" s="100">
        <v>815670</v>
      </c>
      <c r="R211" s="99">
        <v>765328</v>
      </c>
      <c r="S211" s="99">
        <v>85699</v>
      </c>
      <c r="T211" s="99">
        <v>5485</v>
      </c>
      <c r="U211" s="99">
        <v>329</v>
      </c>
      <c r="V211" s="99">
        <f t="shared" si="54"/>
        <v>1672511</v>
      </c>
      <c r="W211" s="99">
        <f t="shared" si="48"/>
        <v>122029</v>
      </c>
      <c r="X211" s="99">
        <f t="shared" si="49"/>
        <v>1794540</v>
      </c>
      <c r="Y211" s="99">
        <v>1428</v>
      </c>
      <c r="Z211" s="99">
        <f t="shared" si="50"/>
        <v>104</v>
      </c>
      <c r="AA211" s="223">
        <f t="shared" si="55"/>
        <v>1796072</v>
      </c>
    </row>
    <row r="212" spans="1:27" s="148" customFormat="1">
      <c r="A212" s="566">
        <v>2034</v>
      </c>
      <c r="B212" s="150">
        <f t="shared" si="51"/>
        <v>10</v>
      </c>
      <c r="C212" s="149">
        <f t="shared" si="44"/>
        <v>49583</v>
      </c>
      <c r="E212" s="100">
        <v>783741</v>
      </c>
      <c r="F212" s="99">
        <v>574201</v>
      </c>
      <c r="G212" s="99">
        <v>65692</v>
      </c>
      <c r="H212" s="99">
        <v>5446</v>
      </c>
      <c r="I212" s="99">
        <v>573</v>
      </c>
      <c r="J212" s="99">
        <f t="shared" si="52"/>
        <v>1429653</v>
      </c>
      <c r="K212" s="99">
        <f t="shared" si="45"/>
        <v>104309</v>
      </c>
      <c r="L212" s="99">
        <f t="shared" si="46"/>
        <v>1533962</v>
      </c>
      <c r="M212" s="99">
        <v>1830</v>
      </c>
      <c r="N212" s="99">
        <f t="shared" si="47"/>
        <v>134</v>
      </c>
      <c r="O212" s="98">
        <f t="shared" si="53"/>
        <v>1535926</v>
      </c>
      <c r="Q212" s="100">
        <v>1054901</v>
      </c>
      <c r="R212" s="99">
        <v>790886</v>
      </c>
      <c r="S212" s="99">
        <v>89994</v>
      </c>
      <c r="T212" s="99">
        <v>5446</v>
      </c>
      <c r="U212" s="99">
        <v>573</v>
      </c>
      <c r="V212" s="99">
        <f t="shared" si="54"/>
        <v>1941800</v>
      </c>
      <c r="W212" s="99">
        <f t="shared" si="48"/>
        <v>141676</v>
      </c>
      <c r="X212" s="99">
        <f t="shared" si="49"/>
        <v>2083476</v>
      </c>
      <c r="Y212" s="99">
        <v>1830</v>
      </c>
      <c r="Z212" s="99">
        <f t="shared" si="50"/>
        <v>134</v>
      </c>
      <c r="AA212" s="223">
        <f t="shared" si="55"/>
        <v>2085440</v>
      </c>
    </row>
    <row r="213" spans="1:27" s="148" customFormat="1">
      <c r="A213" s="566">
        <v>2034</v>
      </c>
      <c r="B213" s="150">
        <f t="shared" si="51"/>
        <v>11</v>
      </c>
      <c r="C213" s="149">
        <f t="shared" si="44"/>
        <v>49614</v>
      </c>
      <c r="E213" s="100">
        <v>976414</v>
      </c>
      <c r="F213" s="99">
        <v>615077</v>
      </c>
      <c r="G213" s="99">
        <v>64596</v>
      </c>
      <c r="H213" s="99">
        <v>5678</v>
      </c>
      <c r="I213" s="99">
        <v>802</v>
      </c>
      <c r="J213" s="99">
        <f t="shared" si="52"/>
        <v>1662567</v>
      </c>
      <c r="K213" s="99">
        <f t="shared" si="45"/>
        <v>121303</v>
      </c>
      <c r="L213" s="99">
        <f t="shared" si="46"/>
        <v>1783870</v>
      </c>
      <c r="M213" s="99">
        <v>1832</v>
      </c>
      <c r="N213" s="99">
        <f t="shared" si="47"/>
        <v>134</v>
      </c>
      <c r="O213" s="98">
        <f t="shared" si="53"/>
        <v>1785836</v>
      </c>
      <c r="Q213" s="100">
        <v>1334412</v>
      </c>
      <c r="R213" s="99">
        <v>827532</v>
      </c>
      <c r="S213" s="99">
        <v>87012</v>
      </c>
      <c r="T213" s="99">
        <v>5678</v>
      </c>
      <c r="U213" s="99">
        <v>802</v>
      </c>
      <c r="V213" s="99">
        <f t="shared" si="54"/>
        <v>2255436</v>
      </c>
      <c r="W213" s="99">
        <f t="shared" si="48"/>
        <v>164560</v>
      </c>
      <c r="X213" s="99">
        <f t="shared" si="49"/>
        <v>2419996</v>
      </c>
      <c r="Y213" s="99">
        <v>1832</v>
      </c>
      <c r="Z213" s="99">
        <f t="shared" si="50"/>
        <v>134</v>
      </c>
      <c r="AA213" s="223">
        <f t="shared" si="55"/>
        <v>2421962</v>
      </c>
    </row>
    <row r="214" spans="1:27" s="148" customFormat="1">
      <c r="A214" s="566">
        <v>2034</v>
      </c>
      <c r="B214" s="150">
        <f t="shared" si="51"/>
        <v>12</v>
      </c>
      <c r="C214" s="149">
        <f t="shared" si="44"/>
        <v>49644</v>
      </c>
      <c r="E214" s="100">
        <v>1146226</v>
      </c>
      <c r="F214" s="99">
        <v>689378</v>
      </c>
      <c r="G214" s="99">
        <v>65982</v>
      </c>
      <c r="H214" s="99">
        <v>5739</v>
      </c>
      <c r="I214" s="99">
        <v>983</v>
      </c>
      <c r="J214" s="99">
        <f t="shared" si="52"/>
        <v>1908308</v>
      </c>
      <c r="K214" s="99">
        <f t="shared" si="45"/>
        <v>139233</v>
      </c>
      <c r="L214" s="99">
        <f t="shared" si="46"/>
        <v>2047541</v>
      </c>
      <c r="M214" s="99">
        <v>1718</v>
      </c>
      <c r="N214" s="99">
        <f t="shared" si="47"/>
        <v>125</v>
      </c>
      <c r="O214" s="98">
        <f t="shared" si="53"/>
        <v>2049384</v>
      </c>
      <c r="Q214" s="100">
        <v>1537915</v>
      </c>
      <c r="R214" s="99">
        <v>925036</v>
      </c>
      <c r="S214" s="99">
        <v>90350</v>
      </c>
      <c r="T214" s="99">
        <v>5739</v>
      </c>
      <c r="U214" s="99">
        <v>983</v>
      </c>
      <c r="V214" s="99">
        <f t="shared" si="54"/>
        <v>2560023</v>
      </c>
      <c r="W214" s="99">
        <f t="shared" si="48"/>
        <v>186783</v>
      </c>
      <c r="X214" s="99">
        <f t="shared" si="49"/>
        <v>2746806</v>
      </c>
      <c r="Y214" s="99">
        <v>1718</v>
      </c>
      <c r="Z214" s="99">
        <f t="shared" si="50"/>
        <v>125</v>
      </c>
      <c r="AA214" s="223">
        <f t="shared" si="55"/>
        <v>2748649</v>
      </c>
    </row>
    <row r="215" spans="1:27" s="148" customFormat="1">
      <c r="A215" s="566">
        <v>2035</v>
      </c>
      <c r="B215" s="150">
        <f t="shared" si="51"/>
        <v>1</v>
      </c>
      <c r="C215" s="149">
        <f t="shared" si="44"/>
        <v>49310</v>
      </c>
      <c r="E215" s="100">
        <v>1207774</v>
      </c>
      <c r="F215" s="99">
        <v>688356</v>
      </c>
      <c r="G215" s="99">
        <v>64831</v>
      </c>
      <c r="H215" s="99">
        <v>5642</v>
      </c>
      <c r="I215" s="99">
        <v>993</v>
      </c>
      <c r="J215" s="99">
        <f t="shared" si="52"/>
        <v>1967596</v>
      </c>
      <c r="K215" s="99">
        <f t="shared" si="45"/>
        <v>143559</v>
      </c>
      <c r="L215" s="99">
        <f t="shared" si="46"/>
        <v>2111155</v>
      </c>
      <c r="M215" s="99">
        <v>2325</v>
      </c>
      <c r="N215" s="99">
        <f t="shared" si="47"/>
        <v>170</v>
      </c>
      <c r="O215" s="98">
        <f t="shared" si="53"/>
        <v>2113650</v>
      </c>
      <c r="Q215" s="100">
        <v>1550985</v>
      </c>
      <c r="R215" s="99">
        <v>904807</v>
      </c>
      <c r="S215" s="99">
        <v>88655</v>
      </c>
      <c r="T215" s="99">
        <v>5642</v>
      </c>
      <c r="U215" s="99">
        <v>993</v>
      </c>
      <c r="V215" s="99">
        <f t="shared" si="54"/>
        <v>2551082</v>
      </c>
      <c r="W215" s="99">
        <f t="shared" si="48"/>
        <v>186130</v>
      </c>
      <c r="X215" s="99">
        <f t="shared" si="49"/>
        <v>2737212</v>
      </c>
      <c r="Y215" s="99">
        <v>2325</v>
      </c>
      <c r="Z215" s="99">
        <f t="shared" si="50"/>
        <v>170</v>
      </c>
      <c r="AA215" s="223">
        <f t="shared" si="55"/>
        <v>2739707</v>
      </c>
    </row>
    <row r="216" spans="1:27" s="148" customFormat="1">
      <c r="A216" s="566">
        <v>2035</v>
      </c>
      <c r="B216" s="150">
        <f t="shared" si="51"/>
        <v>2</v>
      </c>
      <c r="C216" s="149">
        <f t="shared" si="44"/>
        <v>49341</v>
      </c>
      <c r="E216" s="100">
        <v>1005207</v>
      </c>
      <c r="F216" s="99">
        <v>597994</v>
      </c>
      <c r="G216" s="99">
        <v>59314</v>
      </c>
      <c r="H216" s="99">
        <v>5217</v>
      </c>
      <c r="I216" s="99">
        <v>822</v>
      </c>
      <c r="J216" s="99">
        <f t="shared" si="52"/>
        <v>1668554</v>
      </c>
      <c r="K216" s="99">
        <f t="shared" si="45"/>
        <v>121740</v>
      </c>
      <c r="L216" s="99">
        <f t="shared" si="46"/>
        <v>1790294</v>
      </c>
      <c r="M216" s="99">
        <v>2433</v>
      </c>
      <c r="N216" s="99">
        <f t="shared" si="47"/>
        <v>178</v>
      </c>
      <c r="O216" s="98">
        <f t="shared" si="53"/>
        <v>1792905</v>
      </c>
      <c r="Q216" s="100">
        <v>1269828</v>
      </c>
      <c r="R216" s="99">
        <v>800092</v>
      </c>
      <c r="S216" s="99">
        <v>82016</v>
      </c>
      <c r="T216" s="99">
        <v>5217</v>
      </c>
      <c r="U216" s="99">
        <v>822</v>
      </c>
      <c r="V216" s="99">
        <f t="shared" si="54"/>
        <v>2157975</v>
      </c>
      <c r="W216" s="99">
        <f t="shared" si="48"/>
        <v>157449</v>
      </c>
      <c r="X216" s="99">
        <f t="shared" si="49"/>
        <v>2315424</v>
      </c>
      <c r="Y216" s="99">
        <v>2433</v>
      </c>
      <c r="Z216" s="99">
        <f t="shared" si="50"/>
        <v>178</v>
      </c>
      <c r="AA216" s="223">
        <f t="shared" si="55"/>
        <v>2318035</v>
      </c>
    </row>
    <row r="217" spans="1:27" s="148" customFormat="1">
      <c r="A217" s="566">
        <v>2035</v>
      </c>
      <c r="B217" s="150">
        <f t="shared" si="51"/>
        <v>3</v>
      </c>
      <c r="C217" s="149">
        <f t="shared" si="44"/>
        <v>49369</v>
      </c>
      <c r="E217" s="100">
        <v>1054670</v>
      </c>
      <c r="F217" s="99">
        <v>623643</v>
      </c>
      <c r="G217" s="99">
        <v>64774</v>
      </c>
      <c r="H217" s="99">
        <v>5108</v>
      </c>
      <c r="I217" s="99">
        <v>835</v>
      </c>
      <c r="J217" s="99">
        <f t="shared" si="52"/>
        <v>1749030</v>
      </c>
      <c r="K217" s="99">
        <f t="shared" si="45"/>
        <v>127612</v>
      </c>
      <c r="L217" s="99">
        <f t="shared" si="46"/>
        <v>1876642</v>
      </c>
      <c r="M217" s="99">
        <v>2339</v>
      </c>
      <c r="N217" s="99">
        <f t="shared" si="47"/>
        <v>171</v>
      </c>
      <c r="O217" s="98">
        <f t="shared" si="53"/>
        <v>1879152</v>
      </c>
      <c r="Q217" s="100">
        <v>1323633</v>
      </c>
      <c r="R217" s="99">
        <v>848807</v>
      </c>
      <c r="S217" s="99">
        <v>89971</v>
      </c>
      <c r="T217" s="99">
        <v>5108</v>
      </c>
      <c r="U217" s="99">
        <v>835</v>
      </c>
      <c r="V217" s="99">
        <f t="shared" si="54"/>
        <v>2268354</v>
      </c>
      <c r="W217" s="99">
        <f t="shared" si="48"/>
        <v>165502</v>
      </c>
      <c r="X217" s="99">
        <f t="shared" si="49"/>
        <v>2433856</v>
      </c>
      <c r="Y217" s="99">
        <v>2339</v>
      </c>
      <c r="Z217" s="99">
        <f t="shared" si="50"/>
        <v>171</v>
      </c>
      <c r="AA217" s="223">
        <f t="shared" si="55"/>
        <v>2436366</v>
      </c>
    </row>
    <row r="218" spans="1:27" s="148" customFormat="1">
      <c r="A218" s="566">
        <v>2035</v>
      </c>
      <c r="B218" s="150">
        <f t="shared" si="51"/>
        <v>4</v>
      </c>
      <c r="C218" s="149">
        <f t="shared" si="44"/>
        <v>49400</v>
      </c>
      <c r="E218" s="100">
        <v>867452</v>
      </c>
      <c r="F218" s="99">
        <v>582349</v>
      </c>
      <c r="G218" s="99">
        <v>61430</v>
      </c>
      <c r="H218" s="99">
        <v>5226</v>
      </c>
      <c r="I218" s="99">
        <v>703</v>
      </c>
      <c r="J218" s="99">
        <f t="shared" si="52"/>
        <v>1517160</v>
      </c>
      <c r="K218" s="99">
        <f t="shared" si="45"/>
        <v>110694</v>
      </c>
      <c r="L218" s="99">
        <f t="shared" si="46"/>
        <v>1627854</v>
      </c>
      <c r="M218" s="99">
        <v>2172</v>
      </c>
      <c r="N218" s="99">
        <f t="shared" si="47"/>
        <v>158</v>
      </c>
      <c r="O218" s="98">
        <f t="shared" si="53"/>
        <v>1630184</v>
      </c>
      <c r="Q218" s="100">
        <v>1068115</v>
      </c>
      <c r="R218" s="99">
        <v>806728</v>
      </c>
      <c r="S218" s="99">
        <v>85504</v>
      </c>
      <c r="T218" s="99">
        <v>5226</v>
      </c>
      <c r="U218" s="99">
        <v>703</v>
      </c>
      <c r="V218" s="99">
        <f t="shared" si="54"/>
        <v>1966276</v>
      </c>
      <c r="W218" s="99">
        <f t="shared" si="48"/>
        <v>143462</v>
      </c>
      <c r="X218" s="99">
        <f t="shared" si="49"/>
        <v>2109738</v>
      </c>
      <c r="Y218" s="99">
        <v>2172</v>
      </c>
      <c r="Z218" s="99">
        <f t="shared" si="50"/>
        <v>158</v>
      </c>
      <c r="AA218" s="223">
        <f t="shared" si="55"/>
        <v>2112068</v>
      </c>
    </row>
    <row r="219" spans="1:27" s="148" customFormat="1">
      <c r="A219" s="566">
        <v>2035</v>
      </c>
      <c r="B219" s="150">
        <f t="shared" si="51"/>
        <v>5</v>
      </c>
      <c r="C219" s="149">
        <f t="shared" si="44"/>
        <v>49430</v>
      </c>
      <c r="E219" s="100">
        <v>794517</v>
      </c>
      <c r="F219" s="99">
        <v>570454</v>
      </c>
      <c r="G219" s="99">
        <v>63218</v>
      </c>
      <c r="H219" s="99">
        <v>5093</v>
      </c>
      <c r="I219" s="99">
        <v>452</v>
      </c>
      <c r="J219" s="99">
        <f t="shared" si="52"/>
        <v>1433734</v>
      </c>
      <c r="K219" s="99">
        <f t="shared" si="45"/>
        <v>104607</v>
      </c>
      <c r="L219" s="99">
        <f t="shared" si="46"/>
        <v>1538341</v>
      </c>
      <c r="M219" s="99">
        <v>2174</v>
      </c>
      <c r="N219" s="99">
        <f t="shared" si="47"/>
        <v>159</v>
      </c>
      <c r="O219" s="98">
        <f t="shared" si="53"/>
        <v>1540674</v>
      </c>
      <c r="Q219" s="100">
        <v>962585</v>
      </c>
      <c r="R219" s="99">
        <v>797962</v>
      </c>
      <c r="S219" s="99">
        <v>88123</v>
      </c>
      <c r="T219" s="99">
        <v>5093</v>
      </c>
      <c r="U219" s="99">
        <v>452</v>
      </c>
      <c r="V219" s="99">
        <f t="shared" si="54"/>
        <v>1854215</v>
      </c>
      <c r="W219" s="99">
        <f t="shared" si="48"/>
        <v>135286</v>
      </c>
      <c r="X219" s="99">
        <f t="shared" si="49"/>
        <v>1989501</v>
      </c>
      <c r="Y219" s="99">
        <v>2174</v>
      </c>
      <c r="Z219" s="99">
        <f t="shared" si="50"/>
        <v>159</v>
      </c>
      <c r="AA219" s="223">
        <f t="shared" si="55"/>
        <v>1991834</v>
      </c>
    </row>
    <row r="220" spans="1:27" s="148" customFormat="1">
      <c r="A220" s="566">
        <v>2035</v>
      </c>
      <c r="B220" s="150">
        <f t="shared" si="51"/>
        <v>6</v>
      </c>
      <c r="C220" s="149">
        <f t="shared" si="44"/>
        <v>49461</v>
      </c>
      <c r="E220" s="100">
        <v>720098</v>
      </c>
      <c r="F220" s="99">
        <v>555862</v>
      </c>
      <c r="G220" s="99">
        <v>62139</v>
      </c>
      <c r="H220" s="99">
        <v>5165</v>
      </c>
      <c r="I220" s="99">
        <v>347</v>
      </c>
      <c r="J220" s="99">
        <f t="shared" si="52"/>
        <v>1343611</v>
      </c>
      <c r="K220" s="99">
        <f t="shared" si="45"/>
        <v>98032</v>
      </c>
      <c r="L220" s="99">
        <f t="shared" si="46"/>
        <v>1441643</v>
      </c>
      <c r="M220" s="99">
        <v>1787</v>
      </c>
      <c r="N220" s="99">
        <f t="shared" si="47"/>
        <v>130</v>
      </c>
      <c r="O220" s="98">
        <f t="shared" si="53"/>
        <v>1443560</v>
      </c>
      <c r="Q220" s="100">
        <v>878985</v>
      </c>
      <c r="R220" s="99">
        <v>780025</v>
      </c>
      <c r="S220" s="99">
        <v>86296</v>
      </c>
      <c r="T220" s="99">
        <v>5165</v>
      </c>
      <c r="U220" s="99">
        <v>347</v>
      </c>
      <c r="V220" s="99">
        <f t="shared" si="54"/>
        <v>1750818</v>
      </c>
      <c r="W220" s="99">
        <f t="shared" si="48"/>
        <v>127742</v>
      </c>
      <c r="X220" s="99">
        <f t="shared" si="49"/>
        <v>1878560</v>
      </c>
      <c r="Y220" s="99">
        <v>1787</v>
      </c>
      <c r="Z220" s="99">
        <f t="shared" si="50"/>
        <v>130</v>
      </c>
      <c r="AA220" s="223">
        <f t="shared" si="55"/>
        <v>1880477</v>
      </c>
    </row>
    <row r="221" spans="1:27" s="148" customFormat="1">
      <c r="A221" s="566">
        <v>2035</v>
      </c>
      <c r="B221" s="150">
        <f t="shared" si="51"/>
        <v>7</v>
      </c>
      <c r="C221" s="149">
        <f t="shared" si="44"/>
        <v>49491</v>
      </c>
      <c r="E221" s="100">
        <v>710222</v>
      </c>
      <c r="F221" s="99">
        <v>607565</v>
      </c>
      <c r="G221" s="99">
        <v>64310</v>
      </c>
      <c r="H221" s="99">
        <v>5168</v>
      </c>
      <c r="I221" s="99">
        <v>303</v>
      </c>
      <c r="J221" s="99">
        <f t="shared" si="52"/>
        <v>1387568</v>
      </c>
      <c r="K221" s="99">
        <f t="shared" si="45"/>
        <v>101239</v>
      </c>
      <c r="L221" s="99">
        <f t="shared" si="46"/>
        <v>1488807</v>
      </c>
      <c r="M221" s="99">
        <v>2889</v>
      </c>
      <c r="N221" s="99">
        <f t="shared" si="47"/>
        <v>211</v>
      </c>
      <c r="O221" s="98">
        <f t="shared" si="53"/>
        <v>1491907</v>
      </c>
      <c r="Q221" s="100">
        <v>878196</v>
      </c>
      <c r="R221" s="99">
        <v>859298</v>
      </c>
      <c r="S221" s="99">
        <v>90265</v>
      </c>
      <c r="T221" s="99">
        <v>5168</v>
      </c>
      <c r="U221" s="99">
        <v>303</v>
      </c>
      <c r="V221" s="99">
        <f t="shared" si="54"/>
        <v>1833230</v>
      </c>
      <c r="W221" s="99">
        <f t="shared" si="48"/>
        <v>133755</v>
      </c>
      <c r="X221" s="99">
        <f t="shared" si="49"/>
        <v>1966985</v>
      </c>
      <c r="Y221" s="99">
        <v>2889</v>
      </c>
      <c r="Z221" s="99">
        <f t="shared" si="50"/>
        <v>211</v>
      </c>
      <c r="AA221" s="223">
        <f t="shared" si="55"/>
        <v>1970085</v>
      </c>
    </row>
    <row r="222" spans="1:27" s="148" customFormat="1">
      <c r="A222" s="566">
        <v>2035</v>
      </c>
      <c r="B222" s="150">
        <f t="shared" si="51"/>
        <v>8</v>
      </c>
      <c r="C222" s="149">
        <f t="shared" si="44"/>
        <v>49888</v>
      </c>
      <c r="E222" s="100">
        <v>722593</v>
      </c>
      <c r="F222" s="99">
        <v>622585</v>
      </c>
      <c r="G222" s="99">
        <v>65290</v>
      </c>
      <c r="H222" s="99">
        <v>5156</v>
      </c>
      <c r="I222" s="99">
        <v>293</v>
      </c>
      <c r="J222" s="99">
        <f t="shared" si="52"/>
        <v>1415917</v>
      </c>
      <c r="K222" s="99">
        <f t="shared" si="45"/>
        <v>103307</v>
      </c>
      <c r="L222" s="99">
        <f t="shared" si="46"/>
        <v>1519224</v>
      </c>
      <c r="M222" s="99">
        <v>1634</v>
      </c>
      <c r="N222" s="99">
        <f t="shared" si="47"/>
        <v>119</v>
      </c>
      <c r="O222" s="98">
        <f t="shared" si="53"/>
        <v>1520977</v>
      </c>
      <c r="Q222" s="100">
        <v>894292</v>
      </c>
      <c r="R222" s="99">
        <v>866161</v>
      </c>
      <c r="S222" s="99">
        <v>90763</v>
      </c>
      <c r="T222" s="99">
        <v>5156</v>
      </c>
      <c r="U222" s="99">
        <v>293</v>
      </c>
      <c r="V222" s="99">
        <f t="shared" si="54"/>
        <v>1856665</v>
      </c>
      <c r="W222" s="99">
        <f t="shared" si="48"/>
        <v>135465</v>
      </c>
      <c r="X222" s="99">
        <f t="shared" si="49"/>
        <v>1992130</v>
      </c>
      <c r="Y222" s="99">
        <v>1634</v>
      </c>
      <c r="Z222" s="99">
        <f t="shared" si="50"/>
        <v>119</v>
      </c>
      <c r="AA222" s="223">
        <f t="shared" si="55"/>
        <v>1993883</v>
      </c>
    </row>
    <row r="223" spans="1:27" s="148" customFormat="1">
      <c r="A223" s="566">
        <v>2035</v>
      </c>
      <c r="B223" s="150">
        <f t="shared" si="51"/>
        <v>9</v>
      </c>
      <c r="C223" s="149">
        <f t="shared" si="44"/>
        <v>49919</v>
      </c>
      <c r="E223" s="100">
        <v>635748</v>
      </c>
      <c r="F223" s="99">
        <v>552685</v>
      </c>
      <c r="G223" s="99">
        <v>61346</v>
      </c>
      <c r="H223" s="99">
        <v>5366</v>
      </c>
      <c r="I223" s="99">
        <v>329</v>
      </c>
      <c r="J223" s="99">
        <f t="shared" si="52"/>
        <v>1255474</v>
      </c>
      <c r="K223" s="99">
        <f t="shared" si="45"/>
        <v>91601</v>
      </c>
      <c r="L223" s="99">
        <f t="shared" si="46"/>
        <v>1347075</v>
      </c>
      <c r="M223" s="99">
        <v>1428</v>
      </c>
      <c r="N223" s="99">
        <f t="shared" si="47"/>
        <v>104</v>
      </c>
      <c r="O223" s="98">
        <f t="shared" si="53"/>
        <v>1348607</v>
      </c>
      <c r="Q223" s="100">
        <v>830442</v>
      </c>
      <c r="R223" s="99">
        <v>776965</v>
      </c>
      <c r="S223" s="99">
        <v>85360</v>
      </c>
      <c r="T223" s="99">
        <v>5366</v>
      </c>
      <c r="U223" s="99">
        <v>329</v>
      </c>
      <c r="V223" s="99">
        <f t="shared" si="54"/>
        <v>1698462</v>
      </c>
      <c r="W223" s="99">
        <f t="shared" si="48"/>
        <v>123922</v>
      </c>
      <c r="X223" s="99">
        <f t="shared" si="49"/>
        <v>1822384</v>
      </c>
      <c r="Y223" s="99">
        <v>1428</v>
      </c>
      <c r="Z223" s="99">
        <f t="shared" si="50"/>
        <v>104</v>
      </c>
      <c r="AA223" s="223">
        <f t="shared" si="55"/>
        <v>1823916</v>
      </c>
    </row>
    <row r="224" spans="1:27" s="148" customFormat="1">
      <c r="A224" s="566">
        <v>2035</v>
      </c>
      <c r="B224" s="150">
        <f t="shared" si="51"/>
        <v>10</v>
      </c>
      <c r="C224" s="149">
        <f t="shared" si="44"/>
        <v>49949</v>
      </c>
      <c r="E224" s="100">
        <v>791803</v>
      </c>
      <c r="F224" s="99">
        <v>579387</v>
      </c>
      <c r="G224" s="99">
        <v>65318</v>
      </c>
      <c r="H224" s="99">
        <v>5325</v>
      </c>
      <c r="I224" s="99">
        <v>573</v>
      </c>
      <c r="J224" s="99">
        <f t="shared" si="52"/>
        <v>1442406</v>
      </c>
      <c r="K224" s="99">
        <f t="shared" si="45"/>
        <v>105240</v>
      </c>
      <c r="L224" s="99">
        <f t="shared" si="46"/>
        <v>1547646</v>
      </c>
      <c r="M224" s="99">
        <v>1830</v>
      </c>
      <c r="N224" s="99">
        <f t="shared" si="47"/>
        <v>134</v>
      </c>
      <c r="O224" s="98">
        <f t="shared" si="53"/>
        <v>1549610</v>
      </c>
      <c r="Q224" s="100">
        <v>1072649</v>
      </c>
      <c r="R224" s="99">
        <v>802155</v>
      </c>
      <c r="S224" s="99">
        <v>89631</v>
      </c>
      <c r="T224" s="99">
        <v>5325</v>
      </c>
      <c r="U224" s="99">
        <v>573</v>
      </c>
      <c r="V224" s="99">
        <f t="shared" si="54"/>
        <v>1970333</v>
      </c>
      <c r="W224" s="99">
        <f t="shared" si="48"/>
        <v>143758</v>
      </c>
      <c r="X224" s="99">
        <f t="shared" si="49"/>
        <v>2114091</v>
      </c>
      <c r="Y224" s="99">
        <v>1830</v>
      </c>
      <c r="Z224" s="99">
        <f t="shared" si="50"/>
        <v>134</v>
      </c>
      <c r="AA224" s="223">
        <f t="shared" si="55"/>
        <v>2116055</v>
      </c>
    </row>
    <row r="225" spans="1:27" s="148" customFormat="1">
      <c r="A225" s="566">
        <v>2035</v>
      </c>
      <c r="B225" s="150">
        <f t="shared" si="51"/>
        <v>11</v>
      </c>
      <c r="C225" s="149">
        <f t="shared" si="44"/>
        <v>49980</v>
      </c>
      <c r="E225" s="100">
        <v>984833</v>
      </c>
      <c r="F225" s="99">
        <v>620088</v>
      </c>
      <c r="G225" s="99">
        <v>64237</v>
      </c>
      <c r="H225" s="99">
        <v>5549</v>
      </c>
      <c r="I225" s="99">
        <v>802</v>
      </c>
      <c r="J225" s="99">
        <f t="shared" si="52"/>
        <v>1675509</v>
      </c>
      <c r="K225" s="99">
        <f t="shared" si="45"/>
        <v>122247</v>
      </c>
      <c r="L225" s="99">
        <f t="shared" si="46"/>
        <v>1797756</v>
      </c>
      <c r="M225" s="99">
        <v>1832</v>
      </c>
      <c r="N225" s="99">
        <f t="shared" si="47"/>
        <v>134</v>
      </c>
      <c r="O225" s="98">
        <f t="shared" si="53"/>
        <v>1799722</v>
      </c>
      <c r="Q225" s="100">
        <v>1355077</v>
      </c>
      <c r="R225" s="99">
        <v>838321</v>
      </c>
      <c r="S225" s="99">
        <v>86655</v>
      </c>
      <c r="T225" s="99">
        <v>5549</v>
      </c>
      <c r="U225" s="99">
        <v>802</v>
      </c>
      <c r="V225" s="99">
        <f t="shared" si="54"/>
        <v>2286404</v>
      </c>
      <c r="W225" s="99">
        <f t="shared" si="48"/>
        <v>166819</v>
      </c>
      <c r="X225" s="99">
        <f t="shared" si="49"/>
        <v>2453223</v>
      </c>
      <c r="Y225" s="99">
        <v>1832</v>
      </c>
      <c r="Z225" s="99">
        <f t="shared" si="50"/>
        <v>134</v>
      </c>
      <c r="AA225" s="223">
        <f t="shared" si="55"/>
        <v>2455189</v>
      </c>
    </row>
    <row r="226" spans="1:27" s="148" customFormat="1">
      <c r="A226" s="566">
        <v>2035</v>
      </c>
      <c r="B226" s="150">
        <f t="shared" si="51"/>
        <v>12</v>
      </c>
      <c r="C226" s="149">
        <f t="shared" si="44"/>
        <v>50010</v>
      </c>
      <c r="E226" s="100">
        <v>1156006</v>
      </c>
      <c r="F226" s="99">
        <v>694447</v>
      </c>
      <c r="G226" s="99">
        <v>65606</v>
      </c>
      <c r="H226" s="99">
        <v>5606</v>
      </c>
      <c r="I226" s="99">
        <v>983</v>
      </c>
      <c r="J226" s="99">
        <f t="shared" si="52"/>
        <v>1922648</v>
      </c>
      <c r="K226" s="99">
        <f t="shared" si="45"/>
        <v>140279</v>
      </c>
      <c r="L226" s="99">
        <f t="shared" si="46"/>
        <v>2062927</v>
      </c>
      <c r="M226" s="99">
        <v>1718</v>
      </c>
      <c r="N226" s="99">
        <f t="shared" si="47"/>
        <v>125</v>
      </c>
      <c r="O226" s="98">
        <f t="shared" si="53"/>
        <v>2064770</v>
      </c>
      <c r="Q226" s="100">
        <v>1560179</v>
      </c>
      <c r="R226" s="99">
        <v>936464</v>
      </c>
      <c r="S226" s="99">
        <v>89975</v>
      </c>
      <c r="T226" s="99">
        <v>5606</v>
      </c>
      <c r="U226" s="99">
        <v>983</v>
      </c>
      <c r="V226" s="99">
        <f t="shared" si="54"/>
        <v>2593207</v>
      </c>
      <c r="W226" s="99">
        <f t="shared" si="48"/>
        <v>189204</v>
      </c>
      <c r="X226" s="99">
        <f t="shared" si="49"/>
        <v>2782411</v>
      </c>
      <c r="Y226" s="99">
        <v>1718</v>
      </c>
      <c r="Z226" s="99">
        <f t="shared" si="50"/>
        <v>125</v>
      </c>
      <c r="AA226" s="223">
        <f t="shared" si="55"/>
        <v>2784254</v>
      </c>
    </row>
    <row r="227" spans="1:27" s="148" customFormat="1">
      <c r="A227" s="566">
        <v>2036</v>
      </c>
      <c r="B227" s="150">
        <f t="shared" si="51"/>
        <v>1</v>
      </c>
      <c r="C227" s="149">
        <f t="shared" si="44"/>
        <v>49675</v>
      </c>
      <c r="E227" s="100">
        <v>1228973</v>
      </c>
      <c r="F227" s="99">
        <v>700579</v>
      </c>
      <c r="G227" s="99">
        <v>65352</v>
      </c>
      <c r="H227" s="99">
        <v>5518</v>
      </c>
      <c r="I227" s="99">
        <v>998</v>
      </c>
      <c r="J227" s="99">
        <f t="shared" si="52"/>
        <v>2001420</v>
      </c>
      <c r="K227" s="99">
        <f t="shared" si="45"/>
        <v>146026</v>
      </c>
      <c r="L227" s="99">
        <f t="shared" si="46"/>
        <v>2147446</v>
      </c>
      <c r="M227" s="99">
        <v>2325</v>
      </c>
      <c r="N227" s="99">
        <f t="shared" si="47"/>
        <v>170</v>
      </c>
      <c r="O227" s="98">
        <f t="shared" si="53"/>
        <v>2149941</v>
      </c>
      <c r="Q227" s="100">
        <v>1584866</v>
      </c>
      <c r="R227" s="99">
        <v>923686</v>
      </c>
      <c r="S227" s="99">
        <v>89317</v>
      </c>
      <c r="T227" s="99">
        <v>5518</v>
      </c>
      <c r="U227" s="99">
        <v>998</v>
      </c>
      <c r="V227" s="99">
        <f t="shared" si="54"/>
        <v>2604385</v>
      </c>
      <c r="W227" s="99">
        <f t="shared" si="48"/>
        <v>190020</v>
      </c>
      <c r="X227" s="99">
        <f t="shared" si="49"/>
        <v>2794405</v>
      </c>
      <c r="Y227" s="99">
        <v>2325</v>
      </c>
      <c r="Z227" s="99">
        <f t="shared" si="50"/>
        <v>170</v>
      </c>
      <c r="AA227" s="223">
        <f t="shared" si="55"/>
        <v>2796900</v>
      </c>
    </row>
    <row r="228" spans="1:27" s="148" customFormat="1">
      <c r="A228" s="566">
        <v>2036</v>
      </c>
      <c r="B228" s="150">
        <f t="shared" si="51"/>
        <v>2</v>
      </c>
      <c r="C228" s="149">
        <f t="shared" si="44"/>
        <v>49706</v>
      </c>
      <c r="E228" s="100">
        <v>1027693</v>
      </c>
      <c r="F228" s="99">
        <v>614494</v>
      </c>
      <c r="G228" s="99">
        <v>60505</v>
      </c>
      <c r="H228" s="99">
        <v>5115</v>
      </c>
      <c r="I228" s="99">
        <v>828</v>
      </c>
      <c r="J228" s="99">
        <f t="shared" si="52"/>
        <v>1708635</v>
      </c>
      <c r="K228" s="99">
        <f t="shared" si="45"/>
        <v>124664</v>
      </c>
      <c r="L228" s="99">
        <f t="shared" si="46"/>
        <v>1833299</v>
      </c>
      <c r="M228" s="99">
        <v>2433</v>
      </c>
      <c r="N228" s="99">
        <f t="shared" si="47"/>
        <v>178</v>
      </c>
      <c r="O228" s="98">
        <f t="shared" si="53"/>
        <v>1835910</v>
      </c>
      <c r="Q228" s="100">
        <v>1302622</v>
      </c>
      <c r="R228" s="99">
        <v>822055</v>
      </c>
      <c r="S228" s="99">
        <v>83279</v>
      </c>
      <c r="T228" s="99">
        <v>5115</v>
      </c>
      <c r="U228" s="99">
        <v>828</v>
      </c>
      <c r="V228" s="99">
        <f t="shared" si="54"/>
        <v>2213899</v>
      </c>
      <c r="W228" s="99">
        <f t="shared" si="48"/>
        <v>161529</v>
      </c>
      <c r="X228" s="99">
        <f t="shared" si="49"/>
        <v>2375428</v>
      </c>
      <c r="Y228" s="99">
        <v>2433</v>
      </c>
      <c r="Z228" s="99">
        <f t="shared" si="50"/>
        <v>178</v>
      </c>
      <c r="AA228" s="223">
        <f t="shared" si="55"/>
        <v>2378039</v>
      </c>
    </row>
    <row r="229" spans="1:27" s="148" customFormat="1">
      <c r="A229" s="566">
        <v>2036</v>
      </c>
      <c r="B229" s="150">
        <f t="shared" si="51"/>
        <v>3</v>
      </c>
      <c r="C229" s="149">
        <f t="shared" si="44"/>
        <v>49735</v>
      </c>
      <c r="E229" s="100">
        <v>1069928</v>
      </c>
      <c r="F229" s="99">
        <v>633895</v>
      </c>
      <c r="G229" s="99">
        <v>65100</v>
      </c>
      <c r="H229" s="99">
        <v>4997</v>
      </c>
      <c r="I229" s="99">
        <v>835</v>
      </c>
      <c r="J229" s="99">
        <f t="shared" si="52"/>
        <v>1774755</v>
      </c>
      <c r="K229" s="99">
        <f t="shared" si="45"/>
        <v>129489</v>
      </c>
      <c r="L229" s="99">
        <f t="shared" si="46"/>
        <v>1904244</v>
      </c>
      <c r="M229" s="99">
        <v>2339</v>
      </c>
      <c r="N229" s="99">
        <f t="shared" si="47"/>
        <v>171</v>
      </c>
      <c r="O229" s="98">
        <f t="shared" si="53"/>
        <v>1906754</v>
      </c>
      <c r="Q229" s="100">
        <v>1347921</v>
      </c>
      <c r="R229" s="99">
        <v>864899</v>
      </c>
      <c r="S229" s="99">
        <v>90310</v>
      </c>
      <c r="T229" s="99">
        <v>4997</v>
      </c>
      <c r="U229" s="99">
        <v>835</v>
      </c>
      <c r="V229" s="99">
        <f t="shared" si="54"/>
        <v>2308962</v>
      </c>
      <c r="W229" s="99">
        <f t="shared" si="48"/>
        <v>168465</v>
      </c>
      <c r="X229" s="99">
        <f t="shared" si="49"/>
        <v>2477427</v>
      </c>
      <c r="Y229" s="99">
        <v>2339</v>
      </c>
      <c r="Z229" s="99">
        <f t="shared" si="50"/>
        <v>171</v>
      </c>
      <c r="AA229" s="223">
        <f t="shared" si="55"/>
        <v>2479937</v>
      </c>
    </row>
    <row r="230" spans="1:27" s="148" customFormat="1">
      <c r="A230" s="566">
        <v>2036</v>
      </c>
      <c r="B230" s="150">
        <f t="shared" si="51"/>
        <v>4</v>
      </c>
      <c r="C230" s="149">
        <f t="shared" si="44"/>
        <v>49766</v>
      </c>
      <c r="E230" s="100">
        <v>874983</v>
      </c>
      <c r="F230" s="99">
        <v>586414</v>
      </c>
      <c r="G230" s="99">
        <v>61087</v>
      </c>
      <c r="H230" s="99">
        <v>5097</v>
      </c>
      <c r="I230" s="99">
        <v>701</v>
      </c>
      <c r="J230" s="99">
        <f t="shared" si="52"/>
        <v>1528282</v>
      </c>
      <c r="K230" s="99">
        <f t="shared" si="45"/>
        <v>111506</v>
      </c>
      <c r="L230" s="99">
        <f t="shared" si="46"/>
        <v>1639788</v>
      </c>
      <c r="M230" s="99">
        <v>2172</v>
      </c>
      <c r="N230" s="99">
        <f t="shared" si="47"/>
        <v>158</v>
      </c>
      <c r="O230" s="98">
        <f t="shared" si="53"/>
        <v>1642118</v>
      </c>
      <c r="Q230" s="100">
        <v>1082804</v>
      </c>
      <c r="R230" s="99">
        <v>816290</v>
      </c>
      <c r="S230" s="99">
        <v>85155</v>
      </c>
      <c r="T230" s="99">
        <v>5097</v>
      </c>
      <c r="U230" s="99">
        <v>701</v>
      </c>
      <c r="V230" s="99">
        <f t="shared" si="54"/>
        <v>1990047</v>
      </c>
      <c r="W230" s="99">
        <f t="shared" si="48"/>
        <v>145197</v>
      </c>
      <c r="X230" s="99">
        <f t="shared" si="49"/>
        <v>2135244</v>
      </c>
      <c r="Y230" s="99">
        <v>2172</v>
      </c>
      <c r="Z230" s="99">
        <f t="shared" si="50"/>
        <v>158</v>
      </c>
      <c r="AA230" s="223">
        <f t="shared" si="55"/>
        <v>2137574</v>
      </c>
    </row>
    <row r="231" spans="1:27" s="148" customFormat="1">
      <c r="A231" s="566">
        <v>2036</v>
      </c>
      <c r="B231" s="150">
        <f t="shared" si="51"/>
        <v>5</v>
      </c>
      <c r="C231" s="149">
        <f t="shared" si="44"/>
        <v>49796</v>
      </c>
      <c r="E231" s="100">
        <v>802747</v>
      </c>
      <c r="F231" s="99">
        <v>574606</v>
      </c>
      <c r="G231" s="99">
        <v>62879</v>
      </c>
      <c r="H231" s="99">
        <v>4965</v>
      </c>
      <c r="I231" s="99">
        <v>451</v>
      </c>
      <c r="J231" s="99">
        <f t="shared" si="52"/>
        <v>1445648</v>
      </c>
      <c r="K231" s="99">
        <f t="shared" si="45"/>
        <v>105476</v>
      </c>
      <c r="L231" s="99">
        <f t="shared" si="46"/>
        <v>1551124</v>
      </c>
      <c r="M231" s="99">
        <v>2174</v>
      </c>
      <c r="N231" s="99">
        <f t="shared" si="47"/>
        <v>159</v>
      </c>
      <c r="O231" s="98">
        <f t="shared" si="53"/>
        <v>1553457</v>
      </c>
      <c r="Q231" s="100">
        <v>977275</v>
      </c>
      <c r="R231" s="99">
        <v>807422</v>
      </c>
      <c r="S231" s="99">
        <v>87775</v>
      </c>
      <c r="T231" s="99">
        <v>4965</v>
      </c>
      <c r="U231" s="99">
        <v>451</v>
      </c>
      <c r="V231" s="99">
        <f t="shared" si="54"/>
        <v>1877888</v>
      </c>
      <c r="W231" s="99">
        <f t="shared" si="48"/>
        <v>137013</v>
      </c>
      <c r="X231" s="99">
        <f t="shared" si="49"/>
        <v>2014901</v>
      </c>
      <c r="Y231" s="99">
        <v>2174</v>
      </c>
      <c r="Z231" s="99">
        <f t="shared" si="50"/>
        <v>159</v>
      </c>
      <c r="AA231" s="223">
        <f t="shared" si="55"/>
        <v>2017234</v>
      </c>
    </row>
    <row r="232" spans="1:27" s="148" customFormat="1">
      <c r="A232" s="566">
        <v>2036</v>
      </c>
      <c r="B232" s="150">
        <f t="shared" si="51"/>
        <v>6</v>
      </c>
      <c r="C232" s="149">
        <f t="shared" si="44"/>
        <v>49827</v>
      </c>
      <c r="E232" s="100">
        <v>728759</v>
      </c>
      <c r="F232" s="99">
        <v>559398</v>
      </c>
      <c r="G232" s="99">
        <v>61809</v>
      </c>
      <c r="H232" s="99">
        <v>5033</v>
      </c>
      <c r="I232" s="99">
        <v>347</v>
      </c>
      <c r="J232" s="99">
        <f t="shared" si="52"/>
        <v>1355346</v>
      </c>
      <c r="K232" s="99">
        <f t="shared" si="45"/>
        <v>98888</v>
      </c>
      <c r="L232" s="99">
        <f t="shared" si="46"/>
        <v>1454234</v>
      </c>
      <c r="M232" s="99">
        <v>1787</v>
      </c>
      <c r="N232" s="99">
        <f t="shared" si="47"/>
        <v>130</v>
      </c>
      <c r="O232" s="98">
        <f t="shared" si="53"/>
        <v>1456151</v>
      </c>
      <c r="Q232" s="100">
        <v>893248</v>
      </c>
      <c r="R232" s="99">
        <v>789616</v>
      </c>
      <c r="S232" s="99">
        <v>85978</v>
      </c>
      <c r="T232" s="99">
        <v>5033</v>
      </c>
      <c r="U232" s="99">
        <v>347</v>
      </c>
      <c r="V232" s="99">
        <f t="shared" si="54"/>
        <v>1774222</v>
      </c>
      <c r="W232" s="99">
        <f t="shared" si="48"/>
        <v>129450</v>
      </c>
      <c r="X232" s="99">
        <f t="shared" si="49"/>
        <v>1903672</v>
      </c>
      <c r="Y232" s="99">
        <v>1787</v>
      </c>
      <c r="Z232" s="99">
        <f t="shared" si="50"/>
        <v>130</v>
      </c>
      <c r="AA232" s="223">
        <f t="shared" si="55"/>
        <v>1905589</v>
      </c>
    </row>
    <row r="233" spans="1:27" s="148" customFormat="1">
      <c r="A233" s="566">
        <v>2036</v>
      </c>
      <c r="B233" s="150">
        <f t="shared" si="51"/>
        <v>7</v>
      </c>
      <c r="C233" s="149">
        <f t="shared" si="44"/>
        <v>49857</v>
      </c>
      <c r="E233" s="100">
        <v>718620</v>
      </c>
      <c r="F233" s="99">
        <v>611980</v>
      </c>
      <c r="G233" s="99">
        <v>63984</v>
      </c>
      <c r="H233" s="99">
        <v>5034</v>
      </c>
      <c r="I233" s="99">
        <v>303</v>
      </c>
      <c r="J233" s="99">
        <f t="shared" si="52"/>
        <v>1399921</v>
      </c>
      <c r="K233" s="99">
        <f t="shared" si="45"/>
        <v>102140</v>
      </c>
      <c r="L233" s="99">
        <f t="shared" si="46"/>
        <v>1502061</v>
      </c>
      <c r="M233" s="99">
        <v>2889</v>
      </c>
      <c r="N233" s="99">
        <f t="shared" si="47"/>
        <v>211</v>
      </c>
      <c r="O233" s="98">
        <f t="shared" si="53"/>
        <v>1505161</v>
      </c>
      <c r="Q233" s="100">
        <v>893114</v>
      </c>
      <c r="R233" s="99">
        <v>869650</v>
      </c>
      <c r="S233" s="99">
        <v>89927</v>
      </c>
      <c r="T233" s="99">
        <v>5034</v>
      </c>
      <c r="U233" s="99">
        <v>303</v>
      </c>
      <c r="V233" s="99">
        <f t="shared" si="54"/>
        <v>1858028</v>
      </c>
      <c r="W233" s="99">
        <f t="shared" si="48"/>
        <v>135564</v>
      </c>
      <c r="X233" s="99">
        <f t="shared" si="49"/>
        <v>1993592</v>
      </c>
      <c r="Y233" s="99">
        <v>2889</v>
      </c>
      <c r="Z233" s="99">
        <f t="shared" si="50"/>
        <v>211</v>
      </c>
      <c r="AA233" s="223">
        <f t="shared" si="55"/>
        <v>1996692</v>
      </c>
    </row>
    <row r="234" spans="1:27" s="148" customFormat="1">
      <c r="A234" s="566">
        <v>2036</v>
      </c>
      <c r="B234" s="150">
        <f t="shared" si="51"/>
        <v>8</v>
      </c>
      <c r="C234" s="149">
        <f t="shared" si="44"/>
        <v>50253</v>
      </c>
      <c r="E234" s="100">
        <v>731892</v>
      </c>
      <c r="F234" s="99">
        <v>625388</v>
      </c>
      <c r="G234" s="99">
        <v>64901</v>
      </c>
      <c r="H234" s="99">
        <v>5021</v>
      </c>
      <c r="I234" s="99">
        <v>293</v>
      </c>
      <c r="J234" s="99">
        <f t="shared" si="52"/>
        <v>1427495</v>
      </c>
      <c r="K234" s="99">
        <f t="shared" si="45"/>
        <v>104152</v>
      </c>
      <c r="L234" s="99">
        <f t="shared" si="46"/>
        <v>1531647</v>
      </c>
      <c r="M234" s="99">
        <v>1634</v>
      </c>
      <c r="N234" s="99">
        <f t="shared" si="47"/>
        <v>119</v>
      </c>
      <c r="O234" s="98">
        <f t="shared" si="53"/>
        <v>1533400</v>
      </c>
      <c r="Q234" s="100">
        <v>909751</v>
      </c>
      <c r="R234" s="99">
        <v>875254</v>
      </c>
      <c r="S234" s="99">
        <v>90382</v>
      </c>
      <c r="T234" s="99">
        <v>5021</v>
      </c>
      <c r="U234" s="99">
        <v>293</v>
      </c>
      <c r="V234" s="99">
        <f t="shared" si="54"/>
        <v>1880701</v>
      </c>
      <c r="W234" s="99">
        <f t="shared" si="48"/>
        <v>137219</v>
      </c>
      <c r="X234" s="99">
        <f t="shared" si="49"/>
        <v>2017920</v>
      </c>
      <c r="Y234" s="99">
        <v>1634</v>
      </c>
      <c r="Z234" s="99">
        <f t="shared" si="50"/>
        <v>119</v>
      </c>
      <c r="AA234" s="223">
        <f t="shared" si="55"/>
        <v>2019673</v>
      </c>
    </row>
    <row r="235" spans="1:27" s="148" customFormat="1">
      <c r="A235" s="566">
        <v>2036</v>
      </c>
      <c r="B235" s="150">
        <f t="shared" si="51"/>
        <v>9</v>
      </c>
      <c r="C235" s="149">
        <f t="shared" si="44"/>
        <v>50284</v>
      </c>
      <c r="E235" s="100">
        <v>643599</v>
      </c>
      <c r="F235" s="99">
        <v>554839</v>
      </c>
      <c r="G235" s="99">
        <v>60983</v>
      </c>
      <c r="H235" s="99">
        <v>5223</v>
      </c>
      <c r="I235" s="99">
        <v>329</v>
      </c>
      <c r="J235" s="99">
        <f t="shared" si="52"/>
        <v>1264973</v>
      </c>
      <c r="K235" s="99">
        <f t="shared" si="45"/>
        <v>92294</v>
      </c>
      <c r="L235" s="99">
        <f t="shared" si="46"/>
        <v>1357267</v>
      </c>
      <c r="M235" s="99">
        <v>1428</v>
      </c>
      <c r="N235" s="99">
        <f t="shared" si="47"/>
        <v>104</v>
      </c>
      <c r="O235" s="98">
        <f t="shared" si="53"/>
        <v>1358799</v>
      </c>
      <c r="Q235" s="100">
        <v>844761</v>
      </c>
      <c r="R235" s="99">
        <v>785195</v>
      </c>
      <c r="S235" s="99">
        <v>85013</v>
      </c>
      <c r="T235" s="99">
        <v>5223</v>
      </c>
      <c r="U235" s="99">
        <v>329</v>
      </c>
      <c r="V235" s="99">
        <f t="shared" si="54"/>
        <v>1720521</v>
      </c>
      <c r="W235" s="99">
        <f t="shared" si="48"/>
        <v>125532</v>
      </c>
      <c r="X235" s="99">
        <f t="shared" si="49"/>
        <v>1846053</v>
      </c>
      <c r="Y235" s="99">
        <v>1428</v>
      </c>
      <c r="Z235" s="99">
        <f t="shared" si="50"/>
        <v>104</v>
      </c>
      <c r="AA235" s="223">
        <f t="shared" si="55"/>
        <v>1847585</v>
      </c>
    </row>
    <row r="236" spans="1:27" s="148" customFormat="1">
      <c r="A236" s="566">
        <v>2036</v>
      </c>
      <c r="B236" s="150">
        <f t="shared" si="51"/>
        <v>10</v>
      </c>
      <c r="C236" s="149">
        <f t="shared" si="44"/>
        <v>50314</v>
      </c>
      <c r="E236" s="100">
        <v>797613</v>
      </c>
      <c r="F236" s="99">
        <v>583155</v>
      </c>
      <c r="G236" s="99">
        <v>64980</v>
      </c>
      <c r="H236" s="99">
        <v>5182</v>
      </c>
      <c r="I236" s="99">
        <v>574</v>
      </c>
      <c r="J236" s="99">
        <f t="shared" si="52"/>
        <v>1451504</v>
      </c>
      <c r="K236" s="99">
        <f t="shared" si="45"/>
        <v>105904</v>
      </c>
      <c r="L236" s="99">
        <f t="shared" si="46"/>
        <v>1557408</v>
      </c>
      <c r="M236" s="99">
        <v>1830</v>
      </c>
      <c r="N236" s="99">
        <f t="shared" si="47"/>
        <v>134</v>
      </c>
      <c r="O236" s="98">
        <f t="shared" si="53"/>
        <v>1559372</v>
      </c>
      <c r="Q236" s="100">
        <v>1089162</v>
      </c>
      <c r="R236" s="99">
        <v>810826</v>
      </c>
      <c r="S236" s="99">
        <v>89282</v>
      </c>
      <c r="T236" s="99">
        <v>5182</v>
      </c>
      <c r="U236" s="99">
        <v>574</v>
      </c>
      <c r="V236" s="99">
        <f t="shared" si="54"/>
        <v>1995026</v>
      </c>
      <c r="W236" s="99">
        <f t="shared" si="48"/>
        <v>145560</v>
      </c>
      <c r="X236" s="99">
        <f t="shared" si="49"/>
        <v>2140586</v>
      </c>
      <c r="Y236" s="99">
        <v>1830</v>
      </c>
      <c r="Z236" s="99">
        <f t="shared" si="50"/>
        <v>134</v>
      </c>
      <c r="AA236" s="223">
        <f t="shared" si="55"/>
        <v>2142550</v>
      </c>
    </row>
    <row r="237" spans="1:27" s="148" customFormat="1">
      <c r="A237" s="566">
        <v>2036</v>
      </c>
      <c r="B237" s="150">
        <f t="shared" si="51"/>
        <v>11</v>
      </c>
      <c r="C237" s="149">
        <f t="shared" si="44"/>
        <v>50345</v>
      </c>
      <c r="E237" s="100">
        <v>991341</v>
      </c>
      <c r="F237" s="99">
        <v>623030</v>
      </c>
      <c r="G237" s="99">
        <v>63885</v>
      </c>
      <c r="H237" s="99">
        <v>5397</v>
      </c>
      <c r="I237" s="99">
        <v>801</v>
      </c>
      <c r="J237" s="99">
        <f t="shared" si="52"/>
        <v>1684454</v>
      </c>
      <c r="K237" s="99">
        <f t="shared" si="45"/>
        <v>122900</v>
      </c>
      <c r="L237" s="99">
        <f t="shared" si="46"/>
        <v>1807354</v>
      </c>
      <c r="M237" s="99">
        <v>1832</v>
      </c>
      <c r="N237" s="99">
        <f t="shared" si="47"/>
        <v>134</v>
      </c>
      <c r="O237" s="98">
        <f t="shared" si="53"/>
        <v>1809320</v>
      </c>
      <c r="Q237" s="100">
        <v>1372646</v>
      </c>
      <c r="R237" s="99">
        <v>846902</v>
      </c>
      <c r="S237" s="99">
        <v>86313</v>
      </c>
      <c r="T237" s="99">
        <v>5397</v>
      </c>
      <c r="U237" s="99">
        <v>801</v>
      </c>
      <c r="V237" s="99">
        <f>SUM(Q237:U237)</f>
        <v>2312059</v>
      </c>
      <c r="W237" s="99">
        <f t="shared" si="48"/>
        <v>168691</v>
      </c>
      <c r="X237" s="99">
        <f t="shared" si="49"/>
        <v>2480750</v>
      </c>
      <c r="Y237" s="99">
        <v>1832</v>
      </c>
      <c r="Z237" s="99">
        <f t="shared" si="50"/>
        <v>134</v>
      </c>
      <c r="AA237" s="223">
        <f>SUM(X237:Z237)</f>
        <v>2482716</v>
      </c>
    </row>
    <row r="238" spans="1:27" s="148" customFormat="1">
      <c r="A238" s="566">
        <v>2036</v>
      </c>
      <c r="B238" s="150">
        <f t="shared" si="51"/>
        <v>12</v>
      </c>
      <c r="C238" s="149">
        <f t="shared" si="44"/>
        <v>50375</v>
      </c>
      <c r="E238" s="100">
        <v>1165360</v>
      </c>
      <c r="F238" s="99">
        <v>697846</v>
      </c>
      <c r="G238" s="99">
        <v>65254</v>
      </c>
      <c r="H238" s="99">
        <v>5451</v>
      </c>
      <c r="I238" s="99">
        <v>982</v>
      </c>
      <c r="J238" s="99">
        <f t="shared" si="52"/>
        <v>1934893</v>
      </c>
      <c r="K238" s="99">
        <f t="shared" si="45"/>
        <v>141172</v>
      </c>
      <c r="L238" s="99">
        <f t="shared" si="46"/>
        <v>2076065</v>
      </c>
      <c r="M238" s="99">
        <v>1718</v>
      </c>
      <c r="N238" s="99">
        <f t="shared" si="47"/>
        <v>125</v>
      </c>
      <c r="O238" s="98">
        <f t="shared" si="53"/>
        <v>2077908</v>
      </c>
      <c r="Q238" s="100">
        <v>1581053</v>
      </c>
      <c r="R238" s="99">
        <v>946083</v>
      </c>
      <c r="S238" s="99">
        <v>89628</v>
      </c>
      <c r="T238" s="99">
        <v>5451</v>
      </c>
      <c r="U238" s="99">
        <v>982</v>
      </c>
      <c r="V238" s="99">
        <f t="shared" ref="V238:V298" si="56">SUM(Q238:U238)</f>
        <v>2623197</v>
      </c>
      <c r="W238" s="99">
        <f t="shared" si="48"/>
        <v>191392</v>
      </c>
      <c r="X238" s="99">
        <f t="shared" si="49"/>
        <v>2814589</v>
      </c>
      <c r="Y238" s="99">
        <v>1718</v>
      </c>
      <c r="Z238" s="99">
        <f t="shared" si="50"/>
        <v>125</v>
      </c>
      <c r="AA238" s="98">
        <f t="shared" ref="AA238:AA298" si="57">SUM(X238:Z238)</f>
        <v>2816432</v>
      </c>
    </row>
    <row r="239" spans="1:27" s="148" customFormat="1">
      <c r="A239" s="566">
        <v>2037</v>
      </c>
      <c r="B239" s="150">
        <f t="shared" si="51"/>
        <v>1</v>
      </c>
      <c r="C239" s="149">
        <f t="shared" ref="C239:C293" si="58">DATE(A244,B239,1)</f>
        <v>50041</v>
      </c>
      <c r="E239" s="100">
        <v>1228809</v>
      </c>
      <c r="F239" s="99">
        <v>697550</v>
      </c>
      <c r="G239" s="99">
        <v>64131</v>
      </c>
      <c r="H239" s="99">
        <v>5356</v>
      </c>
      <c r="I239" s="99">
        <v>993</v>
      </c>
      <c r="J239" s="99">
        <f t="shared" ref="J239:J298" si="59">SUM(E239:I239)</f>
        <v>1996839</v>
      </c>
      <c r="K239" s="99">
        <f t="shared" ref="K239:K298" si="60">L239-J239</f>
        <v>145692</v>
      </c>
      <c r="L239" s="99">
        <f t="shared" ref="L239:L298" si="61">ROUND(J239/0.932, 0)</f>
        <v>2142531</v>
      </c>
      <c r="M239" s="99">
        <v>2325</v>
      </c>
      <c r="N239" s="99">
        <f t="shared" ref="N239:N298" si="62">ROUND(M239/0.932-M239, 0)</f>
        <v>170</v>
      </c>
      <c r="O239" s="98">
        <f t="shared" si="53"/>
        <v>2145026</v>
      </c>
      <c r="Q239" s="100">
        <v>1595209</v>
      </c>
      <c r="R239" s="99">
        <v>925296</v>
      </c>
      <c r="S239" s="99">
        <v>87952</v>
      </c>
      <c r="T239" s="99">
        <v>5356</v>
      </c>
      <c r="U239" s="99">
        <v>993</v>
      </c>
      <c r="V239" s="99">
        <f t="shared" si="56"/>
        <v>2614806</v>
      </c>
      <c r="W239" s="99">
        <f t="shared" ref="W239:W298" si="63">X239-V239</f>
        <v>190780</v>
      </c>
      <c r="X239" s="99">
        <f t="shared" ref="X239:X298" si="64">ROUND(V239/0.932, 0)</f>
        <v>2805586</v>
      </c>
      <c r="Y239" s="99">
        <v>2325</v>
      </c>
      <c r="Z239" s="99">
        <f t="shared" ref="Z239:Z298" si="65">N239</f>
        <v>170</v>
      </c>
      <c r="AA239" s="98">
        <f t="shared" si="57"/>
        <v>2808081</v>
      </c>
    </row>
    <row r="240" spans="1:27" s="148" customFormat="1">
      <c r="A240" s="566">
        <v>2037</v>
      </c>
      <c r="B240" s="150">
        <f t="shared" ref="B240:B298" si="66">IF(B239=12,1,B239+1)</f>
        <v>2</v>
      </c>
      <c r="C240" s="149">
        <f t="shared" si="58"/>
        <v>50072</v>
      </c>
      <c r="E240" s="100">
        <v>1024454</v>
      </c>
      <c r="F240" s="99">
        <v>605829</v>
      </c>
      <c r="G240" s="99">
        <v>58657</v>
      </c>
      <c r="H240" s="99">
        <v>4954</v>
      </c>
      <c r="I240" s="99">
        <v>822</v>
      </c>
      <c r="J240" s="99">
        <f t="shared" si="59"/>
        <v>1694716</v>
      </c>
      <c r="K240" s="99">
        <f t="shared" si="60"/>
        <v>123649</v>
      </c>
      <c r="L240" s="99">
        <f t="shared" si="61"/>
        <v>1818365</v>
      </c>
      <c r="M240" s="99">
        <v>2433</v>
      </c>
      <c r="N240" s="99">
        <f t="shared" si="62"/>
        <v>178</v>
      </c>
      <c r="O240" s="98">
        <f t="shared" si="53"/>
        <v>1820976</v>
      </c>
      <c r="Q240" s="100">
        <v>1306933</v>
      </c>
      <c r="R240" s="99">
        <v>818341</v>
      </c>
      <c r="S240" s="99">
        <v>81360</v>
      </c>
      <c r="T240" s="99">
        <v>4954</v>
      </c>
      <c r="U240" s="99">
        <v>822</v>
      </c>
      <c r="V240" s="99">
        <f t="shared" si="56"/>
        <v>2212410</v>
      </c>
      <c r="W240" s="99">
        <f t="shared" si="63"/>
        <v>161420</v>
      </c>
      <c r="X240" s="99">
        <f t="shared" si="64"/>
        <v>2373830</v>
      </c>
      <c r="Y240" s="99">
        <v>2433</v>
      </c>
      <c r="Z240" s="99">
        <f t="shared" si="65"/>
        <v>178</v>
      </c>
      <c r="AA240" s="98">
        <f t="shared" si="57"/>
        <v>2376441</v>
      </c>
    </row>
    <row r="241" spans="1:27" s="148" customFormat="1">
      <c r="A241" s="566">
        <v>2037</v>
      </c>
      <c r="B241" s="150">
        <f t="shared" si="66"/>
        <v>3</v>
      </c>
      <c r="C241" s="149">
        <f t="shared" si="58"/>
        <v>50100</v>
      </c>
      <c r="E241" s="100">
        <v>1077588</v>
      </c>
      <c r="F241" s="99">
        <v>631398</v>
      </c>
      <c r="G241" s="99">
        <v>64030</v>
      </c>
      <c r="H241" s="99">
        <v>4850</v>
      </c>
      <c r="I241" s="99">
        <v>835</v>
      </c>
      <c r="J241" s="99">
        <f t="shared" si="59"/>
        <v>1778701</v>
      </c>
      <c r="K241" s="99">
        <f t="shared" si="60"/>
        <v>129776</v>
      </c>
      <c r="L241" s="99">
        <f t="shared" si="61"/>
        <v>1908477</v>
      </c>
      <c r="M241" s="99">
        <v>2339</v>
      </c>
      <c r="N241" s="99">
        <f t="shared" si="62"/>
        <v>171</v>
      </c>
      <c r="O241" s="98">
        <f t="shared" si="53"/>
        <v>1910987</v>
      </c>
      <c r="Q241" s="100">
        <v>1363385</v>
      </c>
      <c r="R241" s="99">
        <v>868181</v>
      </c>
      <c r="S241" s="99">
        <v>89246</v>
      </c>
      <c r="T241" s="99">
        <v>4850</v>
      </c>
      <c r="U241" s="99">
        <v>835</v>
      </c>
      <c r="V241" s="99">
        <f t="shared" si="56"/>
        <v>2326497</v>
      </c>
      <c r="W241" s="99">
        <f t="shared" si="63"/>
        <v>169744</v>
      </c>
      <c r="X241" s="99">
        <f t="shared" si="64"/>
        <v>2496241</v>
      </c>
      <c r="Y241" s="99">
        <v>2339</v>
      </c>
      <c r="Z241" s="99">
        <f t="shared" si="65"/>
        <v>171</v>
      </c>
      <c r="AA241" s="98">
        <f t="shared" si="57"/>
        <v>2498751</v>
      </c>
    </row>
    <row r="242" spans="1:27" s="148" customFormat="1">
      <c r="A242" s="566">
        <v>2037</v>
      </c>
      <c r="B242" s="150">
        <f t="shared" si="66"/>
        <v>4</v>
      </c>
      <c r="C242" s="149">
        <f t="shared" si="58"/>
        <v>50131</v>
      </c>
      <c r="E242" s="100">
        <v>886810</v>
      </c>
      <c r="F242" s="99">
        <v>590027</v>
      </c>
      <c r="G242" s="99">
        <v>60761</v>
      </c>
      <c r="H242" s="99">
        <v>4963</v>
      </c>
      <c r="I242" s="99">
        <v>703</v>
      </c>
      <c r="J242" s="99">
        <f t="shared" si="59"/>
        <v>1543264</v>
      </c>
      <c r="K242" s="99">
        <f t="shared" si="60"/>
        <v>112599</v>
      </c>
      <c r="L242" s="99">
        <f t="shared" si="61"/>
        <v>1655863</v>
      </c>
      <c r="M242" s="99">
        <v>2172</v>
      </c>
      <c r="N242" s="99">
        <f t="shared" si="62"/>
        <v>158</v>
      </c>
      <c r="O242" s="98">
        <f t="shared" si="53"/>
        <v>1658193</v>
      </c>
      <c r="Q242" s="100">
        <v>1101273</v>
      </c>
      <c r="R242" s="99">
        <v>824837</v>
      </c>
      <c r="S242" s="99">
        <v>84812</v>
      </c>
      <c r="T242" s="99">
        <v>4963</v>
      </c>
      <c r="U242" s="99">
        <v>703</v>
      </c>
      <c r="V242" s="99">
        <f t="shared" si="56"/>
        <v>2016588</v>
      </c>
      <c r="W242" s="99">
        <f t="shared" si="63"/>
        <v>147133</v>
      </c>
      <c r="X242" s="99">
        <f t="shared" si="64"/>
        <v>2163721</v>
      </c>
      <c r="Y242" s="99">
        <v>2172</v>
      </c>
      <c r="Z242" s="99">
        <f t="shared" si="65"/>
        <v>158</v>
      </c>
      <c r="AA242" s="98">
        <f t="shared" si="57"/>
        <v>2166051</v>
      </c>
    </row>
    <row r="243" spans="1:27" s="148" customFormat="1">
      <c r="A243" s="566">
        <v>2037</v>
      </c>
      <c r="B243" s="150">
        <f t="shared" si="66"/>
        <v>5</v>
      </c>
      <c r="C243" s="149">
        <f t="shared" si="58"/>
        <v>50161</v>
      </c>
      <c r="E243" s="100">
        <v>813740</v>
      </c>
      <c r="F243" s="99">
        <v>577153</v>
      </c>
      <c r="G243" s="99">
        <v>62505</v>
      </c>
      <c r="H243" s="99">
        <v>4836</v>
      </c>
      <c r="I243" s="99">
        <v>452</v>
      </c>
      <c r="J243" s="99">
        <f t="shared" si="59"/>
        <v>1458686</v>
      </c>
      <c r="K243" s="99">
        <f t="shared" si="60"/>
        <v>106428</v>
      </c>
      <c r="L243" s="99">
        <f t="shared" si="61"/>
        <v>1565114</v>
      </c>
      <c r="M243" s="99">
        <v>2174</v>
      </c>
      <c r="N243" s="99">
        <f t="shared" si="62"/>
        <v>159</v>
      </c>
      <c r="O243" s="98">
        <f t="shared" si="53"/>
        <v>1567447</v>
      </c>
      <c r="Q243" s="100">
        <v>993698</v>
      </c>
      <c r="R243" s="99">
        <v>815445</v>
      </c>
      <c r="S243" s="99">
        <v>87403</v>
      </c>
      <c r="T243" s="99">
        <v>4836</v>
      </c>
      <c r="U243" s="99">
        <v>452</v>
      </c>
      <c r="V243" s="99">
        <f t="shared" si="56"/>
        <v>1901834</v>
      </c>
      <c r="W243" s="99">
        <f t="shared" si="63"/>
        <v>138760</v>
      </c>
      <c r="X243" s="99">
        <f t="shared" si="64"/>
        <v>2040594</v>
      </c>
      <c r="Y243" s="99">
        <v>2174</v>
      </c>
      <c r="Z243" s="99">
        <f t="shared" si="65"/>
        <v>159</v>
      </c>
      <c r="AA243" s="98">
        <f t="shared" si="57"/>
        <v>2042927</v>
      </c>
    </row>
    <row r="244" spans="1:27" s="148" customFormat="1">
      <c r="A244" s="566">
        <v>2037</v>
      </c>
      <c r="B244" s="150">
        <f t="shared" si="66"/>
        <v>6</v>
      </c>
      <c r="C244" s="149">
        <f t="shared" si="58"/>
        <v>50192</v>
      </c>
      <c r="E244" s="100">
        <v>738847</v>
      </c>
      <c r="F244" s="99">
        <v>560797</v>
      </c>
      <c r="G244" s="99">
        <v>61409</v>
      </c>
      <c r="H244" s="99">
        <v>4904</v>
      </c>
      <c r="I244" s="99">
        <v>347</v>
      </c>
      <c r="J244" s="99">
        <f t="shared" si="59"/>
        <v>1366304</v>
      </c>
      <c r="K244" s="99">
        <f t="shared" si="60"/>
        <v>99687</v>
      </c>
      <c r="L244" s="99">
        <f t="shared" si="61"/>
        <v>1465991</v>
      </c>
      <c r="M244" s="99">
        <v>1787</v>
      </c>
      <c r="N244" s="99">
        <f t="shared" si="62"/>
        <v>130</v>
      </c>
      <c r="O244" s="98">
        <f t="shared" si="53"/>
        <v>1467908</v>
      </c>
      <c r="Q244" s="100">
        <v>908190</v>
      </c>
      <c r="R244" s="99">
        <v>796739</v>
      </c>
      <c r="S244" s="99">
        <v>85584</v>
      </c>
      <c r="T244" s="99">
        <v>4904</v>
      </c>
      <c r="U244" s="99">
        <v>347</v>
      </c>
      <c r="V244" s="99">
        <f t="shared" si="56"/>
        <v>1795764</v>
      </c>
      <c r="W244" s="99">
        <f t="shared" si="63"/>
        <v>131021</v>
      </c>
      <c r="X244" s="99">
        <f t="shared" si="64"/>
        <v>1926785</v>
      </c>
      <c r="Y244" s="99">
        <v>1787</v>
      </c>
      <c r="Z244" s="99">
        <f t="shared" si="65"/>
        <v>130</v>
      </c>
      <c r="AA244" s="98">
        <f t="shared" si="57"/>
        <v>1928702</v>
      </c>
    </row>
    <row r="245" spans="1:27" s="148" customFormat="1">
      <c r="A245" s="566">
        <v>2037</v>
      </c>
      <c r="B245" s="150">
        <f t="shared" si="66"/>
        <v>7</v>
      </c>
      <c r="C245" s="149">
        <f t="shared" si="58"/>
        <v>50222</v>
      </c>
      <c r="E245" s="100">
        <v>727661</v>
      </c>
      <c r="F245" s="99">
        <v>613513</v>
      </c>
      <c r="G245" s="99">
        <v>63578</v>
      </c>
      <c r="H245" s="99">
        <v>4907</v>
      </c>
      <c r="I245" s="99">
        <v>303</v>
      </c>
      <c r="J245" s="99">
        <f t="shared" si="59"/>
        <v>1409962</v>
      </c>
      <c r="K245" s="99">
        <f t="shared" si="60"/>
        <v>102873</v>
      </c>
      <c r="L245" s="99">
        <f t="shared" si="61"/>
        <v>1512835</v>
      </c>
      <c r="M245" s="99">
        <v>2889</v>
      </c>
      <c r="N245" s="99">
        <f t="shared" si="62"/>
        <v>211</v>
      </c>
      <c r="O245" s="98">
        <f t="shared" si="53"/>
        <v>1515935</v>
      </c>
      <c r="Q245" s="100">
        <v>907539</v>
      </c>
      <c r="R245" s="99">
        <v>877305</v>
      </c>
      <c r="S245" s="99">
        <v>89520</v>
      </c>
      <c r="T245" s="99">
        <v>4907</v>
      </c>
      <c r="U245" s="99">
        <v>303</v>
      </c>
      <c r="V245" s="99">
        <f t="shared" si="56"/>
        <v>1879574</v>
      </c>
      <c r="W245" s="99">
        <f t="shared" si="63"/>
        <v>137136</v>
      </c>
      <c r="X245" s="99">
        <f t="shared" si="64"/>
        <v>2016710</v>
      </c>
      <c r="Y245" s="99">
        <v>2889</v>
      </c>
      <c r="Z245" s="99">
        <f t="shared" si="65"/>
        <v>211</v>
      </c>
      <c r="AA245" s="98">
        <f t="shared" si="57"/>
        <v>2019810</v>
      </c>
    </row>
    <row r="246" spans="1:27" s="148" customFormat="1">
      <c r="A246" s="566">
        <v>2037</v>
      </c>
      <c r="B246" s="150">
        <f t="shared" si="66"/>
        <v>8</v>
      </c>
      <c r="C246" s="149">
        <f t="shared" si="58"/>
        <v>50618</v>
      </c>
      <c r="E246" s="100">
        <v>740604</v>
      </c>
      <c r="F246" s="99">
        <v>627794</v>
      </c>
      <c r="G246" s="99">
        <v>64534</v>
      </c>
      <c r="H246" s="99">
        <v>4897</v>
      </c>
      <c r="I246" s="99">
        <v>293</v>
      </c>
      <c r="J246" s="99">
        <f t="shared" si="59"/>
        <v>1438122</v>
      </c>
      <c r="K246" s="99">
        <f t="shared" si="60"/>
        <v>104927</v>
      </c>
      <c r="L246" s="99">
        <f t="shared" si="61"/>
        <v>1543049</v>
      </c>
      <c r="M246" s="99">
        <v>1634</v>
      </c>
      <c r="N246" s="99">
        <f t="shared" si="62"/>
        <v>119</v>
      </c>
      <c r="O246" s="98">
        <f t="shared" si="53"/>
        <v>1544802</v>
      </c>
      <c r="Q246" s="100">
        <v>923725</v>
      </c>
      <c r="R246" s="99">
        <v>883633</v>
      </c>
      <c r="S246" s="99">
        <v>90018</v>
      </c>
      <c r="T246" s="99">
        <v>4897</v>
      </c>
      <c r="U246" s="99">
        <v>293</v>
      </c>
      <c r="V246" s="99">
        <f t="shared" si="56"/>
        <v>1902566</v>
      </c>
      <c r="W246" s="99">
        <f t="shared" si="63"/>
        <v>138814</v>
      </c>
      <c r="X246" s="99">
        <f t="shared" si="64"/>
        <v>2041380</v>
      </c>
      <c r="Y246" s="99">
        <v>1634</v>
      </c>
      <c r="Z246" s="99">
        <f t="shared" si="65"/>
        <v>119</v>
      </c>
      <c r="AA246" s="98">
        <f t="shared" si="57"/>
        <v>2043133</v>
      </c>
    </row>
    <row r="247" spans="1:27" s="148" customFormat="1">
      <c r="A247" s="566">
        <v>2037</v>
      </c>
      <c r="B247" s="150">
        <f t="shared" si="66"/>
        <v>9</v>
      </c>
      <c r="C247" s="149">
        <f t="shared" si="58"/>
        <v>50649</v>
      </c>
      <c r="E247" s="100">
        <v>650136</v>
      </c>
      <c r="F247" s="99">
        <v>557586</v>
      </c>
      <c r="G247" s="99">
        <v>60660</v>
      </c>
      <c r="H247" s="99">
        <v>5097</v>
      </c>
      <c r="I247" s="99">
        <v>329</v>
      </c>
      <c r="J247" s="99">
        <f t="shared" si="59"/>
        <v>1273808</v>
      </c>
      <c r="K247" s="99">
        <f t="shared" si="60"/>
        <v>92939</v>
      </c>
      <c r="L247" s="99">
        <f t="shared" si="61"/>
        <v>1366747</v>
      </c>
      <c r="M247" s="99">
        <v>1428</v>
      </c>
      <c r="N247" s="99">
        <f t="shared" si="62"/>
        <v>104</v>
      </c>
      <c r="O247" s="98">
        <f t="shared" si="53"/>
        <v>1368279</v>
      </c>
      <c r="Q247" s="100">
        <v>857604</v>
      </c>
      <c r="R247" s="99">
        <v>792787</v>
      </c>
      <c r="S247" s="99">
        <v>84674</v>
      </c>
      <c r="T247" s="99">
        <v>5097</v>
      </c>
      <c r="U247" s="99">
        <v>329</v>
      </c>
      <c r="V247" s="99">
        <f t="shared" si="56"/>
        <v>1740491</v>
      </c>
      <c r="W247" s="99">
        <f t="shared" si="63"/>
        <v>126989</v>
      </c>
      <c r="X247" s="99">
        <f t="shared" si="64"/>
        <v>1867480</v>
      </c>
      <c r="Y247" s="99">
        <v>1428</v>
      </c>
      <c r="Z247" s="99">
        <f t="shared" si="65"/>
        <v>104</v>
      </c>
      <c r="AA247" s="98">
        <f t="shared" si="57"/>
        <v>1869012</v>
      </c>
    </row>
    <row r="248" spans="1:27" s="148" customFormat="1">
      <c r="A248" s="566">
        <v>2037</v>
      </c>
      <c r="B248" s="150">
        <f t="shared" si="66"/>
        <v>10</v>
      </c>
      <c r="C248" s="149">
        <f t="shared" si="58"/>
        <v>50679</v>
      </c>
      <c r="E248" s="100">
        <v>805675</v>
      </c>
      <c r="F248" s="99">
        <v>585611</v>
      </c>
      <c r="G248" s="99">
        <v>64621</v>
      </c>
      <c r="H248" s="99">
        <v>5059</v>
      </c>
      <c r="I248" s="99">
        <v>573</v>
      </c>
      <c r="J248" s="99">
        <f t="shared" si="59"/>
        <v>1461539</v>
      </c>
      <c r="K248" s="99">
        <f t="shared" si="60"/>
        <v>106636</v>
      </c>
      <c r="L248" s="99">
        <f t="shared" si="61"/>
        <v>1568175</v>
      </c>
      <c r="M248" s="99">
        <v>1830</v>
      </c>
      <c r="N248" s="99">
        <f t="shared" si="62"/>
        <v>134</v>
      </c>
      <c r="O248" s="98">
        <f t="shared" si="53"/>
        <v>1570139</v>
      </c>
      <c r="Q248" s="100">
        <v>1105307</v>
      </c>
      <c r="R248" s="99">
        <v>818495</v>
      </c>
      <c r="S248" s="99">
        <v>88921</v>
      </c>
      <c r="T248" s="99">
        <v>5059</v>
      </c>
      <c r="U248" s="99">
        <v>573</v>
      </c>
      <c r="V248" s="99">
        <f t="shared" si="56"/>
        <v>2018355</v>
      </c>
      <c r="W248" s="99">
        <f t="shared" si="63"/>
        <v>147262</v>
      </c>
      <c r="X248" s="99">
        <f t="shared" si="64"/>
        <v>2165617</v>
      </c>
      <c r="Y248" s="99">
        <v>1830</v>
      </c>
      <c r="Z248" s="99">
        <f t="shared" si="65"/>
        <v>134</v>
      </c>
      <c r="AA248" s="98">
        <f t="shared" si="57"/>
        <v>2167581</v>
      </c>
    </row>
    <row r="249" spans="1:27" s="148" customFormat="1">
      <c r="A249" s="566">
        <v>2037</v>
      </c>
      <c r="B249" s="150">
        <f t="shared" si="66"/>
        <v>11</v>
      </c>
      <c r="C249" s="149">
        <f t="shared" si="58"/>
        <v>50710</v>
      </c>
      <c r="E249" s="100">
        <v>1001575</v>
      </c>
      <c r="F249" s="99">
        <v>625725</v>
      </c>
      <c r="G249" s="99">
        <v>63533</v>
      </c>
      <c r="H249" s="99">
        <v>5272</v>
      </c>
      <c r="I249" s="99">
        <v>802</v>
      </c>
      <c r="J249" s="99">
        <f t="shared" si="59"/>
        <v>1696907</v>
      </c>
      <c r="K249" s="99">
        <f t="shared" si="60"/>
        <v>123809</v>
      </c>
      <c r="L249" s="99">
        <f t="shared" si="61"/>
        <v>1820716</v>
      </c>
      <c r="M249" s="99">
        <v>1832</v>
      </c>
      <c r="N249" s="99">
        <f t="shared" si="62"/>
        <v>134</v>
      </c>
      <c r="O249" s="98">
        <f t="shared" si="53"/>
        <v>1822682</v>
      </c>
      <c r="Q249" s="100">
        <v>1393282</v>
      </c>
      <c r="R249" s="99">
        <v>855034</v>
      </c>
      <c r="S249" s="99">
        <v>85966</v>
      </c>
      <c r="T249" s="99">
        <v>5272</v>
      </c>
      <c r="U249" s="99">
        <v>802</v>
      </c>
      <c r="V249" s="99">
        <f t="shared" si="56"/>
        <v>2340356</v>
      </c>
      <c r="W249" s="99">
        <f t="shared" si="63"/>
        <v>170756</v>
      </c>
      <c r="X249" s="99">
        <f t="shared" si="64"/>
        <v>2511112</v>
      </c>
      <c r="Y249" s="99">
        <v>1832</v>
      </c>
      <c r="Z249" s="99">
        <f t="shared" si="65"/>
        <v>134</v>
      </c>
      <c r="AA249" s="98">
        <f t="shared" si="57"/>
        <v>2513078</v>
      </c>
    </row>
    <row r="250" spans="1:27" s="148" customFormat="1">
      <c r="A250" s="566">
        <v>2037</v>
      </c>
      <c r="B250" s="150">
        <f t="shared" si="66"/>
        <v>12</v>
      </c>
      <c r="C250" s="149">
        <f t="shared" si="58"/>
        <v>50740</v>
      </c>
      <c r="E250" s="100">
        <v>1175849</v>
      </c>
      <c r="F250" s="99">
        <v>701449</v>
      </c>
      <c r="G250" s="99">
        <v>64910</v>
      </c>
      <c r="H250" s="99">
        <v>5327</v>
      </c>
      <c r="I250" s="99">
        <v>983</v>
      </c>
      <c r="J250" s="99">
        <f t="shared" si="59"/>
        <v>1948518</v>
      </c>
      <c r="K250" s="99">
        <f t="shared" si="60"/>
        <v>142167</v>
      </c>
      <c r="L250" s="99">
        <f t="shared" si="61"/>
        <v>2090685</v>
      </c>
      <c r="M250" s="99">
        <v>1718</v>
      </c>
      <c r="N250" s="99">
        <f t="shared" si="62"/>
        <v>125</v>
      </c>
      <c r="O250" s="98">
        <f t="shared" si="53"/>
        <v>2092528</v>
      </c>
      <c r="Q250" s="100">
        <v>1602853</v>
      </c>
      <c r="R250" s="99">
        <v>955077</v>
      </c>
      <c r="S250" s="99">
        <v>89278</v>
      </c>
      <c r="T250" s="99">
        <v>5327</v>
      </c>
      <c r="U250" s="99">
        <v>983</v>
      </c>
      <c r="V250" s="99">
        <f t="shared" si="56"/>
        <v>2653518</v>
      </c>
      <c r="W250" s="99">
        <f t="shared" si="63"/>
        <v>193604</v>
      </c>
      <c r="X250" s="99">
        <f t="shared" si="64"/>
        <v>2847122</v>
      </c>
      <c r="Y250" s="99">
        <v>1718</v>
      </c>
      <c r="Z250" s="99">
        <f t="shared" si="65"/>
        <v>125</v>
      </c>
      <c r="AA250" s="98">
        <f t="shared" si="57"/>
        <v>2848965</v>
      </c>
    </row>
    <row r="251" spans="1:27" s="148" customFormat="1">
      <c r="A251" s="566">
        <v>2038</v>
      </c>
      <c r="B251" s="150">
        <f t="shared" si="66"/>
        <v>1</v>
      </c>
      <c r="C251" s="149">
        <f t="shared" si="58"/>
        <v>50406</v>
      </c>
      <c r="E251" s="100">
        <v>1242146</v>
      </c>
      <c r="F251" s="99">
        <v>702248</v>
      </c>
      <c r="G251" s="99">
        <v>63809</v>
      </c>
      <c r="H251" s="99">
        <v>5237</v>
      </c>
      <c r="I251" s="99">
        <v>993</v>
      </c>
      <c r="J251" s="99">
        <f t="shared" si="59"/>
        <v>2014433</v>
      </c>
      <c r="K251" s="99">
        <f t="shared" si="60"/>
        <v>146976</v>
      </c>
      <c r="L251" s="99">
        <f t="shared" si="61"/>
        <v>2161409</v>
      </c>
      <c r="M251" s="99">
        <v>2325</v>
      </c>
      <c r="N251" s="99">
        <f t="shared" si="62"/>
        <v>170</v>
      </c>
      <c r="O251" s="98">
        <f t="shared" si="53"/>
        <v>2163904</v>
      </c>
      <c r="Q251" s="100">
        <v>1615703</v>
      </c>
      <c r="R251" s="99">
        <v>934111</v>
      </c>
      <c r="S251" s="99">
        <v>87626</v>
      </c>
      <c r="T251" s="99">
        <v>5237</v>
      </c>
      <c r="U251" s="99">
        <v>993</v>
      </c>
      <c r="V251" s="99">
        <f t="shared" si="56"/>
        <v>2643670</v>
      </c>
      <c r="W251" s="99">
        <f t="shared" si="63"/>
        <v>192886</v>
      </c>
      <c r="X251" s="99">
        <f t="shared" si="64"/>
        <v>2836556</v>
      </c>
      <c r="Y251" s="99">
        <v>2325</v>
      </c>
      <c r="Z251" s="99">
        <f t="shared" si="65"/>
        <v>170</v>
      </c>
      <c r="AA251" s="98">
        <f t="shared" si="57"/>
        <v>2839051</v>
      </c>
    </row>
    <row r="252" spans="1:27" s="148" customFormat="1">
      <c r="A252" s="566">
        <v>2038</v>
      </c>
      <c r="B252" s="150">
        <f t="shared" si="66"/>
        <v>2</v>
      </c>
      <c r="C252" s="149">
        <f t="shared" si="58"/>
        <v>50437</v>
      </c>
      <c r="E252" s="100">
        <v>1037007</v>
      </c>
      <c r="F252" s="99">
        <v>609613</v>
      </c>
      <c r="G252" s="99">
        <v>58367</v>
      </c>
      <c r="H252" s="99">
        <v>4845</v>
      </c>
      <c r="I252" s="99">
        <v>822</v>
      </c>
      <c r="J252" s="99">
        <f t="shared" si="59"/>
        <v>1710654</v>
      </c>
      <c r="K252" s="99">
        <f t="shared" si="60"/>
        <v>124812</v>
      </c>
      <c r="L252" s="99">
        <f t="shared" si="61"/>
        <v>1835466</v>
      </c>
      <c r="M252" s="99">
        <v>2433</v>
      </c>
      <c r="N252" s="99">
        <f t="shared" si="62"/>
        <v>178</v>
      </c>
      <c r="O252" s="98">
        <f t="shared" si="53"/>
        <v>1838077</v>
      </c>
      <c r="Q252" s="100">
        <v>1324215</v>
      </c>
      <c r="R252" s="99">
        <v>826621</v>
      </c>
      <c r="S252" s="99">
        <v>81078</v>
      </c>
      <c r="T252" s="99">
        <v>4845</v>
      </c>
      <c r="U252" s="99">
        <v>822</v>
      </c>
      <c r="V252" s="99">
        <f t="shared" si="56"/>
        <v>2237581</v>
      </c>
      <c r="W252" s="99">
        <f t="shared" si="63"/>
        <v>163257</v>
      </c>
      <c r="X252" s="99">
        <f t="shared" si="64"/>
        <v>2400838</v>
      </c>
      <c r="Y252" s="99">
        <v>2433</v>
      </c>
      <c r="Z252" s="99">
        <f t="shared" si="65"/>
        <v>178</v>
      </c>
      <c r="AA252" s="98">
        <f t="shared" si="57"/>
        <v>2403449</v>
      </c>
    </row>
    <row r="253" spans="1:27" s="148" customFormat="1">
      <c r="A253" s="566">
        <v>2038</v>
      </c>
      <c r="B253" s="150">
        <f t="shared" si="66"/>
        <v>3</v>
      </c>
      <c r="C253" s="149">
        <f t="shared" si="58"/>
        <v>50465</v>
      </c>
      <c r="E253" s="100">
        <v>1090366</v>
      </c>
      <c r="F253" s="99">
        <v>635261</v>
      </c>
      <c r="G253" s="99">
        <v>63740</v>
      </c>
      <c r="H253" s="99">
        <v>4746</v>
      </c>
      <c r="I253" s="99">
        <v>835</v>
      </c>
      <c r="J253" s="99">
        <f t="shared" si="59"/>
        <v>1794948</v>
      </c>
      <c r="K253" s="99">
        <f t="shared" si="60"/>
        <v>130962</v>
      </c>
      <c r="L253" s="99">
        <f t="shared" si="61"/>
        <v>1925910</v>
      </c>
      <c r="M253" s="99">
        <v>2339</v>
      </c>
      <c r="N253" s="99">
        <f t="shared" si="62"/>
        <v>171</v>
      </c>
      <c r="O253" s="98">
        <f t="shared" si="53"/>
        <v>1928420</v>
      </c>
      <c r="Q253" s="100">
        <v>1381950</v>
      </c>
      <c r="R253" s="99">
        <v>877376</v>
      </c>
      <c r="S253" s="99">
        <v>88961</v>
      </c>
      <c r="T253" s="99">
        <v>4746</v>
      </c>
      <c r="U253" s="99">
        <v>835</v>
      </c>
      <c r="V253" s="99">
        <f t="shared" si="56"/>
        <v>2353868</v>
      </c>
      <c r="W253" s="99">
        <f t="shared" si="63"/>
        <v>171741</v>
      </c>
      <c r="X253" s="99">
        <f t="shared" si="64"/>
        <v>2525609</v>
      </c>
      <c r="Y253" s="99">
        <v>2339</v>
      </c>
      <c r="Z253" s="99">
        <f t="shared" si="65"/>
        <v>171</v>
      </c>
      <c r="AA253" s="98">
        <f t="shared" si="57"/>
        <v>2528119</v>
      </c>
    </row>
    <row r="254" spans="1:27" s="148" customFormat="1">
      <c r="A254" s="566">
        <v>2038</v>
      </c>
      <c r="B254" s="150">
        <f t="shared" si="66"/>
        <v>4</v>
      </c>
      <c r="C254" s="149">
        <f t="shared" si="58"/>
        <v>50496</v>
      </c>
      <c r="E254" s="100">
        <v>897456</v>
      </c>
      <c r="F254" s="99">
        <v>594196</v>
      </c>
      <c r="G254" s="99">
        <v>60523</v>
      </c>
      <c r="H254" s="99">
        <v>4859</v>
      </c>
      <c r="I254" s="99">
        <v>703</v>
      </c>
      <c r="J254" s="99">
        <f t="shared" si="59"/>
        <v>1557737</v>
      </c>
      <c r="K254" s="99">
        <f t="shared" si="60"/>
        <v>113655</v>
      </c>
      <c r="L254" s="99">
        <f t="shared" si="61"/>
        <v>1671392</v>
      </c>
      <c r="M254" s="99">
        <v>2172</v>
      </c>
      <c r="N254" s="99">
        <f t="shared" si="62"/>
        <v>158</v>
      </c>
      <c r="O254" s="98">
        <f t="shared" si="53"/>
        <v>1673722</v>
      </c>
      <c r="Q254" s="100">
        <v>1116788</v>
      </c>
      <c r="R254" s="99">
        <v>833820</v>
      </c>
      <c r="S254" s="99">
        <v>84570</v>
      </c>
      <c r="T254" s="99">
        <v>4859</v>
      </c>
      <c r="U254" s="99">
        <v>703</v>
      </c>
      <c r="V254" s="99">
        <f t="shared" si="56"/>
        <v>2040740</v>
      </c>
      <c r="W254" s="99">
        <f t="shared" si="63"/>
        <v>148895</v>
      </c>
      <c r="X254" s="99">
        <f t="shared" si="64"/>
        <v>2189635</v>
      </c>
      <c r="Y254" s="99">
        <v>2172</v>
      </c>
      <c r="Z254" s="99">
        <f t="shared" si="65"/>
        <v>158</v>
      </c>
      <c r="AA254" s="98">
        <f t="shared" si="57"/>
        <v>2191965</v>
      </c>
    </row>
    <row r="255" spans="1:27" s="148" customFormat="1">
      <c r="A255" s="566">
        <v>2038</v>
      </c>
      <c r="B255" s="150">
        <f t="shared" si="66"/>
        <v>5</v>
      </c>
      <c r="C255" s="149">
        <f t="shared" si="58"/>
        <v>50526</v>
      </c>
      <c r="E255" s="100">
        <v>824407</v>
      </c>
      <c r="F255" s="99">
        <v>581304</v>
      </c>
      <c r="G255" s="99">
        <v>62285</v>
      </c>
      <c r="H255" s="99">
        <v>4737</v>
      </c>
      <c r="I255" s="99">
        <v>452</v>
      </c>
      <c r="J255" s="99">
        <f t="shared" si="59"/>
        <v>1473185</v>
      </c>
      <c r="K255" s="99">
        <f t="shared" si="60"/>
        <v>107486</v>
      </c>
      <c r="L255" s="99">
        <f t="shared" si="61"/>
        <v>1580671</v>
      </c>
      <c r="M255" s="99">
        <v>2174</v>
      </c>
      <c r="N255" s="99">
        <f t="shared" si="62"/>
        <v>159</v>
      </c>
      <c r="O255" s="98">
        <f t="shared" si="53"/>
        <v>1583004</v>
      </c>
      <c r="Q255" s="100">
        <v>1008298</v>
      </c>
      <c r="R255" s="99">
        <v>824523</v>
      </c>
      <c r="S255" s="99">
        <v>87180</v>
      </c>
      <c r="T255" s="99">
        <v>4737</v>
      </c>
      <c r="U255" s="99">
        <v>452</v>
      </c>
      <c r="V255" s="99">
        <f t="shared" si="56"/>
        <v>1925190</v>
      </c>
      <c r="W255" s="99">
        <f t="shared" si="63"/>
        <v>140465</v>
      </c>
      <c r="X255" s="99">
        <f t="shared" si="64"/>
        <v>2065655</v>
      </c>
      <c r="Y255" s="99">
        <v>2174</v>
      </c>
      <c r="Z255" s="99">
        <f t="shared" si="65"/>
        <v>159</v>
      </c>
      <c r="AA255" s="98">
        <f t="shared" si="57"/>
        <v>2067988</v>
      </c>
    </row>
    <row r="256" spans="1:27" s="148" customFormat="1">
      <c r="A256" s="566">
        <v>2038</v>
      </c>
      <c r="B256" s="150">
        <f t="shared" si="66"/>
        <v>6</v>
      </c>
      <c r="C256" s="149">
        <f t="shared" si="58"/>
        <v>50557</v>
      </c>
      <c r="E256" s="100">
        <v>748828</v>
      </c>
      <c r="F256" s="99">
        <v>565184</v>
      </c>
      <c r="G256" s="99">
        <v>61209</v>
      </c>
      <c r="H256" s="99">
        <v>4806</v>
      </c>
      <c r="I256" s="99">
        <v>347</v>
      </c>
      <c r="J256" s="99">
        <f t="shared" si="59"/>
        <v>1380374</v>
      </c>
      <c r="K256" s="99">
        <f t="shared" si="60"/>
        <v>100714</v>
      </c>
      <c r="L256" s="99">
        <f t="shared" si="61"/>
        <v>1481088</v>
      </c>
      <c r="M256" s="99">
        <v>1787</v>
      </c>
      <c r="N256" s="99">
        <f t="shared" si="62"/>
        <v>130</v>
      </c>
      <c r="O256" s="98">
        <f t="shared" si="53"/>
        <v>1483005</v>
      </c>
      <c r="Q256" s="100">
        <v>921991</v>
      </c>
      <c r="R256" s="99">
        <v>805835</v>
      </c>
      <c r="S256" s="99">
        <v>85373</v>
      </c>
      <c r="T256" s="99">
        <v>4806</v>
      </c>
      <c r="U256" s="99">
        <v>347</v>
      </c>
      <c r="V256" s="99">
        <f t="shared" si="56"/>
        <v>1818352</v>
      </c>
      <c r="W256" s="99">
        <f t="shared" si="63"/>
        <v>132669</v>
      </c>
      <c r="X256" s="99">
        <f t="shared" si="64"/>
        <v>1951021</v>
      </c>
      <c r="Y256" s="99">
        <v>1787</v>
      </c>
      <c r="Z256" s="99">
        <f t="shared" si="65"/>
        <v>130</v>
      </c>
      <c r="AA256" s="98">
        <f t="shared" si="57"/>
        <v>1952938</v>
      </c>
    </row>
    <row r="257" spans="1:27" s="148" customFormat="1">
      <c r="A257" s="566">
        <v>2038</v>
      </c>
      <c r="B257" s="150">
        <f t="shared" si="66"/>
        <v>7</v>
      </c>
      <c r="C257" s="149">
        <f t="shared" si="58"/>
        <v>50587</v>
      </c>
      <c r="E257" s="100">
        <v>737877</v>
      </c>
      <c r="F257" s="99">
        <v>617891</v>
      </c>
      <c r="G257" s="99">
        <v>63353</v>
      </c>
      <c r="H257" s="99">
        <v>4811</v>
      </c>
      <c r="I257" s="99">
        <v>303</v>
      </c>
      <c r="J257" s="99">
        <f t="shared" si="59"/>
        <v>1424235</v>
      </c>
      <c r="K257" s="99">
        <f t="shared" si="60"/>
        <v>103914</v>
      </c>
      <c r="L257" s="99">
        <f t="shared" si="61"/>
        <v>1528149</v>
      </c>
      <c r="M257" s="99">
        <v>2889</v>
      </c>
      <c r="N257" s="99">
        <f t="shared" si="62"/>
        <v>211</v>
      </c>
      <c r="O257" s="98">
        <f t="shared" si="53"/>
        <v>1531249</v>
      </c>
      <c r="Q257" s="100">
        <v>921547</v>
      </c>
      <c r="R257" s="99">
        <v>887576</v>
      </c>
      <c r="S257" s="99">
        <v>89298</v>
      </c>
      <c r="T257" s="99">
        <v>4811</v>
      </c>
      <c r="U257" s="99">
        <v>303</v>
      </c>
      <c r="V257" s="99">
        <f t="shared" si="56"/>
        <v>1903535</v>
      </c>
      <c r="W257" s="99">
        <f t="shared" si="63"/>
        <v>138885</v>
      </c>
      <c r="X257" s="99">
        <f t="shared" si="64"/>
        <v>2042420</v>
      </c>
      <c r="Y257" s="99">
        <v>2889</v>
      </c>
      <c r="Z257" s="99">
        <f t="shared" si="65"/>
        <v>211</v>
      </c>
      <c r="AA257" s="98">
        <f t="shared" si="57"/>
        <v>2045520</v>
      </c>
    </row>
    <row r="258" spans="1:27" s="148" customFormat="1">
      <c r="A258" s="566">
        <v>2038</v>
      </c>
      <c r="B258" s="150">
        <f t="shared" si="66"/>
        <v>8</v>
      </c>
      <c r="C258" s="149">
        <f t="shared" si="58"/>
        <v>50983</v>
      </c>
      <c r="E258" s="100">
        <v>751107</v>
      </c>
      <c r="F258" s="99">
        <v>632503</v>
      </c>
      <c r="G258" s="99">
        <v>64307</v>
      </c>
      <c r="H258" s="99">
        <v>4803</v>
      </c>
      <c r="I258" s="99">
        <v>293</v>
      </c>
      <c r="J258" s="99">
        <f t="shared" si="59"/>
        <v>1453013</v>
      </c>
      <c r="K258" s="99">
        <f t="shared" si="60"/>
        <v>106014</v>
      </c>
      <c r="L258" s="99">
        <f t="shared" si="61"/>
        <v>1559027</v>
      </c>
      <c r="M258" s="99">
        <v>1634</v>
      </c>
      <c r="N258" s="99">
        <f t="shared" si="62"/>
        <v>119</v>
      </c>
      <c r="O258" s="98">
        <f t="shared" si="53"/>
        <v>1560780</v>
      </c>
      <c r="Q258" s="100">
        <v>937944</v>
      </c>
      <c r="R258" s="99">
        <v>894120</v>
      </c>
      <c r="S258" s="99">
        <v>89798</v>
      </c>
      <c r="T258" s="99">
        <v>4803</v>
      </c>
      <c r="U258" s="99">
        <v>293</v>
      </c>
      <c r="V258" s="99">
        <f t="shared" si="56"/>
        <v>1926958</v>
      </c>
      <c r="W258" s="99">
        <f t="shared" si="63"/>
        <v>140594</v>
      </c>
      <c r="X258" s="99">
        <f t="shared" si="64"/>
        <v>2067552</v>
      </c>
      <c r="Y258" s="99">
        <v>1634</v>
      </c>
      <c r="Z258" s="99">
        <f t="shared" si="65"/>
        <v>119</v>
      </c>
      <c r="AA258" s="98">
        <f t="shared" si="57"/>
        <v>2069305</v>
      </c>
    </row>
    <row r="259" spans="1:27" s="148" customFormat="1">
      <c r="A259" s="566">
        <v>2038</v>
      </c>
      <c r="B259" s="150">
        <f t="shared" si="66"/>
        <v>9</v>
      </c>
      <c r="C259" s="149">
        <f t="shared" si="58"/>
        <v>51014</v>
      </c>
      <c r="E259" s="100">
        <v>658322</v>
      </c>
      <c r="F259" s="99">
        <v>563253</v>
      </c>
      <c r="G259" s="99">
        <v>60481</v>
      </c>
      <c r="H259" s="99">
        <v>5002</v>
      </c>
      <c r="I259" s="99">
        <v>329</v>
      </c>
      <c r="J259" s="99">
        <f t="shared" si="59"/>
        <v>1287387</v>
      </c>
      <c r="K259" s="99">
        <f t="shared" si="60"/>
        <v>93930</v>
      </c>
      <c r="L259" s="99">
        <f t="shared" si="61"/>
        <v>1381317</v>
      </c>
      <c r="M259" s="99">
        <v>1428</v>
      </c>
      <c r="N259" s="99">
        <f t="shared" si="62"/>
        <v>104</v>
      </c>
      <c r="O259" s="98">
        <f t="shared" si="53"/>
        <v>1382849</v>
      </c>
      <c r="Q259" s="100">
        <v>870931</v>
      </c>
      <c r="R259" s="99">
        <v>802843</v>
      </c>
      <c r="S259" s="99">
        <v>84477</v>
      </c>
      <c r="T259" s="99">
        <v>5002</v>
      </c>
      <c r="U259" s="99">
        <v>329</v>
      </c>
      <c r="V259" s="99">
        <f t="shared" si="56"/>
        <v>1763582</v>
      </c>
      <c r="W259" s="99">
        <f t="shared" si="63"/>
        <v>128673</v>
      </c>
      <c r="X259" s="99">
        <f t="shared" si="64"/>
        <v>1892255</v>
      </c>
      <c r="Y259" s="99">
        <v>1428</v>
      </c>
      <c r="Z259" s="99">
        <f t="shared" si="65"/>
        <v>104</v>
      </c>
      <c r="AA259" s="98">
        <f t="shared" si="57"/>
        <v>1893787</v>
      </c>
    </row>
    <row r="260" spans="1:27" s="148" customFormat="1">
      <c r="A260" s="566">
        <v>2038</v>
      </c>
      <c r="B260" s="150">
        <f t="shared" si="66"/>
        <v>10</v>
      </c>
      <c r="C260" s="149">
        <f t="shared" si="58"/>
        <v>51044</v>
      </c>
      <c r="E260" s="100">
        <v>815285</v>
      </c>
      <c r="F260" s="99">
        <v>591613</v>
      </c>
      <c r="G260" s="99">
        <v>64425</v>
      </c>
      <c r="H260" s="99">
        <v>4967</v>
      </c>
      <c r="I260" s="99">
        <v>573</v>
      </c>
      <c r="J260" s="99">
        <f t="shared" si="59"/>
        <v>1476863</v>
      </c>
      <c r="K260" s="99">
        <f t="shared" si="60"/>
        <v>107754</v>
      </c>
      <c r="L260" s="99">
        <f t="shared" si="61"/>
        <v>1584617</v>
      </c>
      <c r="M260" s="99">
        <v>1830</v>
      </c>
      <c r="N260" s="99">
        <f t="shared" si="62"/>
        <v>134</v>
      </c>
      <c r="O260" s="98">
        <f t="shared" si="53"/>
        <v>1586581</v>
      </c>
      <c r="Q260" s="100">
        <v>1121556</v>
      </c>
      <c r="R260" s="99">
        <v>829383</v>
      </c>
      <c r="S260" s="99">
        <v>88722</v>
      </c>
      <c r="T260" s="99">
        <v>4967</v>
      </c>
      <c r="U260" s="99">
        <v>573</v>
      </c>
      <c r="V260" s="99">
        <f t="shared" si="56"/>
        <v>2045201</v>
      </c>
      <c r="W260" s="99">
        <f t="shared" si="63"/>
        <v>149221</v>
      </c>
      <c r="X260" s="99">
        <f t="shared" si="64"/>
        <v>2194422</v>
      </c>
      <c r="Y260" s="99">
        <v>1830</v>
      </c>
      <c r="Z260" s="99">
        <f t="shared" si="65"/>
        <v>134</v>
      </c>
      <c r="AA260" s="98">
        <f t="shared" si="57"/>
        <v>2196386</v>
      </c>
    </row>
    <row r="261" spans="1:27" s="148" customFormat="1">
      <c r="A261" s="566">
        <v>2038</v>
      </c>
      <c r="B261" s="150">
        <f t="shared" si="66"/>
        <v>11</v>
      </c>
      <c r="C261" s="149">
        <f t="shared" si="58"/>
        <v>51075</v>
      </c>
      <c r="E261" s="100">
        <v>1011656</v>
      </c>
      <c r="F261" s="99">
        <v>632195</v>
      </c>
      <c r="G261" s="99">
        <v>63345</v>
      </c>
      <c r="H261" s="99">
        <v>5179</v>
      </c>
      <c r="I261" s="99">
        <v>802</v>
      </c>
      <c r="J261" s="99">
        <f t="shared" si="59"/>
        <v>1713177</v>
      </c>
      <c r="K261" s="99">
        <f t="shared" si="60"/>
        <v>124996</v>
      </c>
      <c r="L261" s="99">
        <f t="shared" si="61"/>
        <v>1838173</v>
      </c>
      <c r="M261" s="99">
        <v>1832</v>
      </c>
      <c r="N261" s="99">
        <f t="shared" si="62"/>
        <v>134</v>
      </c>
      <c r="O261" s="98">
        <f t="shared" si="53"/>
        <v>1840139</v>
      </c>
      <c r="Q261" s="100">
        <v>1412449</v>
      </c>
      <c r="R261" s="99">
        <v>866601</v>
      </c>
      <c r="S261" s="99">
        <v>85780</v>
      </c>
      <c r="T261" s="99">
        <v>5179</v>
      </c>
      <c r="U261" s="99">
        <v>802</v>
      </c>
      <c r="V261" s="99">
        <f t="shared" si="56"/>
        <v>2370811</v>
      </c>
      <c r="W261" s="99">
        <f t="shared" si="63"/>
        <v>172978</v>
      </c>
      <c r="X261" s="99">
        <f t="shared" si="64"/>
        <v>2543789</v>
      </c>
      <c r="Y261" s="99">
        <v>1832</v>
      </c>
      <c r="Z261" s="99">
        <f t="shared" si="65"/>
        <v>134</v>
      </c>
      <c r="AA261" s="98">
        <f t="shared" si="57"/>
        <v>2545755</v>
      </c>
    </row>
    <row r="262" spans="1:27" s="148" customFormat="1">
      <c r="A262" s="566">
        <v>2038</v>
      </c>
      <c r="B262" s="150">
        <f t="shared" si="66"/>
        <v>12</v>
      </c>
      <c r="C262" s="149">
        <f t="shared" si="58"/>
        <v>51105</v>
      </c>
      <c r="E262" s="100">
        <v>1187734</v>
      </c>
      <c r="F262" s="99">
        <v>709152</v>
      </c>
      <c r="G262" s="99">
        <v>64731</v>
      </c>
      <c r="H262" s="99">
        <v>5236</v>
      </c>
      <c r="I262" s="99">
        <v>983</v>
      </c>
      <c r="J262" s="99">
        <f t="shared" si="59"/>
        <v>1967836</v>
      </c>
      <c r="K262" s="99">
        <f t="shared" si="60"/>
        <v>143576</v>
      </c>
      <c r="L262" s="99">
        <f t="shared" si="61"/>
        <v>2111412</v>
      </c>
      <c r="M262" s="99">
        <v>1718</v>
      </c>
      <c r="N262" s="99">
        <f t="shared" si="62"/>
        <v>125</v>
      </c>
      <c r="O262" s="98">
        <f t="shared" si="53"/>
        <v>2113255</v>
      </c>
      <c r="Q262" s="100">
        <v>1624060</v>
      </c>
      <c r="R262" s="99">
        <v>967978</v>
      </c>
      <c r="S262" s="99">
        <v>89096</v>
      </c>
      <c r="T262" s="99">
        <v>5236</v>
      </c>
      <c r="U262" s="99">
        <v>983</v>
      </c>
      <c r="V262" s="99">
        <f t="shared" si="56"/>
        <v>2687353</v>
      </c>
      <c r="W262" s="99">
        <f t="shared" si="63"/>
        <v>196073</v>
      </c>
      <c r="X262" s="99">
        <f t="shared" si="64"/>
        <v>2883426</v>
      </c>
      <c r="Y262" s="99">
        <v>1718</v>
      </c>
      <c r="Z262" s="99">
        <f t="shared" si="65"/>
        <v>125</v>
      </c>
      <c r="AA262" s="98">
        <f t="shared" si="57"/>
        <v>2885269</v>
      </c>
    </row>
    <row r="263" spans="1:27" s="148" customFormat="1">
      <c r="A263" s="566">
        <v>2039</v>
      </c>
      <c r="B263" s="150">
        <f t="shared" si="66"/>
        <v>1</v>
      </c>
      <c r="C263" s="149">
        <f t="shared" si="58"/>
        <v>50771</v>
      </c>
      <c r="E263" s="100">
        <v>1256556</v>
      </c>
      <c r="F263" s="99">
        <v>710212</v>
      </c>
      <c r="G263" s="99">
        <v>63636</v>
      </c>
      <c r="H263" s="99">
        <v>5150</v>
      </c>
      <c r="I263" s="99">
        <v>993</v>
      </c>
      <c r="J263" s="99">
        <f t="shared" si="59"/>
        <v>2036547</v>
      </c>
      <c r="K263" s="99">
        <f t="shared" si="60"/>
        <v>148589</v>
      </c>
      <c r="L263" s="99">
        <f t="shared" si="61"/>
        <v>2185136</v>
      </c>
      <c r="M263" s="99">
        <v>2325</v>
      </c>
      <c r="N263" s="99">
        <f t="shared" si="62"/>
        <v>170</v>
      </c>
      <c r="O263" s="98">
        <f t="shared" si="53"/>
        <v>2187631</v>
      </c>
      <c r="Q263" s="100">
        <v>1636869</v>
      </c>
      <c r="R263" s="99">
        <v>946630</v>
      </c>
      <c r="S263" s="99">
        <v>87452</v>
      </c>
      <c r="T263" s="99">
        <v>5150</v>
      </c>
      <c r="U263" s="99">
        <v>993</v>
      </c>
      <c r="V263" s="99">
        <f t="shared" si="56"/>
        <v>2677094</v>
      </c>
      <c r="W263" s="99">
        <f t="shared" si="63"/>
        <v>195324</v>
      </c>
      <c r="X263" s="99">
        <f t="shared" si="64"/>
        <v>2872418</v>
      </c>
      <c r="Y263" s="99">
        <v>2325</v>
      </c>
      <c r="Z263" s="99">
        <f t="shared" si="65"/>
        <v>170</v>
      </c>
      <c r="AA263" s="98">
        <f t="shared" si="57"/>
        <v>2874913</v>
      </c>
    </row>
    <row r="264" spans="1:27" s="148" customFormat="1">
      <c r="A264" s="566">
        <v>2039</v>
      </c>
      <c r="B264" s="150">
        <f t="shared" si="66"/>
        <v>2</v>
      </c>
      <c r="C264" s="149">
        <f t="shared" si="58"/>
        <v>50802</v>
      </c>
      <c r="E264" s="100">
        <v>1050302</v>
      </c>
      <c r="F264" s="99">
        <v>616642</v>
      </c>
      <c r="G264" s="99">
        <v>58202</v>
      </c>
      <c r="H264" s="99">
        <v>4767</v>
      </c>
      <c r="I264" s="99">
        <v>822</v>
      </c>
      <c r="J264" s="99">
        <f t="shared" si="59"/>
        <v>1730735</v>
      </c>
      <c r="K264" s="99">
        <f t="shared" si="60"/>
        <v>126277</v>
      </c>
      <c r="L264" s="99">
        <f t="shared" si="61"/>
        <v>1857012</v>
      </c>
      <c r="M264" s="99">
        <v>2433</v>
      </c>
      <c r="N264" s="99">
        <f t="shared" si="62"/>
        <v>178</v>
      </c>
      <c r="O264" s="98">
        <f t="shared" si="53"/>
        <v>1859623</v>
      </c>
      <c r="Q264" s="100">
        <v>1342067</v>
      </c>
      <c r="R264" s="99">
        <v>837902</v>
      </c>
      <c r="S264" s="99">
        <v>80913</v>
      </c>
      <c r="T264" s="99">
        <v>4767</v>
      </c>
      <c r="U264" s="99">
        <v>822</v>
      </c>
      <c r="V264" s="99">
        <f t="shared" si="56"/>
        <v>2266471</v>
      </c>
      <c r="W264" s="99">
        <f t="shared" si="63"/>
        <v>165365</v>
      </c>
      <c r="X264" s="99">
        <f t="shared" si="64"/>
        <v>2431836</v>
      </c>
      <c r="Y264" s="99">
        <v>2433</v>
      </c>
      <c r="Z264" s="99">
        <f t="shared" si="65"/>
        <v>178</v>
      </c>
      <c r="AA264" s="98">
        <f t="shared" si="57"/>
        <v>2434447</v>
      </c>
    </row>
    <row r="265" spans="1:27" s="148" customFormat="1">
      <c r="A265" s="566">
        <v>2039</v>
      </c>
      <c r="B265" s="150">
        <f t="shared" si="66"/>
        <v>3</v>
      </c>
      <c r="C265" s="149">
        <f t="shared" si="58"/>
        <v>50830</v>
      </c>
      <c r="E265" s="100">
        <v>1104634</v>
      </c>
      <c r="F265" s="99">
        <v>643125</v>
      </c>
      <c r="G265" s="99">
        <v>63574</v>
      </c>
      <c r="H265" s="99">
        <v>4671</v>
      </c>
      <c r="I265" s="99">
        <v>835</v>
      </c>
      <c r="J265" s="99">
        <f t="shared" si="59"/>
        <v>1816839</v>
      </c>
      <c r="K265" s="99">
        <f t="shared" si="60"/>
        <v>132559</v>
      </c>
      <c r="L265" s="99">
        <f t="shared" si="61"/>
        <v>1949398</v>
      </c>
      <c r="M265" s="99">
        <v>2339</v>
      </c>
      <c r="N265" s="99">
        <f t="shared" si="62"/>
        <v>171</v>
      </c>
      <c r="O265" s="98">
        <f t="shared" si="53"/>
        <v>1951908</v>
      </c>
      <c r="Q265" s="100">
        <v>1401181</v>
      </c>
      <c r="R265" s="99">
        <v>889531</v>
      </c>
      <c r="S265" s="99">
        <v>88776</v>
      </c>
      <c r="T265" s="99">
        <v>4671</v>
      </c>
      <c r="U265" s="99">
        <v>835</v>
      </c>
      <c r="V265" s="99">
        <f t="shared" si="56"/>
        <v>2384994</v>
      </c>
      <c r="W265" s="99">
        <f t="shared" si="63"/>
        <v>174012</v>
      </c>
      <c r="X265" s="99">
        <f t="shared" si="64"/>
        <v>2559006</v>
      </c>
      <c r="Y265" s="99">
        <v>2339</v>
      </c>
      <c r="Z265" s="99">
        <f t="shared" si="65"/>
        <v>171</v>
      </c>
      <c r="AA265" s="98">
        <f t="shared" si="57"/>
        <v>2561516</v>
      </c>
    </row>
    <row r="266" spans="1:27" s="148" customFormat="1">
      <c r="A266" s="566">
        <v>2039</v>
      </c>
      <c r="B266" s="150">
        <f t="shared" si="66"/>
        <v>4</v>
      </c>
      <c r="C266" s="149">
        <f t="shared" si="58"/>
        <v>50861</v>
      </c>
      <c r="E266" s="100">
        <v>910231</v>
      </c>
      <c r="F266" s="99">
        <v>600996</v>
      </c>
      <c r="G266" s="99">
        <v>60334</v>
      </c>
      <c r="H266" s="99">
        <v>4784</v>
      </c>
      <c r="I266" s="99">
        <v>703</v>
      </c>
      <c r="J266" s="99">
        <f t="shared" si="59"/>
        <v>1577048</v>
      </c>
      <c r="K266" s="99">
        <f t="shared" si="60"/>
        <v>115064</v>
      </c>
      <c r="L266" s="99">
        <f t="shared" si="61"/>
        <v>1692112</v>
      </c>
      <c r="M266" s="99">
        <v>2172</v>
      </c>
      <c r="N266" s="99">
        <f t="shared" si="62"/>
        <v>158</v>
      </c>
      <c r="O266" s="98">
        <f t="shared" si="53"/>
        <v>1694442</v>
      </c>
      <c r="Q266" s="100">
        <v>1132936</v>
      </c>
      <c r="R266" s="99">
        <v>845387</v>
      </c>
      <c r="S266" s="99">
        <v>84387</v>
      </c>
      <c r="T266" s="99">
        <v>4784</v>
      </c>
      <c r="U266" s="99">
        <v>703</v>
      </c>
      <c r="V266" s="99">
        <f t="shared" si="56"/>
        <v>2068197</v>
      </c>
      <c r="W266" s="99">
        <f t="shared" si="63"/>
        <v>150898</v>
      </c>
      <c r="X266" s="99">
        <f t="shared" si="64"/>
        <v>2219095</v>
      </c>
      <c r="Y266" s="99">
        <v>2172</v>
      </c>
      <c r="Z266" s="99">
        <f t="shared" si="65"/>
        <v>158</v>
      </c>
      <c r="AA266" s="98">
        <f t="shared" si="57"/>
        <v>2221425</v>
      </c>
    </row>
    <row r="267" spans="1:27" s="148" customFormat="1">
      <c r="A267" s="566">
        <v>2039</v>
      </c>
      <c r="B267" s="150">
        <f t="shared" si="66"/>
        <v>5</v>
      </c>
      <c r="C267" s="149">
        <f t="shared" si="58"/>
        <v>50891</v>
      </c>
      <c r="E267" s="100">
        <v>837140</v>
      </c>
      <c r="F267" s="99">
        <v>587628</v>
      </c>
      <c r="G267" s="99">
        <v>62075</v>
      </c>
      <c r="H267" s="99">
        <v>4666</v>
      </c>
      <c r="I267" s="99">
        <v>452</v>
      </c>
      <c r="J267" s="99">
        <f t="shared" si="59"/>
        <v>1491961</v>
      </c>
      <c r="K267" s="99">
        <f t="shared" si="60"/>
        <v>108856</v>
      </c>
      <c r="L267" s="99">
        <f t="shared" si="61"/>
        <v>1600817</v>
      </c>
      <c r="M267" s="99">
        <v>2174</v>
      </c>
      <c r="N267" s="99">
        <f t="shared" si="62"/>
        <v>159</v>
      </c>
      <c r="O267" s="98">
        <f t="shared" si="53"/>
        <v>1603150</v>
      </c>
      <c r="Q267" s="100">
        <v>1023542</v>
      </c>
      <c r="R267" s="99">
        <v>835882</v>
      </c>
      <c r="S267" s="99">
        <v>86981</v>
      </c>
      <c r="T267" s="99">
        <v>4666</v>
      </c>
      <c r="U267" s="99">
        <v>452</v>
      </c>
      <c r="V267" s="99">
        <f t="shared" si="56"/>
        <v>1951523</v>
      </c>
      <c r="W267" s="99">
        <f t="shared" si="63"/>
        <v>142386</v>
      </c>
      <c r="X267" s="99">
        <f t="shared" si="64"/>
        <v>2093909</v>
      </c>
      <c r="Y267" s="99">
        <v>2174</v>
      </c>
      <c r="Z267" s="99">
        <f t="shared" si="65"/>
        <v>159</v>
      </c>
      <c r="AA267" s="98">
        <f t="shared" si="57"/>
        <v>2096242</v>
      </c>
    </row>
    <row r="268" spans="1:27" s="148" customFormat="1">
      <c r="A268" s="566">
        <v>2039</v>
      </c>
      <c r="B268" s="150">
        <f t="shared" si="66"/>
        <v>6</v>
      </c>
      <c r="C268" s="149">
        <f t="shared" si="58"/>
        <v>50922</v>
      </c>
      <c r="E268" s="100">
        <v>760451</v>
      </c>
      <c r="F268" s="99">
        <v>571845</v>
      </c>
      <c r="G268" s="99">
        <v>61019</v>
      </c>
      <c r="H268" s="99">
        <v>4736</v>
      </c>
      <c r="I268" s="99">
        <v>347</v>
      </c>
      <c r="J268" s="99">
        <f t="shared" si="59"/>
        <v>1398398</v>
      </c>
      <c r="K268" s="99">
        <f t="shared" si="60"/>
        <v>102029</v>
      </c>
      <c r="L268" s="99">
        <f t="shared" si="61"/>
        <v>1500427</v>
      </c>
      <c r="M268" s="99">
        <v>1787</v>
      </c>
      <c r="N268" s="99">
        <f t="shared" si="62"/>
        <v>130</v>
      </c>
      <c r="O268" s="98">
        <f t="shared" ref="O268:O298" si="67">SUM(L268:N268)</f>
        <v>1502344</v>
      </c>
      <c r="Q268" s="100">
        <v>936385</v>
      </c>
      <c r="R268" s="99">
        <v>816825</v>
      </c>
      <c r="S268" s="99">
        <v>85172</v>
      </c>
      <c r="T268" s="99">
        <v>4736</v>
      </c>
      <c r="U268" s="99">
        <v>347</v>
      </c>
      <c r="V268" s="99">
        <f t="shared" si="56"/>
        <v>1843465</v>
      </c>
      <c r="W268" s="99">
        <f t="shared" si="63"/>
        <v>134502</v>
      </c>
      <c r="X268" s="99">
        <f t="shared" si="64"/>
        <v>1977967</v>
      </c>
      <c r="Y268" s="99">
        <v>1787</v>
      </c>
      <c r="Z268" s="99">
        <f t="shared" si="65"/>
        <v>130</v>
      </c>
      <c r="AA268" s="98">
        <f t="shared" si="57"/>
        <v>1979884</v>
      </c>
    </row>
    <row r="269" spans="1:27" s="148" customFormat="1">
      <c r="A269" s="566">
        <v>2039</v>
      </c>
      <c r="B269" s="150">
        <f t="shared" si="66"/>
        <v>7</v>
      </c>
      <c r="C269" s="149">
        <f t="shared" si="58"/>
        <v>50952</v>
      </c>
      <c r="E269" s="100">
        <v>749895</v>
      </c>
      <c r="F269" s="99">
        <v>624318</v>
      </c>
      <c r="G269" s="99">
        <v>63140</v>
      </c>
      <c r="H269" s="99">
        <v>4743</v>
      </c>
      <c r="I269" s="99">
        <v>303</v>
      </c>
      <c r="J269" s="99">
        <f t="shared" si="59"/>
        <v>1442399</v>
      </c>
      <c r="K269" s="99">
        <f t="shared" si="60"/>
        <v>105239</v>
      </c>
      <c r="L269" s="99">
        <f t="shared" si="61"/>
        <v>1547638</v>
      </c>
      <c r="M269" s="99">
        <v>2889</v>
      </c>
      <c r="N269" s="99">
        <f t="shared" si="62"/>
        <v>211</v>
      </c>
      <c r="O269" s="98">
        <f t="shared" si="67"/>
        <v>1550738</v>
      </c>
      <c r="Q269" s="100">
        <v>936094</v>
      </c>
      <c r="R269" s="99">
        <v>899505</v>
      </c>
      <c r="S269" s="99">
        <v>89088</v>
      </c>
      <c r="T269" s="99">
        <v>4743</v>
      </c>
      <c r="U269" s="99">
        <v>303</v>
      </c>
      <c r="V269" s="99">
        <f t="shared" si="56"/>
        <v>1929733</v>
      </c>
      <c r="W269" s="99">
        <f t="shared" si="63"/>
        <v>140796</v>
      </c>
      <c r="X269" s="99">
        <f t="shared" si="64"/>
        <v>2070529</v>
      </c>
      <c r="Y269" s="99">
        <v>2889</v>
      </c>
      <c r="Z269" s="99">
        <f t="shared" si="65"/>
        <v>211</v>
      </c>
      <c r="AA269" s="98">
        <f t="shared" si="57"/>
        <v>2073629</v>
      </c>
    </row>
    <row r="270" spans="1:27" s="148" customFormat="1">
      <c r="A270" s="566">
        <v>2039</v>
      </c>
      <c r="B270" s="150">
        <f t="shared" si="66"/>
        <v>8</v>
      </c>
      <c r="C270" s="149">
        <f t="shared" si="58"/>
        <v>51349</v>
      </c>
      <c r="E270" s="100">
        <v>763404</v>
      </c>
      <c r="F270" s="99">
        <v>638848</v>
      </c>
      <c r="G270" s="99">
        <v>64095</v>
      </c>
      <c r="H270" s="99">
        <v>4737</v>
      </c>
      <c r="I270" s="99">
        <v>293</v>
      </c>
      <c r="J270" s="99">
        <f t="shared" si="59"/>
        <v>1471377</v>
      </c>
      <c r="K270" s="99">
        <f t="shared" si="60"/>
        <v>107354</v>
      </c>
      <c r="L270" s="99">
        <f t="shared" si="61"/>
        <v>1578731</v>
      </c>
      <c r="M270" s="99">
        <v>1634</v>
      </c>
      <c r="N270" s="99">
        <f t="shared" si="62"/>
        <v>119</v>
      </c>
      <c r="O270" s="98">
        <f t="shared" si="67"/>
        <v>1580484</v>
      </c>
      <c r="Q270" s="100">
        <v>952639</v>
      </c>
      <c r="R270" s="99">
        <v>905864</v>
      </c>
      <c r="S270" s="99">
        <v>89592</v>
      </c>
      <c r="T270" s="99">
        <v>4737</v>
      </c>
      <c r="U270" s="99">
        <v>293</v>
      </c>
      <c r="V270" s="99">
        <f t="shared" si="56"/>
        <v>1953125</v>
      </c>
      <c r="W270" s="99">
        <f t="shared" si="63"/>
        <v>142503</v>
      </c>
      <c r="X270" s="99">
        <f t="shared" si="64"/>
        <v>2095628</v>
      </c>
      <c r="Y270" s="99">
        <v>1634</v>
      </c>
      <c r="Z270" s="99">
        <f t="shared" si="65"/>
        <v>119</v>
      </c>
      <c r="AA270" s="98">
        <f t="shared" si="57"/>
        <v>2097381</v>
      </c>
    </row>
    <row r="271" spans="1:27" s="148" customFormat="1">
      <c r="A271" s="566">
        <v>2039</v>
      </c>
      <c r="B271" s="150">
        <f t="shared" si="66"/>
        <v>9</v>
      </c>
      <c r="C271" s="149">
        <f t="shared" si="58"/>
        <v>51380</v>
      </c>
      <c r="E271" s="100">
        <v>668401</v>
      </c>
      <c r="F271" s="99">
        <v>569491</v>
      </c>
      <c r="G271" s="99">
        <v>60300</v>
      </c>
      <c r="H271" s="99">
        <v>4935</v>
      </c>
      <c r="I271" s="99">
        <v>329</v>
      </c>
      <c r="J271" s="99">
        <f t="shared" si="59"/>
        <v>1303456</v>
      </c>
      <c r="K271" s="99">
        <f t="shared" si="60"/>
        <v>95102</v>
      </c>
      <c r="L271" s="99">
        <f t="shared" si="61"/>
        <v>1398558</v>
      </c>
      <c r="M271" s="99">
        <v>1428</v>
      </c>
      <c r="N271" s="99">
        <f t="shared" si="62"/>
        <v>104</v>
      </c>
      <c r="O271" s="98">
        <f t="shared" si="67"/>
        <v>1400090</v>
      </c>
      <c r="Q271" s="100">
        <v>884535</v>
      </c>
      <c r="R271" s="99">
        <v>813488</v>
      </c>
      <c r="S271" s="99">
        <v>84291</v>
      </c>
      <c r="T271" s="99">
        <v>4935</v>
      </c>
      <c r="U271" s="99">
        <v>329</v>
      </c>
      <c r="V271" s="99">
        <f t="shared" si="56"/>
        <v>1787578</v>
      </c>
      <c r="W271" s="99">
        <f t="shared" si="63"/>
        <v>130424</v>
      </c>
      <c r="X271" s="99">
        <f t="shared" si="64"/>
        <v>1918002</v>
      </c>
      <c r="Y271" s="99">
        <v>1428</v>
      </c>
      <c r="Z271" s="99">
        <f t="shared" si="65"/>
        <v>104</v>
      </c>
      <c r="AA271" s="98">
        <f t="shared" si="57"/>
        <v>1919534</v>
      </c>
    </row>
    <row r="272" spans="1:27" s="148" customFormat="1">
      <c r="A272" s="566">
        <v>2039</v>
      </c>
      <c r="B272" s="150">
        <f t="shared" si="66"/>
        <v>10</v>
      </c>
      <c r="C272" s="149">
        <f t="shared" si="58"/>
        <v>51410</v>
      </c>
      <c r="E272" s="100">
        <v>826255</v>
      </c>
      <c r="F272" s="99">
        <v>597997</v>
      </c>
      <c r="G272" s="99">
        <v>64232</v>
      </c>
      <c r="H272" s="99">
        <v>4904</v>
      </c>
      <c r="I272" s="99">
        <v>573</v>
      </c>
      <c r="J272" s="99">
        <f t="shared" si="59"/>
        <v>1493961</v>
      </c>
      <c r="K272" s="99">
        <f t="shared" si="60"/>
        <v>109001</v>
      </c>
      <c r="L272" s="99">
        <f t="shared" si="61"/>
        <v>1602962</v>
      </c>
      <c r="M272" s="99">
        <v>1830</v>
      </c>
      <c r="N272" s="99">
        <f t="shared" si="62"/>
        <v>134</v>
      </c>
      <c r="O272" s="98">
        <f t="shared" si="67"/>
        <v>1604926</v>
      </c>
      <c r="Q272" s="100">
        <v>1137883</v>
      </c>
      <c r="R272" s="99">
        <v>840179</v>
      </c>
      <c r="S272" s="99">
        <v>88527</v>
      </c>
      <c r="T272" s="99">
        <v>4904</v>
      </c>
      <c r="U272" s="99">
        <v>573</v>
      </c>
      <c r="V272" s="99">
        <f t="shared" si="56"/>
        <v>2072066</v>
      </c>
      <c r="W272" s="99">
        <f t="shared" si="63"/>
        <v>151181</v>
      </c>
      <c r="X272" s="99">
        <f t="shared" si="64"/>
        <v>2223247</v>
      </c>
      <c r="Y272" s="99">
        <v>1830</v>
      </c>
      <c r="Z272" s="99">
        <f t="shared" si="65"/>
        <v>134</v>
      </c>
      <c r="AA272" s="98">
        <f t="shared" si="57"/>
        <v>2225211</v>
      </c>
    </row>
    <row r="273" spans="1:27" s="148" customFormat="1">
      <c r="A273" s="566">
        <v>2039</v>
      </c>
      <c r="B273" s="150">
        <f t="shared" si="66"/>
        <v>11</v>
      </c>
      <c r="C273" s="149">
        <f t="shared" si="58"/>
        <v>51441</v>
      </c>
      <c r="E273" s="100">
        <v>1022472</v>
      </c>
      <c r="F273" s="99">
        <v>638698</v>
      </c>
      <c r="G273" s="99">
        <v>63152</v>
      </c>
      <c r="H273" s="99">
        <v>5115</v>
      </c>
      <c r="I273" s="99">
        <v>802</v>
      </c>
      <c r="J273" s="99">
        <f t="shared" si="59"/>
        <v>1730239</v>
      </c>
      <c r="K273" s="99">
        <f t="shared" si="60"/>
        <v>126241</v>
      </c>
      <c r="L273" s="99">
        <f t="shared" si="61"/>
        <v>1856480</v>
      </c>
      <c r="M273" s="99">
        <v>1832</v>
      </c>
      <c r="N273" s="99">
        <f t="shared" si="62"/>
        <v>134</v>
      </c>
      <c r="O273" s="98">
        <f t="shared" si="67"/>
        <v>1858446</v>
      </c>
      <c r="Q273" s="100">
        <v>1431582</v>
      </c>
      <c r="R273" s="99">
        <v>877392</v>
      </c>
      <c r="S273" s="99">
        <v>85579</v>
      </c>
      <c r="T273" s="99">
        <v>5115</v>
      </c>
      <c r="U273" s="99">
        <v>802</v>
      </c>
      <c r="V273" s="99">
        <f t="shared" si="56"/>
        <v>2400470</v>
      </c>
      <c r="W273" s="99">
        <f t="shared" si="63"/>
        <v>175142</v>
      </c>
      <c r="X273" s="99">
        <f t="shared" si="64"/>
        <v>2575612</v>
      </c>
      <c r="Y273" s="99">
        <v>1832</v>
      </c>
      <c r="Z273" s="99">
        <f t="shared" si="65"/>
        <v>134</v>
      </c>
      <c r="AA273" s="98">
        <f t="shared" si="57"/>
        <v>2577578</v>
      </c>
    </row>
    <row r="274" spans="1:27" s="148" customFormat="1">
      <c r="A274" s="566">
        <v>2039</v>
      </c>
      <c r="B274" s="150">
        <f t="shared" si="66"/>
        <v>12</v>
      </c>
      <c r="C274" s="149">
        <f t="shared" si="58"/>
        <v>51471</v>
      </c>
      <c r="E274" s="100">
        <v>1198061</v>
      </c>
      <c r="F274" s="99">
        <v>715796</v>
      </c>
      <c r="G274" s="99">
        <v>64520</v>
      </c>
      <c r="H274" s="99">
        <v>5174</v>
      </c>
      <c r="I274" s="99">
        <v>983</v>
      </c>
      <c r="J274" s="99">
        <f t="shared" si="59"/>
        <v>1984534</v>
      </c>
      <c r="K274" s="99">
        <f t="shared" si="60"/>
        <v>144794</v>
      </c>
      <c r="L274" s="99">
        <f t="shared" si="61"/>
        <v>2129328</v>
      </c>
      <c r="M274" s="99">
        <v>1718</v>
      </c>
      <c r="N274" s="99">
        <f t="shared" si="62"/>
        <v>125</v>
      </c>
      <c r="O274" s="98">
        <f t="shared" si="67"/>
        <v>2131171</v>
      </c>
      <c r="Q274" s="100">
        <v>1644769</v>
      </c>
      <c r="R274" s="99">
        <v>979600</v>
      </c>
      <c r="S274" s="99">
        <v>88874</v>
      </c>
      <c r="T274" s="99">
        <v>5174</v>
      </c>
      <c r="U274" s="99">
        <v>983</v>
      </c>
      <c r="V274" s="99">
        <f t="shared" si="56"/>
        <v>2719400</v>
      </c>
      <c r="W274" s="99">
        <f t="shared" si="63"/>
        <v>198411</v>
      </c>
      <c r="X274" s="99">
        <f t="shared" si="64"/>
        <v>2917811</v>
      </c>
      <c r="Y274" s="99">
        <v>1718</v>
      </c>
      <c r="Z274" s="99">
        <f t="shared" si="65"/>
        <v>125</v>
      </c>
      <c r="AA274" s="98">
        <f t="shared" si="57"/>
        <v>2919654</v>
      </c>
    </row>
    <row r="275" spans="1:27" s="148" customFormat="1">
      <c r="A275" s="566">
        <v>2040</v>
      </c>
      <c r="B275" s="150">
        <f t="shared" si="66"/>
        <v>1</v>
      </c>
      <c r="C275" s="149">
        <f t="shared" si="58"/>
        <v>51136</v>
      </c>
      <c r="E275" s="100">
        <v>1281309</v>
      </c>
      <c r="F275" s="99">
        <v>724960</v>
      </c>
      <c r="G275" s="99">
        <v>64470</v>
      </c>
      <c r="H275" s="99">
        <v>5100</v>
      </c>
      <c r="I275" s="99">
        <v>998</v>
      </c>
      <c r="J275" s="99">
        <f t="shared" si="59"/>
        <v>2076837</v>
      </c>
      <c r="K275" s="99">
        <f t="shared" si="60"/>
        <v>151529</v>
      </c>
      <c r="L275" s="99">
        <f t="shared" si="61"/>
        <v>2228366</v>
      </c>
      <c r="M275" s="99">
        <v>2325</v>
      </c>
      <c r="N275" s="99">
        <f t="shared" si="62"/>
        <v>170</v>
      </c>
      <c r="O275" s="98">
        <f t="shared" si="67"/>
        <v>2230861</v>
      </c>
      <c r="Q275" s="100">
        <v>1669891</v>
      </c>
      <c r="R275" s="99">
        <v>965914</v>
      </c>
      <c r="S275" s="99">
        <v>88236</v>
      </c>
      <c r="T275" s="99">
        <v>5100</v>
      </c>
      <c r="U275" s="99">
        <v>998</v>
      </c>
      <c r="V275" s="99">
        <f t="shared" si="56"/>
        <v>2730139</v>
      </c>
      <c r="W275" s="99">
        <f t="shared" si="63"/>
        <v>199195</v>
      </c>
      <c r="X275" s="99">
        <f t="shared" si="64"/>
        <v>2929334</v>
      </c>
      <c r="Y275" s="99">
        <v>2325</v>
      </c>
      <c r="Z275" s="99">
        <f t="shared" si="65"/>
        <v>170</v>
      </c>
      <c r="AA275" s="98">
        <f t="shared" si="57"/>
        <v>2931829</v>
      </c>
    </row>
    <row r="276" spans="1:27" s="148" customFormat="1">
      <c r="A276" s="566">
        <v>2040</v>
      </c>
      <c r="B276" s="150">
        <f t="shared" si="66"/>
        <v>2</v>
      </c>
      <c r="C276" s="149">
        <f t="shared" si="58"/>
        <v>51167</v>
      </c>
      <c r="E276" s="100">
        <v>1076918</v>
      </c>
      <c r="F276" s="99">
        <v>634499</v>
      </c>
      <c r="G276" s="99">
        <v>59576</v>
      </c>
      <c r="H276" s="99">
        <v>4734</v>
      </c>
      <c r="I276" s="99">
        <v>828</v>
      </c>
      <c r="J276" s="99">
        <f t="shared" si="59"/>
        <v>1776555</v>
      </c>
      <c r="K276" s="99">
        <f t="shared" si="60"/>
        <v>129620</v>
      </c>
      <c r="L276" s="99">
        <f t="shared" si="61"/>
        <v>1906175</v>
      </c>
      <c r="M276" s="99">
        <v>2433</v>
      </c>
      <c r="N276" s="99">
        <f t="shared" si="62"/>
        <v>178</v>
      </c>
      <c r="O276" s="98">
        <f t="shared" si="67"/>
        <v>1908786</v>
      </c>
      <c r="Q276" s="100">
        <v>1374433</v>
      </c>
      <c r="R276" s="99">
        <v>860457</v>
      </c>
      <c r="S276" s="99">
        <v>82266</v>
      </c>
      <c r="T276" s="99">
        <v>4734</v>
      </c>
      <c r="U276" s="99">
        <v>828</v>
      </c>
      <c r="V276" s="99">
        <f t="shared" si="56"/>
        <v>2322718</v>
      </c>
      <c r="W276" s="99">
        <f t="shared" si="63"/>
        <v>169469</v>
      </c>
      <c r="X276" s="99">
        <f t="shared" si="64"/>
        <v>2492187</v>
      </c>
      <c r="Y276" s="99">
        <v>2433</v>
      </c>
      <c r="Z276" s="99">
        <f t="shared" si="65"/>
        <v>178</v>
      </c>
      <c r="AA276" s="98">
        <f t="shared" si="57"/>
        <v>2494798</v>
      </c>
    </row>
    <row r="277" spans="1:27" s="148" customFormat="1">
      <c r="A277" s="566">
        <v>2040</v>
      </c>
      <c r="B277" s="150">
        <f t="shared" si="66"/>
        <v>3</v>
      </c>
      <c r="C277" s="149">
        <f t="shared" si="58"/>
        <v>51196</v>
      </c>
      <c r="E277" s="100">
        <v>1121558</v>
      </c>
      <c r="F277" s="99">
        <v>654569</v>
      </c>
      <c r="G277" s="99">
        <v>64025</v>
      </c>
      <c r="H277" s="99">
        <v>4632</v>
      </c>
      <c r="I277" s="99">
        <v>835</v>
      </c>
      <c r="J277" s="99">
        <f t="shared" si="59"/>
        <v>1845619</v>
      </c>
      <c r="K277" s="99">
        <f t="shared" si="60"/>
        <v>134659</v>
      </c>
      <c r="L277" s="99">
        <f t="shared" si="61"/>
        <v>1980278</v>
      </c>
      <c r="M277" s="99">
        <v>2339</v>
      </c>
      <c r="N277" s="99">
        <f t="shared" si="62"/>
        <v>171</v>
      </c>
      <c r="O277" s="98">
        <f t="shared" si="67"/>
        <v>1982788</v>
      </c>
      <c r="Q277" s="100">
        <v>1424572</v>
      </c>
      <c r="R277" s="99">
        <v>906200</v>
      </c>
      <c r="S277" s="99">
        <v>89225</v>
      </c>
      <c r="T277" s="99">
        <v>4632</v>
      </c>
      <c r="U277" s="99">
        <v>835</v>
      </c>
      <c r="V277" s="99">
        <f t="shared" si="56"/>
        <v>2425464</v>
      </c>
      <c r="W277" s="99">
        <f t="shared" si="63"/>
        <v>176965</v>
      </c>
      <c r="X277" s="99">
        <f t="shared" si="64"/>
        <v>2602429</v>
      </c>
      <c r="Y277" s="99">
        <v>2339</v>
      </c>
      <c r="Z277" s="99">
        <f t="shared" si="65"/>
        <v>171</v>
      </c>
      <c r="AA277" s="98">
        <f t="shared" si="57"/>
        <v>2604939</v>
      </c>
    </row>
    <row r="278" spans="1:27" s="148" customFormat="1">
      <c r="A278" s="566">
        <v>2040</v>
      </c>
      <c r="B278" s="150">
        <f t="shared" si="66"/>
        <v>4</v>
      </c>
      <c r="C278" s="149">
        <f t="shared" si="58"/>
        <v>51227</v>
      </c>
      <c r="E278" s="100">
        <v>918938</v>
      </c>
      <c r="F278" s="99">
        <v>606098</v>
      </c>
      <c r="G278" s="99">
        <v>60106</v>
      </c>
      <c r="H278" s="99">
        <v>4733</v>
      </c>
      <c r="I278" s="99">
        <v>701</v>
      </c>
      <c r="J278" s="99">
        <f t="shared" si="59"/>
        <v>1590576</v>
      </c>
      <c r="K278" s="99">
        <f t="shared" si="60"/>
        <v>116051</v>
      </c>
      <c r="L278" s="99">
        <f t="shared" si="61"/>
        <v>1706627</v>
      </c>
      <c r="M278" s="99">
        <v>2172</v>
      </c>
      <c r="N278" s="99">
        <f t="shared" si="62"/>
        <v>158</v>
      </c>
      <c r="O278" s="98">
        <f t="shared" si="67"/>
        <v>1708957</v>
      </c>
      <c r="Q278" s="100">
        <v>1146675</v>
      </c>
      <c r="R278" s="99">
        <v>855491</v>
      </c>
      <c r="S278" s="99">
        <v>84154</v>
      </c>
      <c r="T278" s="99">
        <v>4733</v>
      </c>
      <c r="U278" s="99">
        <v>701</v>
      </c>
      <c r="V278" s="99">
        <f t="shared" si="56"/>
        <v>2091754</v>
      </c>
      <c r="W278" s="99">
        <f t="shared" si="63"/>
        <v>152617</v>
      </c>
      <c r="X278" s="99">
        <f t="shared" si="64"/>
        <v>2244371</v>
      </c>
      <c r="Y278" s="99">
        <v>2172</v>
      </c>
      <c r="Z278" s="99">
        <f t="shared" si="65"/>
        <v>158</v>
      </c>
      <c r="AA278" s="98">
        <f t="shared" si="57"/>
        <v>2246701</v>
      </c>
    </row>
    <row r="279" spans="1:27" s="148" customFormat="1">
      <c r="A279" s="566">
        <v>2040</v>
      </c>
      <c r="B279" s="150">
        <f t="shared" si="66"/>
        <v>5</v>
      </c>
      <c r="C279" s="149">
        <f t="shared" si="58"/>
        <v>51257</v>
      </c>
      <c r="E279" s="100">
        <v>847063</v>
      </c>
      <c r="F279" s="99">
        <v>592394</v>
      </c>
      <c r="G279" s="99">
        <v>61849</v>
      </c>
      <c r="H279" s="99">
        <v>4618</v>
      </c>
      <c r="I279" s="99">
        <v>451</v>
      </c>
      <c r="J279" s="99">
        <f t="shared" si="59"/>
        <v>1506375</v>
      </c>
      <c r="K279" s="99">
        <f t="shared" si="60"/>
        <v>109907</v>
      </c>
      <c r="L279" s="99">
        <f t="shared" si="61"/>
        <v>1616282</v>
      </c>
      <c r="M279" s="99">
        <v>2174</v>
      </c>
      <c r="N279" s="99">
        <f t="shared" si="62"/>
        <v>159</v>
      </c>
      <c r="O279" s="98">
        <f t="shared" si="67"/>
        <v>1618615</v>
      </c>
      <c r="Q279" s="100">
        <v>1037448</v>
      </c>
      <c r="R279" s="99">
        <v>846016</v>
      </c>
      <c r="S279" s="99">
        <v>86758</v>
      </c>
      <c r="T279" s="99">
        <v>4618</v>
      </c>
      <c r="U279" s="99">
        <v>451</v>
      </c>
      <c r="V279" s="99">
        <f t="shared" si="56"/>
        <v>1975291</v>
      </c>
      <c r="W279" s="99">
        <f t="shared" si="63"/>
        <v>144120</v>
      </c>
      <c r="X279" s="99">
        <f t="shared" si="64"/>
        <v>2119411</v>
      </c>
      <c r="Y279" s="99">
        <v>2174</v>
      </c>
      <c r="Z279" s="99">
        <f t="shared" si="65"/>
        <v>159</v>
      </c>
      <c r="AA279" s="98">
        <f t="shared" si="57"/>
        <v>2121744</v>
      </c>
    </row>
    <row r="280" spans="1:27" s="148" customFormat="1">
      <c r="A280" s="566">
        <v>2040</v>
      </c>
      <c r="B280" s="150">
        <f t="shared" si="66"/>
        <v>6</v>
      </c>
      <c r="C280" s="149">
        <f t="shared" si="58"/>
        <v>51288</v>
      </c>
      <c r="E280" s="100">
        <v>770106</v>
      </c>
      <c r="F280" s="99">
        <v>577166</v>
      </c>
      <c r="G280" s="99">
        <v>60830</v>
      </c>
      <c r="H280" s="99">
        <v>4689</v>
      </c>
      <c r="I280" s="99">
        <v>347</v>
      </c>
      <c r="J280" s="99">
        <f t="shared" si="59"/>
        <v>1413138</v>
      </c>
      <c r="K280" s="99">
        <f t="shared" si="60"/>
        <v>103104</v>
      </c>
      <c r="L280" s="99">
        <f t="shared" si="61"/>
        <v>1516242</v>
      </c>
      <c r="M280" s="99">
        <v>1787</v>
      </c>
      <c r="N280" s="99">
        <f t="shared" si="62"/>
        <v>130</v>
      </c>
      <c r="O280" s="98">
        <f t="shared" si="67"/>
        <v>1518159</v>
      </c>
      <c r="Q280" s="100">
        <v>950029</v>
      </c>
      <c r="R280" s="99">
        <v>827228</v>
      </c>
      <c r="S280" s="99">
        <v>84977</v>
      </c>
      <c r="T280" s="99">
        <v>4689</v>
      </c>
      <c r="U280" s="99">
        <v>347</v>
      </c>
      <c r="V280" s="99">
        <f t="shared" si="56"/>
        <v>1867270</v>
      </c>
      <c r="W280" s="99">
        <f t="shared" si="63"/>
        <v>136239</v>
      </c>
      <c r="X280" s="99">
        <f t="shared" si="64"/>
        <v>2003509</v>
      </c>
      <c r="Y280" s="99">
        <v>1787</v>
      </c>
      <c r="Z280" s="99">
        <f t="shared" si="65"/>
        <v>130</v>
      </c>
      <c r="AA280" s="98">
        <f t="shared" si="57"/>
        <v>2005426</v>
      </c>
    </row>
    <row r="281" spans="1:27" s="148" customFormat="1">
      <c r="A281" s="566">
        <v>2040</v>
      </c>
      <c r="B281" s="150">
        <f t="shared" si="66"/>
        <v>7</v>
      </c>
      <c r="C281" s="149">
        <f t="shared" si="58"/>
        <v>51318</v>
      </c>
      <c r="E281" s="100">
        <v>760330</v>
      </c>
      <c r="F281" s="99">
        <v>629629</v>
      </c>
      <c r="G281" s="99">
        <v>62925</v>
      </c>
      <c r="H281" s="99">
        <v>4697</v>
      </c>
      <c r="I281" s="99">
        <v>303</v>
      </c>
      <c r="J281" s="99">
        <f t="shared" si="59"/>
        <v>1457884</v>
      </c>
      <c r="K281" s="99">
        <f t="shared" si="60"/>
        <v>106369</v>
      </c>
      <c r="L281" s="99">
        <f t="shared" si="61"/>
        <v>1564253</v>
      </c>
      <c r="M281" s="99">
        <v>2889</v>
      </c>
      <c r="N281" s="99">
        <f t="shared" si="62"/>
        <v>211</v>
      </c>
      <c r="O281" s="98">
        <f t="shared" si="67"/>
        <v>1567353</v>
      </c>
      <c r="Q281" s="100">
        <v>950525</v>
      </c>
      <c r="R281" s="99">
        <v>910914</v>
      </c>
      <c r="S281" s="99">
        <v>88876</v>
      </c>
      <c r="T281" s="99">
        <v>4697</v>
      </c>
      <c r="U281" s="99">
        <v>303</v>
      </c>
      <c r="V281" s="99">
        <f t="shared" si="56"/>
        <v>1955315</v>
      </c>
      <c r="W281" s="99">
        <f t="shared" si="63"/>
        <v>142662</v>
      </c>
      <c r="X281" s="99">
        <f t="shared" si="64"/>
        <v>2097977</v>
      </c>
      <c r="Y281" s="99">
        <v>2889</v>
      </c>
      <c r="Z281" s="99">
        <f t="shared" si="65"/>
        <v>211</v>
      </c>
      <c r="AA281" s="98">
        <f t="shared" si="57"/>
        <v>2101077</v>
      </c>
    </row>
    <row r="282" spans="1:27" s="148" customFormat="1">
      <c r="A282" s="566">
        <v>2040</v>
      </c>
      <c r="B282" s="150">
        <f t="shared" si="66"/>
        <v>8</v>
      </c>
      <c r="C282" s="149">
        <f t="shared" si="58"/>
        <v>51714</v>
      </c>
      <c r="E282" s="100">
        <v>774610</v>
      </c>
      <c r="F282" s="99">
        <v>643102</v>
      </c>
      <c r="G282" s="99">
        <v>63834</v>
      </c>
      <c r="H282" s="99">
        <v>4693</v>
      </c>
      <c r="I282" s="99">
        <v>293</v>
      </c>
      <c r="J282" s="99">
        <f t="shared" si="59"/>
        <v>1486532</v>
      </c>
      <c r="K282" s="99">
        <f t="shared" si="60"/>
        <v>108459</v>
      </c>
      <c r="L282" s="99">
        <f t="shared" si="61"/>
        <v>1594991</v>
      </c>
      <c r="M282" s="99">
        <v>1634</v>
      </c>
      <c r="N282" s="99">
        <f t="shared" si="62"/>
        <v>119</v>
      </c>
      <c r="O282" s="98">
        <f t="shared" si="67"/>
        <v>1596744</v>
      </c>
      <c r="Q282" s="100">
        <v>967743</v>
      </c>
      <c r="R282" s="99">
        <v>916109</v>
      </c>
      <c r="S282" s="99">
        <v>89335</v>
      </c>
      <c r="T282" s="99">
        <v>4693</v>
      </c>
      <c r="U282" s="99">
        <v>293</v>
      </c>
      <c r="V282" s="99">
        <f t="shared" si="56"/>
        <v>1978173</v>
      </c>
      <c r="W282" s="99">
        <f t="shared" si="63"/>
        <v>144330</v>
      </c>
      <c r="X282" s="99">
        <f t="shared" si="64"/>
        <v>2122503</v>
      </c>
      <c r="Y282" s="99">
        <v>1634</v>
      </c>
      <c r="Z282" s="99">
        <f t="shared" si="65"/>
        <v>119</v>
      </c>
      <c r="AA282" s="98">
        <f t="shared" si="57"/>
        <v>2124256</v>
      </c>
    </row>
    <row r="283" spans="1:27" s="148" customFormat="1">
      <c r="A283" s="566">
        <v>2040</v>
      </c>
      <c r="B283" s="150">
        <f t="shared" si="66"/>
        <v>9</v>
      </c>
      <c r="C283" s="149">
        <f t="shared" si="58"/>
        <v>51745</v>
      </c>
      <c r="E283" s="100">
        <v>677244</v>
      </c>
      <c r="F283" s="99">
        <v>574248</v>
      </c>
      <c r="G283" s="99">
        <v>60076</v>
      </c>
      <c r="H283" s="99">
        <v>4891</v>
      </c>
      <c r="I283" s="99">
        <v>329</v>
      </c>
      <c r="J283" s="99">
        <f t="shared" si="59"/>
        <v>1316788</v>
      </c>
      <c r="K283" s="99">
        <f t="shared" si="60"/>
        <v>96075</v>
      </c>
      <c r="L283" s="99">
        <f t="shared" si="61"/>
        <v>1412863</v>
      </c>
      <c r="M283" s="99">
        <v>1428</v>
      </c>
      <c r="N283" s="99">
        <f t="shared" si="62"/>
        <v>104</v>
      </c>
      <c r="O283" s="98">
        <f t="shared" si="67"/>
        <v>1414395</v>
      </c>
      <c r="Q283" s="100">
        <v>898622</v>
      </c>
      <c r="R283" s="99">
        <v>822998</v>
      </c>
      <c r="S283" s="99">
        <v>84055</v>
      </c>
      <c r="T283" s="99">
        <v>4891</v>
      </c>
      <c r="U283" s="99">
        <v>329</v>
      </c>
      <c r="V283" s="99">
        <f t="shared" si="56"/>
        <v>1810895</v>
      </c>
      <c r="W283" s="99">
        <f t="shared" si="63"/>
        <v>132125</v>
      </c>
      <c r="X283" s="99">
        <f t="shared" si="64"/>
        <v>1943020</v>
      </c>
      <c r="Y283" s="99">
        <v>1428</v>
      </c>
      <c r="Z283" s="99">
        <f t="shared" si="65"/>
        <v>104</v>
      </c>
      <c r="AA283" s="98">
        <f t="shared" si="57"/>
        <v>1944552</v>
      </c>
    </row>
    <row r="284" spans="1:27" s="148" customFormat="1">
      <c r="A284" s="566">
        <v>2040</v>
      </c>
      <c r="B284" s="150">
        <f t="shared" si="66"/>
        <v>10</v>
      </c>
      <c r="C284" s="149">
        <f t="shared" si="58"/>
        <v>51775</v>
      </c>
      <c r="E284" s="100">
        <v>835503</v>
      </c>
      <c r="F284" s="99">
        <v>603081</v>
      </c>
      <c r="G284" s="99">
        <v>63995</v>
      </c>
      <c r="H284" s="99">
        <v>4861</v>
      </c>
      <c r="I284" s="99">
        <v>574</v>
      </c>
      <c r="J284" s="99">
        <f t="shared" si="59"/>
        <v>1508014</v>
      </c>
      <c r="K284" s="99">
        <f t="shared" si="60"/>
        <v>110027</v>
      </c>
      <c r="L284" s="99">
        <f t="shared" si="61"/>
        <v>1618041</v>
      </c>
      <c r="M284" s="99">
        <v>1830</v>
      </c>
      <c r="N284" s="99">
        <f t="shared" si="62"/>
        <v>134</v>
      </c>
      <c r="O284" s="98">
        <f t="shared" si="67"/>
        <v>1620005</v>
      </c>
      <c r="Q284" s="100">
        <v>1154139</v>
      </c>
      <c r="R284" s="99">
        <v>850361</v>
      </c>
      <c r="S284" s="99">
        <v>88286</v>
      </c>
      <c r="T284" s="99">
        <v>4861</v>
      </c>
      <c r="U284" s="99">
        <v>574</v>
      </c>
      <c r="V284" s="99">
        <f t="shared" si="56"/>
        <v>2098221</v>
      </c>
      <c r="W284" s="99">
        <f t="shared" si="63"/>
        <v>153089</v>
      </c>
      <c r="X284" s="99">
        <f t="shared" si="64"/>
        <v>2251310</v>
      </c>
      <c r="Y284" s="99">
        <v>1830</v>
      </c>
      <c r="Z284" s="99">
        <f t="shared" si="65"/>
        <v>134</v>
      </c>
      <c r="AA284" s="98">
        <f t="shared" si="57"/>
        <v>2253274</v>
      </c>
    </row>
    <row r="285" spans="1:27" s="148" customFormat="1">
      <c r="A285" s="566">
        <v>2040</v>
      </c>
      <c r="B285" s="150">
        <f t="shared" si="66"/>
        <v>11</v>
      </c>
      <c r="C285" s="149">
        <f t="shared" si="58"/>
        <v>51806</v>
      </c>
      <c r="E285" s="100">
        <v>1029866</v>
      </c>
      <c r="F285" s="99">
        <v>643664</v>
      </c>
      <c r="G285" s="99">
        <v>62913</v>
      </c>
      <c r="H285" s="99">
        <v>5072</v>
      </c>
      <c r="I285" s="99">
        <v>801</v>
      </c>
      <c r="J285" s="99">
        <f t="shared" si="59"/>
        <v>1742316</v>
      </c>
      <c r="K285" s="99">
        <f t="shared" si="60"/>
        <v>127122</v>
      </c>
      <c r="L285" s="99">
        <f t="shared" si="61"/>
        <v>1869438</v>
      </c>
      <c r="M285" s="99">
        <v>1832</v>
      </c>
      <c r="N285" s="99">
        <f t="shared" si="62"/>
        <v>134</v>
      </c>
      <c r="O285" s="98">
        <f t="shared" si="67"/>
        <v>1871404</v>
      </c>
      <c r="Q285" s="100">
        <v>1448739</v>
      </c>
      <c r="R285" s="99">
        <v>887610</v>
      </c>
      <c r="S285" s="99">
        <v>85340</v>
      </c>
      <c r="T285" s="99">
        <v>5072</v>
      </c>
      <c r="U285" s="99">
        <v>801</v>
      </c>
      <c r="V285" s="99">
        <f t="shared" si="56"/>
        <v>2427562</v>
      </c>
      <c r="W285" s="99">
        <f t="shared" si="63"/>
        <v>177118</v>
      </c>
      <c r="X285" s="99">
        <f t="shared" si="64"/>
        <v>2604680</v>
      </c>
      <c r="Y285" s="99">
        <v>1832</v>
      </c>
      <c r="Z285" s="99">
        <f t="shared" si="65"/>
        <v>134</v>
      </c>
      <c r="AA285" s="98">
        <f t="shared" si="57"/>
        <v>2606646</v>
      </c>
    </row>
    <row r="286" spans="1:27" s="148" customFormat="1">
      <c r="A286" s="566">
        <v>2040</v>
      </c>
      <c r="B286" s="150">
        <f t="shared" si="66"/>
        <v>12</v>
      </c>
      <c r="C286" s="149">
        <f t="shared" si="58"/>
        <v>51836</v>
      </c>
      <c r="E286" s="100">
        <v>1198061</v>
      </c>
      <c r="F286" s="99">
        <v>715796</v>
      </c>
      <c r="G286" s="99">
        <v>64520</v>
      </c>
      <c r="H286" s="99">
        <v>5174</v>
      </c>
      <c r="I286" s="99">
        <v>983</v>
      </c>
      <c r="J286" s="99">
        <f t="shared" si="59"/>
        <v>1984534</v>
      </c>
      <c r="K286" s="99">
        <f t="shared" si="60"/>
        <v>144794</v>
      </c>
      <c r="L286" s="99">
        <f t="shared" si="61"/>
        <v>2129328</v>
      </c>
      <c r="M286" s="99">
        <v>1718</v>
      </c>
      <c r="N286" s="99">
        <f t="shared" si="62"/>
        <v>125</v>
      </c>
      <c r="O286" s="98">
        <f t="shared" si="67"/>
        <v>2131171</v>
      </c>
      <c r="Q286" s="100">
        <v>1665152</v>
      </c>
      <c r="R286" s="99">
        <v>991165</v>
      </c>
      <c r="S286" s="99">
        <v>88644</v>
      </c>
      <c r="T286" s="99">
        <v>5132</v>
      </c>
      <c r="U286" s="99">
        <v>982</v>
      </c>
      <c r="V286" s="99">
        <f t="shared" si="56"/>
        <v>2751075</v>
      </c>
      <c r="W286" s="99">
        <f t="shared" si="63"/>
        <v>200722</v>
      </c>
      <c r="X286" s="99">
        <f t="shared" si="64"/>
        <v>2951797</v>
      </c>
      <c r="Y286" s="99">
        <v>1718</v>
      </c>
      <c r="Z286" s="99">
        <f t="shared" si="65"/>
        <v>125</v>
      </c>
      <c r="AA286" s="98">
        <f t="shared" si="57"/>
        <v>2953640</v>
      </c>
    </row>
    <row r="287" spans="1:27" s="148" customFormat="1">
      <c r="A287" s="566">
        <v>2041</v>
      </c>
      <c r="B287" s="150">
        <f t="shared" si="66"/>
        <v>1</v>
      </c>
      <c r="C287" s="149">
        <f t="shared" si="58"/>
        <v>51502</v>
      </c>
      <c r="E287" s="100">
        <v>1282870</v>
      </c>
      <c r="F287" s="99">
        <v>723792</v>
      </c>
      <c r="G287" s="99">
        <v>63266</v>
      </c>
      <c r="H287" s="99">
        <v>5051</v>
      </c>
      <c r="I287" s="99">
        <v>993</v>
      </c>
      <c r="J287" s="99">
        <f t="shared" si="59"/>
        <v>2075972</v>
      </c>
      <c r="K287" s="99">
        <f t="shared" si="60"/>
        <v>151466</v>
      </c>
      <c r="L287" s="99">
        <f t="shared" si="61"/>
        <v>2227438</v>
      </c>
      <c r="M287" s="99">
        <v>2325</v>
      </c>
      <c r="N287" s="99">
        <f t="shared" si="62"/>
        <v>170</v>
      </c>
      <c r="O287" s="98">
        <f t="shared" si="67"/>
        <v>2229933</v>
      </c>
      <c r="Q287" s="100">
        <v>1679234</v>
      </c>
      <c r="R287" s="99">
        <v>969399</v>
      </c>
      <c r="S287" s="99">
        <v>87014</v>
      </c>
      <c r="T287" s="99">
        <v>5051</v>
      </c>
      <c r="U287" s="99">
        <v>993</v>
      </c>
      <c r="V287" s="99">
        <f t="shared" si="56"/>
        <v>2741691</v>
      </c>
      <c r="W287" s="99">
        <f t="shared" si="63"/>
        <v>200038</v>
      </c>
      <c r="X287" s="99">
        <f t="shared" si="64"/>
        <v>2941729</v>
      </c>
      <c r="Y287" s="99">
        <v>2325</v>
      </c>
      <c r="Z287" s="99">
        <f t="shared" si="65"/>
        <v>170</v>
      </c>
      <c r="AA287" s="98">
        <f t="shared" si="57"/>
        <v>2944224</v>
      </c>
    </row>
    <row r="288" spans="1:27" s="148" customFormat="1">
      <c r="A288" s="566">
        <v>2041</v>
      </c>
      <c r="B288" s="150">
        <f t="shared" si="66"/>
        <v>2</v>
      </c>
      <c r="C288" s="149">
        <f t="shared" si="58"/>
        <v>51533</v>
      </c>
      <c r="E288" s="100">
        <v>1074973</v>
      </c>
      <c r="F288" s="99">
        <v>627846</v>
      </c>
      <c r="G288" s="99">
        <v>57817</v>
      </c>
      <c r="H288" s="99">
        <v>4678</v>
      </c>
      <c r="I288" s="99">
        <v>822</v>
      </c>
      <c r="J288" s="99">
        <f t="shared" si="59"/>
        <v>1766136</v>
      </c>
      <c r="K288" s="99">
        <f t="shared" si="60"/>
        <v>128860</v>
      </c>
      <c r="L288" s="99">
        <f t="shared" si="61"/>
        <v>1894996</v>
      </c>
      <c r="M288" s="99">
        <v>2433</v>
      </c>
      <c r="N288" s="99">
        <f t="shared" si="62"/>
        <v>178</v>
      </c>
      <c r="O288" s="98">
        <f t="shared" si="67"/>
        <v>1897607</v>
      </c>
      <c r="Q288" s="100">
        <v>1377739</v>
      </c>
      <c r="R288" s="99">
        <v>858545</v>
      </c>
      <c r="S288" s="99">
        <v>80503</v>
      </c>
      <c r="T288" s="99">
        <v>4678</v>
      </c>
      <c r="U288" s="99">
        <v>822</v>
      </c>
      <c r="V288" s="99">
        <f t="shared" si="56"/>
        <v>2322287</v>
      </c>
      <c r="W288" s="99">
        <f t="shared" si="63"/>
        <v>169437</v>
      </c>
      <c r="X288" s="99">
        <f t="shared" si="64"/>
        <v>2491724</v>
      </c>
      <c r="Y288" s="99">
        <v>2433</v>
      </c>
      <c r="Z288" s="99">
        <f t="shared" si="65"/>
        <v>178</v>
      </c>
      <c r="AA288" s="98">
        <f t="shared" si="57"/>
        <v>2494335</v>
      </c>
    </row>
    <row r="289" spans="1:27" s="148" customFormat="1">
      <c r="A289" s="566">
        <v>2041</v>
      </c>
      <c r="B289" s="150">
        <f t="shared" si="66"/>
        <v>3</v>
      </c>
      <c r="C289" s="149">
        <f t="shared" si="58"/>
        <v>51561</v>
      </c>
      <c r="E289" s="100">
        <v>1130450</v>
      </c>
      <c r="F289" s="99">
        <v>654968</v>
      </c>
      <c r="G289" s="99">
        <v>63141</v>
      </c>
      <c r="H289" s="99">
        <v>4585</v>
      </c>
      <c r="I289" s="99">
        <v>835</v>
      </c>
      <c r="J289" s="99">
        <f t="shared" si="59"/>
        <v>1853979</v>
      </c>
      <c r="K289" s="99">
        <f t="shared" si="60"/>
        <v>135269</v>
      </c>
      <c r="L289" s="99">
        <f t="shared" si="61"/>
        <v>1989248</v>
      </c>
      <c r="M289" s="99">
        <v>2339</v>
      </c>
      <c r="N289" s="99">
        <f t="shared" si="62"/>
        <v>171</v>
      </c>
      <c r="O289" s="98">
        <f t="shared" si="67"/>
        <v>1991758</v>
      </c>
      <c r="Q289" s="100">
        <v>1439512</v>
      </c>
      <c r="R289" s="99">
        <v>911842</v>
      </c>
      <c r="S289" s="99">
        <v>88335</v>
      </c>
      <c r="T289" s="99">
        <v>4585</v>
      </c>
      <c r="U289" s="99">
        <v>835</v>
      </c>
      <c r="V289" s="99">
        <f t="shared" si="56"/>
        <v>2445109</v>
      </c>
      <c r="W289" s="99">
        <f t="shared" si="63"/>
        <v>178399</v>
      </c>
      <c r="X289" s="99">
        <f t="shared" si="64"/>
        <v>2623508</v>
      </c>
      <c r="Y289" s="99">
        <v>2339</v>
      </c>
      <c r="Z289" s="99">
        <f t="shared" si="65"/>
        <v>171</v>
      </c>
      <c r="AA289" s="98">
        <f t="shared" si="57"/>
        <v>2626018</v>
      </c>
    </row>
    <row r="290" spans="1:27" s="148" customFormat="1">
      <c r="A290" s="566">
        <v>2041</v>
      </c>
      <c r="B290" s="150">
        <f t="shared" si="66"/>
        <v>4</v>
      </c>
      <c r="C290" s="149">
        <f t="shared" si="58"/>
        <v>51592</v>
      </c>
      <c r="E290" s="100">
        <v>932625</v>
      </c>
      <c r="F290" s="99">
        <v>612053</v>
      </c>
      <c r="G290" s="99">
        <v>59936</v>
      </c>
      <c r="H290" s="99">
        <v>4699</v>
      </c>
      <c r="I290" s="99">
        <v>703</v>
      </c>
      <c r="J290" s="99">
        <f t="shared" si="59"/>
        <v>1610016</v>
      </c>
      <c r="K290" s="99">
        <f t="shared" si="60"/>
        <v>117469</v>
      </c>
      <c r="L290" s="99">
        <f t="shared" si="61"/>
        <v>1727485</v>
      </c>
      <c r="M290" s="99">
        <v>2172</v>
      </c>
      <c r="N290" s="99">
        <f t="shared" si="62"/>
        <v>158</v>
      </c>
      <c r="O290" s="98">
        <f t="shared" si="67"/>
        <v>1729815</v>
      </c>
      <c r="Q290" s="100">
        <v>1165032</v>
      </c>
      <c r="R290" s="99">
        <v>866586</v>
      </c>
      <c r="S290" s="99">
        <v>83983</v>
      </c>
      <c r="T290" s="99">
        <v>4699</v>
      </c>
      <c r="U290" s="99">
        <v>703</v>
      </c>
      <c r="V290" s="99">
        <f t="shared" si="56"/>
        <v>2121003</v>
      </c>
      <c r="W290" s="99">
        <f t="shared" si="63"/>
        <v>154751</v>
      </c>
      <c r="X290" s="99">
        <f t="shared" si="64"/>
        <v>2275754</v>
      </c>
      <c r="Y290" s="99">
        <v>2172</v>
      </c>
      <c r="Z290" s="99">
        <f t="shared" si="65"/>
        <v>158</v>
      </c>
      <c r="AA290" s="98">
        <f t="shared" si="57"/>
        <v>2278084</v>
      </c>
    </row>
    <row r="291" spans="1:27" s="148" customFormat="1">
      <c r="A291" s="566">
        <v>2041</v>
      </c>
      <c r="B291" s="150">
        <f t="shared" si="66"/>
        <v>5</v>
      </c>
      <c r="C291" s="149">
        <f t="shared" si="58"/>
        <v>51622</v>
      </c>
      <c r="E291" s="100">
        <v>859781</v>
      </c>
      <c r="F291" s="99">
        <v>597639</v>
      </c>
      <c r="G291" s="99">
        <v>61662</v>
      </c>
      <c r="H291" s="99">
        <v>4585</v>
      </c>
      <c r="I291" s="99">
        <v>452</v>
      </c>
      <c r="J291" s="99">
        <f t="shared" si="59"/>
        <v>1524119</v>
      </c>
      <c r="K291" s="99">
        <f t="shared" si="60"/>
        <v>111202</v>
      </c>
      <c r="L291" s="99">
        <f t="shared" si="61"/>
        <v>1635321</v>
      </c>
      <c r="M291" s="99">
        <v>2174</v>
      </c>
      <c r="N291" s="99">
        <f t="shared" si="62"/>
        <v>159</v>
      </c>
      <c r="O291" s="98">
        <f t="shared" si="67"/>
        <v>1637654</v>
      </c>
      <c r="Q291" s="100">
        <v>1053825</v>
      </c>
      <c r="R291" s="99">
        <v>856664</v>
      </c>
      <c r="S291" s="99">
        <v>86575</v>
      </c>
      <c r="T291" s="99">
        <v>4585</v>
      </c>
      <c r="U291" s="99">
        <v>452</v>
      </c>
      <c r="V291" s="99">
        <f t="shared" si="56"/>
        <v>2002101</v>
      </c>
      <c r="W291" s="99">
        <f t="shared" si="63"/>
        <v>146076</v>
      </c>
      <c r="X291" s="99">
        <f t="shared" si="64"/>
        <v>2148177</v>
      </c>
      <c r="Y291" s="99">
        <v>2174</v>
      </c>
      <c r="Z291" s="99">
        <f t="shared" si="65"/>
        <v>159</v>
      </c>
      <c r="AA291" s="98">
        <f t="shared" si="57"/>
        <v>2150510</v>
      </c>
    </row>
    <row r="292" spans="1:27" s="148" customFormat="1">
      <c r="A292" s="566">
        <v>2041</v>
      </c>
      <c r="B292" s="150">
        <f t="shared" si="66"/>
        <v>6</v>
      </c>
      <c r="C292" s="149">
        <f t="shared" si="58"/>
        <v>51653</v>
      </c>
      <c r="E292" s="100">
        <v>781367</v>
      </c>
      <c r="F292" s="99">
        <v>581939</v>
      </c>
      <c r="G292" s="99">
        <v>60629</v>
      </c>
      <c r="H292" s="99">
        <v>4656</v>
      </c>
      <c r="I292" s="99">
        <v>347</v>
      </c>
      <c r="J292" s="99">
        <f t="shared" si="59"/>
        <v>1428938</v>
      </c>
      <c r="K292" s="99">
        <f t="shared" si="60"/>
        <v>104257</v>
      </c>
      <c r="L292" s="99">
        <f t="shared" si="61"/>
        <v>1533195</v>
      </c>
      <c r="M292" s="99">
        <v>1787</v>
      </c>
      <c r="N292" s="99">
        <f t="shared" si="62"/>
        <v>130</v>
      </c>
      <c r="O292" s="98">
        <f t="shared" si="67"/>
        <v>1535112</v>
      </c>
      <c r="Q292" s="100">
        <v>965014</v>
      </c>
      <c r="R292" s="99">
        <v>836969</v>
      </c>
      <c r="S292" s="99">
        <v>84767</v>
      </c>
      <c r="T292" s="99">
        <v>4656</v>
      </c>
      <c r="U292" s="99">
        <v>347</v>
      </c>
      <c r="V292" s="99">
        <f t="shared" si="56"/>
        <v>1891753</v>
      </c>
      <c r="W292" s="99">
        <f t="shared" si="63"/>
        <v>138025</v>
      </c>
      <c r="X292" s="99">
        <f t="shared" si="64"/>
        <v>2029778</v>
      </c>
      <c r="Y292" s="99">
        <v>1787</v>
      </c>
      <c r="Z292" s="99">
        <f t="shared" si="65"/>
        <v>130</v>
      </c>
      <c r="AA292" s="98">
        <f t="shared" si="57"/>
        <v>2031695</v>
      </c>
    </row>
    <row r="293" spans="1:27" s="148" customFormat="1">
      <c r="A293" s="566">
        <v>2041</v>
      </c>
      <c r="B293" s="150">
        <f t="shared" si="66"/>
        <v>7</v>
      </c>
      <c r="C293" s="149">
        <f t="shared" si="58"/>
        <v>51683</v>
      </c>
      <c r="E293" s="100">
        <v>771240</v>
      </c>
      <c r="F293" s="99">
        <v>634028</v>
      </c>
      <c r="G293" s="99">
        <v>62705</v>
      </c>
      <c r="H293" s="99">
        <v>4665</v>
      </c>
      <c r="I293" s="99">
        <v>303</v>
      </c>
      <c r="J293" s="99">
        <f t="shared" si="59"/>
        <v>1472941</v>
      </c>
      <c r="K293" s="99">
        <f t="shared" si="60"/>
        <v>107468</v>
      </c>
      <c r="L293" s="99">
        <f t="shared" si="61"/>
        <v>1580409</v>
      </c>
      <c r="M293" s="99">
        <v>2889</v>
      </c>
      <c r="N293" s="99">
        <f t="shared" si="62"/>
        <v>211</v>
      </c>
      <c r="O293" s="98">
        <f t="shared" si="67"/>
        <v>1583509</v>
      </c>
      <c r="Q293" s="100">
        <v>965059</v>
      </c>
      <c r="R293" s="99">
        <v>921489</v>
      </c>
      <c r="S293" s="99">
        <v>88659</v>
      </c>
      <c r="T293" s="99">
        <v>4665</v>
      </c>
      <c r="U293" s="99">
        <v>303</v>
      </c>
      <c r="V293" s="99">
        <f t="shared" si="56"/>
        <v>1980175</v>
      </c>
      <c r="W293" s="99">
        <f t="shared" si="63"/>
        <v>144476</v>
      </c>
      <c r="X293" s="99">
        <f t="shared" si="64"/>
        <v>2124651</v>
      </c>
      <c r="Y293" s="99">
        <v>2889</v>
      </c>
      <c r="Z293" s="99">
        <f t="shared" si="65"/>
        <v>211</v>
      </c>
      <c r="AA293" s="98">
        <f t="shared" si="57"/>
        <v>2127751</v>
      </c>
    </row>
    <row r="294" spans="1:27" s="148" customFormat="1">
      <c r="A294" s="566">
        <v>2041</v>
      </c>
      <c r="B294" s="150">
        <f t="shared" si="66"/>
        <v>8</v>
      </c>
      <c r="C294" s="149">
        <f t="shared" ref="C294:C298" si="68">DATE(A294,B294,1)</f>
        <v>51714</v>
      </c>
      <c r="E294" s="100">
        <v>785286</v>
      </c>
      <c r="F294" s="99">
        <v>648414</v>
      </c>
      <c r="G294" s="99">
        <v>63652</v>
      </c>
      <c r="H294" s="99">
        <v>4662</v>
      </c>
      <c r="I294" s="99">
        <v>293</v>
      </c>
      <c r="J294" s="99">
        <f t="shared" si="59"/>
        <v>1502307</v>
      </c>
      <c r="K294" s="99">
        <f t="shared" si="60"/>
        <v>109610</v>
      </c>
      <c r="L294" s="99">
        <f t="shared" si="61"/>
        <v>1611917</v>
      </c>
      <c r="M294" s="99">
        <v>1634</v>
      </c>
      <c r="N294" s="99">
        <f t="shared" si="62"/>
        <v>119</v>
      </c>
      <c r="O294" s="98">
        <f t="shared" si="67"/>
        <v>1613670</v>
      </c>
      <c r="Q294" s="100">
        <v>981927</v>
      </c>
      <c r="R294" s="99">
        <v>927481</v>
      </c>
      <c r="S294" s="99">
        <v>89158</v>
      </c>
      <c r="T294" s="99">
        <v>4662</v>
      </c>
      <c r="U294" s="99">
        <v>293</v>
      </c>
      <c r="V294" s="99">
        <f t="shared" si="56"/>
        <v>2003521</v>
      </c>
      <c r="W294" s="99">
        <f t="shared" si="63"/>
        <v>146180</v>
      </c>
      <c r="X294" s="99">
        <f t="shared" si="64"/>
        <v>2149701</v>
      </c>
      <c r="Y294" s="99">
        <v>1634</v>
      </c>
      <c r="Z294" s="99">
        <f t="shared" si="65"/>
        <v>119</v>
      </c>
      <c r="AA294" s="98">
        <f t="shared" si="57"/>
        <v>2151454</v>
      </c>
    </row>
    <row r="295" spans="1:27" s="148" customFormat="1">
      <c r="A295" s="566">
        <v>2041</v>
      </c>
      <c r="B295" s="150">
        <f t="shared" si="66"/>
        <v>9</v>
      </c>
      <c r="C295" s="149">
        <f t="shared" si="68"/>
        <v>51745</v>
      </c>
      <c r="E295" s="100">
        <v>685469</v>
      </c>
      <c r="F295" s="99">
        <v>580012</v>
      </c>
      <c r="G295" s="99">
        <v>59921</v>
      </c>
      <c r="H295" s="99">
        <v>4860</v>
      </c>
      <c r="I295" s="99">
        <v>329</v>
      </c>
      <c r="J295" s="99">
        <f t="shared" si="59"/>
        <v>1330591</v>
      </c>
      <c r="K295" s="99">
        <f t="shared" si="60"/>
        <v>97082</v>
      </c>
      <c r="L295" s="99">
        <f t="shared" si="61"/>
        <v>1427673</v>
      </c>
      <c r="M295" s="99">
        <v>1428</v>
      </c>
      <c r="N295" s="99">
        <f t="shared" si="62"/>
        <v>104</v>
      </c>
      <c r="O295" s="98">
        <f t="shared" si="67"/>
        <v>1429205</v>
      </c>
      <c r="Q295" s="100">
        <v>911750</v>
      </c>
      <c r="R295" s="99">
        <v>833528</v>
      </c>
      <c r="S295" s="99">
        <v>83888</v>
      </c>
      <c r="T295" s="99">
        <v>4860</v>
      </c>
      <c r="U295" s="99">
        <v>329</v>
      </c>
      <c r="V295" s="99">
        <f t="shared" si="56"/>
        <v>1834355</v>
      </c>
      <c r="W295" s="99">
        <f t="shared" si="63"/>
        <v>133837</v>
      </c>
      <c r="X295" s="99">
        <f t="shared" si="64"/>
        <v>1968192</v>
      </c>
      <c r="Y295" s="99">
        <v>1428</v>
      </c>
      <c r="Z295" s="99">
        <f t="shared" si="65"/>
        <v>104</v>
      </c>
      <c r="AA295" s="98">
        <f t="shared" si="57"/>
        <v>1969724</v>
      </c>
    </row>
    <row r="296" spans="1:27" s="148" customFormat="1">
      <c r="A296" s="566">
        <v>2041</v>
      </c>
      <c r="B296" s="150">
        <f t="shared" si="66"/>
        <v>10</v>
      </c>
      <c r="C296" s="149">
        <f t="shared" si="68"/>
        <v>51775</v>
      </c>
      <c r="E296" s="100">
        <v>845334</v>
      </c>
      <c r="F296" s="99">
        <v>608822</v>
      </c>
      <c r="G296" s="99">
        <v>63813</v>
      </c>
      <c r="H296" s="99">
        <v>4832</v>
      </c>
      <c r="I296" s="99">
        <v>573</v>
      </c>
      <c r="J296" s="99">
        <f t="shared" si="59"/>
        <v>1523374</v>
      </c>
      <c r="K296" s="99">
        <f t="shared" si="60"/>
        <v>111147</v>
      </c>
      <c r="L296" s="99">
        <f t="shared" si="61"/>
        <v>1634521</v>
      </c>
      <c r="M296" s="99">
        <v>1830</v>
      </c>
      <c r="N296" s="99">
        <f t="shared" si="62"/>
        <v>134</v>
      </c>
      <c r="O296" s="98">
        <f t="shared" si="67"/>
        <v>1636485</v>
      </c>
      <c r="Q296" s="100">
        <v>1170649</v>
      </c>
      <c r="R296" s="99">
        <v>861184</v>
      </c>
      <c r="S296" s="99">
        <v>88102</v>
      </c>
      <c r="T296" s="99">
        <v>4832</v>
      </c>
      <c r="U296" s="99">
        <v>573</v>
      </c>
      <c r="V296" s="99">
        <f t="shared" si="56"/>
        <v>2125340</v>
      </c>
      <c r="W296" s="99">
        <f t="shared" si="63"/>
        <v>155068</v>
      </c>
      <c r="X296" s="99">
        <f t="shared" si="64"/>
        <v>2280408</v>
      </c>
      <c r="Y296" s="99">
        <v>1830</v>
      </c>
      <c r="Z296" s="99">
        <f t="shared" si="65"/>
        <v>134</v>
      </c>
      <c r="AA296" s="98">
        <f t="shared" si="57"/>
        <v>2282372</v>
      </c>
    </row>
    <row r="297" spans="1:27" s="148" customFormat="1">
      <c r="A297" s="566">
        <v>2041</v>
      </c>
      <c r="B297" s="150">
        <f t="shared" si="66"/>
        <v>11</v>
      </c>
      <c r="C297" s="149">
        <f t="shared" si="68"/>
        <v>51806</v>
      </c>
      <c r="E297" s="100">
        <v>1041394</v>
      </c>
      <c r="F297" s="99">
        <v>649854</v>
      </c>
      <c r="G297" s="99">
        <v>62736</v>
      </c>
      <c r="H297" s="99">
        <v>5042</v>
      </c>
      <c r="I297" s="99">
        <v>802</v>
      </c>
      <c r="J297" s="99">
        <f t="shared" si="59"/>
        <v>1759828</v>
      </c>
      <c r="K297" s="99">
        <f t="shared" si="60"/>
        <v>128399</v>
      </c>
      <c r="L297" s="99">
        <f t="shared" si="61"/>
        <v>1888227</v>
      </c>
      <c r="M297" s="99">
        <v>1832</v>
      </c>
      <c r="N297" s="99">
        <f t="shared" si="62"/>
        <v>134</v>
      </c>
      <c r="O297" s="98">
        <f t="shared" si="67"/>
        <v>1890193</v>
      </c>
      <c r="Q297" s="100">
        <v>1469838</v>
      </c>
      <c r="R297" s="99">
        <v>898995</v>
      </c>
      <c r="S297" s="99">
        <v>85161</v>
      </c>
      <c r="T297" s="99">
        <v>5042</v>
      </c>
      <c r="U297" s="99">
        <v>802</v>
      </c>
      <c r="V297" s="99">
        <f t="shared" si="56"/>
        <v>2459838</v>
      </c>
      <c r="W297" s="99">
        <f t="shared" si="63"/>
        <v>179473</v>
      </c>
      <c r="X297" s="99">
        <f t="shared" si="64"/>
        <v>2639311</v>
      </c>
      <c r="Y297" s="99">
        <v>1832</v>
      </c>
      <c r="Z297" s="99">
        <f t="shared" si="65"/>
        <v>134</v>
      </c>
      <c r="AA297" s="98">
        <f t="shared" si="57"/>
        <v>2641277</v>
      </c>
    </row>
    <row r="298" spans="1:27" s="148" customFormat="1" ht="13.5" thickBot="1">
      <c r="A298" s="566">
        <v>2041</v>
      </c>
      <c r="B298" s="150">
        <f t="shared" si="66"/>
        <v>12</v>
      </c>
      <c r="C298" s="149">
        <f t="shared" si="68"/>
        <v>51836</v>
      </c>
      <c r="E298" s="100">
        <v>1218826</v>
      </c>
      <c r="F298" s="99">
        <v>728640</v>
      </c>
      <c r="G298" s="99">
        <v>64112</v>
      </c>
      <c r="H298" s="99">
        <v>5103</v>
      </c>
      <c r="I298" s="99">
        <v>983</v>
      </c>
      <c r="J298" s="96">
        <f t="shared" si="59"/>
        <v>2017664</v>
      </c>
      <c r="K298" s="96">
        <f t="shared" si="60"/>
        <v>147212</v>
      </c>
      <c r="L298" s="96">
        <f t="shared" si="61"/>
        <v>2164876</v>
      </c>
      <c r="M298" s="96">
        <v>1718</v>
      </c>
      <c r="N298" s="96">
        <f t="shared" si="62"/>
        <v>125</v>
      </c>
      <c r="O298" s="95">
        <f t="shared" si="67"/>
        <v>2166719</v>
      </c>
      <c r="Q298" s="97">
        <v>1687308</v>
      </c>
      <c r="R298" s="96">
        <v>1003546</v>
      </c>
      <c r="S298" s="96">
        <v>88452</v>
      </c>
      <c r="T298" s="96">
        <v>5103</v>
      </c>
      <c r="U298" s="96">
        <v>983</v>
      </c>
      <c r="V298" s="96">
        <f t="shared" si="56"/>
        <v>2785392</v>
      </c>
      <c r="W298" s="96">
        <f t="shared" si="63"/>
        <v>203226</v>
      </c>
      <c r="X298" s="96">
        <f t="shared" si="64"/>
        <v>2988618</v>
      </c>
      <c r="Y298" s="482">
        <v>1718</v>
      </c>
      <c r="Z298" s="96">
        <f t="shared" si="65"/>
        <v>125</v>
      </c>
      <c r="AA298" s="95">
        <f t="shared" si="57"/>
        <v>2990461</v>
      </c>
    </row>
    <row r="299" spans="1:27" s="148" customFormat="1">
      <c r="A299" s="150"/>
      <c r="B299" s="150"/>
    </row>
    <row r="300" spans="1:27" s="148" customFormat="1">
      <c r="L300" s="99"/>
      <c r="M300" s="147"/>
      <c r="N300" s="147"/>
      <c r="O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</row>
    <row r="301" spans="1:27" s="148" customFormat="1">
      <c r="L301" s="222"/>
      <c r="M301" s="147"/>
      <c r="N301" s="147"/>
      <c r="O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</row>
    <row r="302" spans="1:27" s="148" customFormat="1">
      <c r="M302" s="147"/>
      <c r="N302" s="147"/>
      <c r="O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</row>
    <row r="303" spans="1:27" s="148" customFormat="1">
      <c r="L303" s="222"/>
      <c r="M303" s="147"/>
      <c r="N303" s="147"/>
      <c r="O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52" ma:contentTypeDescription="" ma:contentTypeScope="" ma:versionID="1eb78233506b3b653f2982ebcf959e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A198C08-71A7-4CC4-8513-BD2D8E34CC1B}"/>
</file>

<file path=customXml/itemProps2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F005D4-B5D5-43DA-8249-5AF876943B14}"/>
</file>

<file path=customXml/itemProps4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Revenue Req 2020-2021</vt:lpstr>
      <vt:lpstr>Summary of RR change</vt:lpstr>
      <vt:lpstr>CACAP</vt:lpstr>
      <vt:lpstr>Allocation</vt:lpstr>
      <vt:lpstr>Revenue Requirement 2019-2020</vt:lpstr>
      <vt:lpstr>2019-2020 Elec Rev Collected</vt:lpstr>
      <vt:lpstr>2018-2019 Collected Elec</vt:lpstr>
      <vt:lpstr>2019 Elec Rates</vt:lpstr>
      <vt:lpstr>Electric - Load</vt:lpstr>
      <vt:lpstr>2019-2020 Gas Rev Collected</vt:lpstr>
      <vt:lpstr>2018-2019 Collected Gas </vt:lpstr>
      <vt:lpstr>2019 Gas Rates</vt:lpstr>
      <vt:lpstr>Gas - Load</vt:lpstr>
      <vt:lpstr>2019 Elec&amp;Gas Forecast Revenue</vt:lpstr>
      <vt:lpstr>ConvFac Elec -2019 GRC</vt:lpstr>
      <vt:lpstr>ConvFac Gas-2019 GRC</vt:lpstr>
      <vt:lpstr>Schedule 95 Microsoft Fees</vt:lpstr>
      <vt:lpstr>Elec Sch 142 5-2020</vt:lpstr>
      <vt:lpstr>Gas Sch 142 5-2020</vt:lpstr>
      <vt:lpstr>LIHEAP Credit</vt:lpstr>
      <vt:lpstr>2019 GRC Low-Income Funding</vt:lpstr>
      <vt:lpstr>A - 2019 GRC Elec</vt:lpstr>
      <vt:lpstr>A - 2019 GRC Gas</vt:lpstr>
      <vt:lpstr>A1 - 2019 GRC Elec</vt:lpstr>
      <vt:lpstr>A1 - 2019 GRC Gas</vt:lpstr>
      <vt:lpstr>'2018-2019 Collected Elec'!Print_Area</vt:lpstr>
      <vt:lpstr>'2018-2019 Collected Gas '!Print_Area</vt:lpstr>
      <vt:lpstr>'2019 Elec Rates'!Print_Area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Free, Susan</cp:lastModifiedBy>
  <cp:lastPrinted>2019-08-16T18:41:54Z</cp:lastPrinted>
  <dcterms:created xsi:type="dcterms:W3CDTF">2016-08-05T20:56:33Z</dcterms:created>
  <dcterms:modified xsi:type="dcterms:W3CDTF">2020-08-10T21:48:15Z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