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lient Data\Rubatino Refuse Removal, Inc\6-20 Yard Waste Increase\"/>
    </mc:Choice>
  </mc:AlternateContent>
  <xr:revisionPtr revIDLastSave="0" documentId="8_{E3B436DC-BF3E-49DC-8875-3C76F90522FD}" xr6:coauthVersionLast="45" xr6:coauthVersionMax="45" xr10:uidLastSave="{00000000-0000-0000-0000-000000000000}"/>
  <bookViews>
    <workbookView xWindow="-27405" yWindow="1350" windowWidth="25485" windowHeight="12690" xr2:uid="{D69D0A8F-9DB4-4AB9-905A-9F531261B653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21" i="1" l="1"/>
  <c r="D19" i="1"/>
  <c r="B19" i="1"/>
  <c r="D16" i="1"/>
  <c r="B16" i="1"/>
  <c r="B15" i="1" l="1"/>
  <c r="C15" i="1"/>
  <c r="C14" i="1"/>
  <c r="B14" i="1"/>
  <c r="B13" i="1"/>
  <c r="B12" i="1"/>
  <c r="B11" i="1"/>
  <c r="B9" i="1"/>
  <c r="B8" i="1"/>
  <c r="B7" i="1"/>
  <c r="B6" i="1"/>
  <c r="B5" i="1"/>
  <c r="B4" i="1"/>
  <c r="B3" i="1"/>
  <c r="C13" i="1"/>
  <c r="C12" i="1"/>
  <c r="C11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<sst xmlns="http://schemas.openxmlformats.org/spreadsheetml/2006/main" count="18" uniqueCount="18">
  <si>
    <t>Residential YW &amp; FW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</si>
  <si>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</si>
  <si>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</si>
  <si>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</si>
  <si>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</si>
  <si>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</si>
  <si>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</si>
  <si>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</si>
  <si>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</si>
  <si>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</si>
  <si>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</si>
  <si>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</si>
  <si>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</si>
  <si>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Tons</t>
  </si>
  <si>
    <t>Total Cost</t>
  </si>
  <si>
    <t>Price /ton</t>
  </si>
  <si>
    <t>Tons - Above</t>
  </si>
  <si>
    <t>Cost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</si>
</sst>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" xfId="0" applyNumberFormat="1" applyBorder="1"/>
    <xf numFmtId="164" fontId="0" fillId="0" borderId="1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EA49-F110-429B-959C-E853E62BAB3F}">
  <dimension ref="A1:E21"/>
  <sheetViews>
    <sheetView tabSelected="1" workbookViewId="0">
      <selection activeCell="E17" sqref="E17"/>
    </sheetView>
  </sheetViews>
  <sheetFormatPr defaultRowHeight="15" x14ac:dyDescent="0.25"/>
  <cols>
    <col min="1" max="1" width="14.7109375" customWidth="1"/>
    <col min="2" max="3" width="10.7109375" customWidth="1"/>
    <col min="4" max="4" width="14.28515625" customWidth="1"/>
  </cols>
  <sheetData>
    <row r="1" spans="1:5" ht="18.75" x14ac:dyDescent="0.3">
      <c r="A1" s="1" t="s">
        <v>0</v>
      </c>
      <c r="B1" s="1"/>
      <c r="C1" s="1"/>
    </row>
    <row r="2" spans="1:5" x14ac:dyDescent="0.25">
      <c r="A2" s="4">
        <v>2019</v>
      </c>
      <c r="B2" s="4" t="s">
        <v>13</v>
      </c>
      <c r="C2" s="4" t="s">
        <v>15</v>
      </c>
      <c r="D2" s="4" t="s">
        <v>14</v>
      </c>
    </row>
    <row r="3" spans="1:5" x14ac:dyDescent="0.25">
      <c r="A3" s="2" t="s">
        <v>1</v>
      </c>
      <c r="B3" s="5">
        <f>D3/C3</f>
        <v>980.30938222662701</v>
      </c>
      <c r="C3" s="5">
        <f>14.06+46.48</f>
        <v>60.54</v>
      </c>
      <c r="D3" s="6">
        <v>59347.93</v>
      </c>
    </row>
    <row r="4" spans="1:5" x14ac:dyDescent="0.25">
      <c r="A4" s="2" t="s">
        <v>2</v>
      </c>
      <c r="B4" s="5">
        <f t="shared" ref="B4:B15" si="0">D4/C4</f>
        <v>817.78956062107704</v>
      </c>
      <c r="C4" s="5">
        <f t="shared" ref="C4:C13" si="1">14.06+46.48</f>
        <v>60.54</v>
      </c>
      <c r="D4" s="6">
        <v>49508.98</v>
      </c>
    </row>
    <row r="5" spans="1:5" x14ac:dyDescent="0.25">
      <c r="A5" s="2" t="s">
        <v>3</v>
      </c>
      <c r="B5" s="5">
        <f t="shared" si="0"/>
        <v>649.94995044598613</v>
      </c>
      <c r="C5" s="5">
        <f t="shared" si="1"/>
        <v>60.54</v>
      </c>
      <c r="D5" s="6">
        <v>39347.97</v>
      </c>
    </row>
    <row r="6" spans="1:5" x14ac:dyDescent="0.25">
      <c r="A6" s="2" t="s">
        <v>4</v>
      </c>
      <c r="B6" s="5">
        <f t="shared" si="0"/>
        <v>578.65047902213416</v>
      </c>
      <c r="C6" s="5">
        <f t="shared" si="1"/>
        <v>60.54</v>
      </c>
      <c r="D6" s="6">
        <v>35031.5</v>
      </c>
    </row>
    <row r="7" spans="1:5" x14ac:dyDescent="0.25">
      <c r="A7" s="2" t="s">
        <v>5</v>
      </c>
      <c r="B7" s="5">
        <f t="shared" si="0"/>
        <v>647.35001651800462</v>
      </c>
      <c r="C7" s="5">
        <f t="shared" si="1"/>
        <v>60.54</v>
      </c>
      <c r="D7" s="6">
        <v>39190.57</v>
      </c>
    </row>
    <row r="8" spans="1:5" x14ac:dyDescent="0.25">
      <c r="A8" s="2" t="s">
        <v>6</v>
      </c>
      <c r="B8" s="5">
        <f t="shared" si="0"/>
        <v>609.5406342913775</v>
      </c>
      <c r="C8" s="5">
        <f t="shared" si="1"/>
        <v>60.54</v>
      </c>
      <c r="D8" s="6">
        <v>36901.589999999997</v>
      </c>
    </row>
    <row r="9" spans="1:5" x14ac:dyDescent="0.25">
      <c r="A9" s="2" t="s">
        <v>7</v>
      </c>
      <c r="B9" s="5">
        <f t="shared" si="0"/>
        <v>288.92930294020482</v>
      </c>
      <c r="C9" s="5">
        <f t="shared" si="1"/>
        <v>60.54</v>
      </c>
      <c r="D9" s="6">
        <v>17491.78</v>
      </c>
    </row>
    <row r="10" spans="1:5" x14ac:dyDescent="0.25">
      <c r="A10" s="3">
        <v>2020</v>
      </c>
      <c r="B10" s="5"/>
      <c r="C10" s="5"/>
    </row>
    <row r="11" spans="1:5" x14ac:dyDescent="0.25">
      <c r="A11" s="2" t="s">
        <v>8</v>
      </c>
      <c r="B11" s="5">
        <f t="shared" si="0"/>
        <v>247.71043937892301</v>
      </c>
      <c r="C11" s="5">
        <f t="shared" si="1"/>
        <v>60.54</v>
      </c>
      <c r="D11" s="6">
        <v>14996.39</v>
      </c>
    </row>
    <row r="12" spans="1:5" x14ac:dyDescent="0.25">
      <c r="A12" s="2" t="s">
        <v>9</v>
      </c>
      <c r="B12" s="5">
        <f t="shared" si="0"/>
        <v>336.95936570862239</v>
      </c>
      <c r="C12" s="5">
        <f t="shared" si="1"/>
        <v>60.54</v>
      </c>
      <c r="D12" s="6">
        <v>20399.52</v>
      </c>
    </row>
    <row r="13" spans="1:5" x14ac:dyDescent="0.25">
      <c r="A13" s="2" t="s">
        <v>10</v>
      </c>
      <c r="B13" s="5">
        <f t="shared" si="0"/>
        <v>650.03980839114638</v>
      </c>
      <c r="C13" s="5">
        <f t="shared" si="1"/>
        <v>60.54</v>
      </c>
      <c r="D13" s="6">
        <v>39353.410000000003</v>
      </c>
    </row>
    <row r="14" spans="1:5" x14ac:dyDescent="0.25">
      <c r="A14" s="2" t="s">
        <v>11</v>
      </c>
      <c r="B14" s="5">
        <f t="shared" si="0"/>
        <v>1192.1607316283587</v>
      </c>
      <c r="C14" s="5">
        <f>47.43+14.35</f>
        <v>61.78</v>
      </c>
      <c r="D14" s="6">
        <v>73651.69</v>
      </c>
    </row>
    <row r="15" spans="1:5" x14ac:dyDescent="0.25">
      <c r="A15" s="2" t="s">
        <v>12</v>
      </c>
      <c r="B15" s="7">
        <f t="shared" si="0"/>
        <v>1401.8229200388473</v>
      </c>
      <c r="C15" s="5">
        <f>47.43+14.35</f>
        <v>61.78</v>
      </c>
      <c r="D15" s="8">
        <v>86604.62</v>
      </c>
    </row>
    <row r="16" spans="1:5" x14ac:dyDescent="0.25">
      <c r="B16" s="9">
        <f>SUM(B3:B15)</f>
        <v>8401.2125912113097</v>
      </c>
      <c r="C16" s="9"/>
      <c r="D16" s="9">
        <f>SUM(D3:D15)</f>
        <v>511825.95</v>
      </c>
      <c r="E16">
        <f>+D16/B16</f>
        <v>60.92286612713886</v>
      </c>
    </row>
    <row r="19" spans="1:4" x14ac:dyDescent="0.25">
      <c r="A19" t="s">
        <v>16</v>
      </c>
      <c r="B19" s="9">
        <f>+B16</f>
        <v>8401.2125912113097</v>
      </c>
      <c r="C19" s="9">
        <v>65</v>
      </c>
      <c r="D19" s="9">
        <f>+C19*B19</f>
        <v>546078.81842873513</v>
      </c>
    </row>
    <row r="21" spans="1:4" x14ac:dyDescent="0.25">
      <c r="A21" t="s">
        <v>17</v>
      </c>
      <c r="D21" s="9">
        <f>+D19-D16</f>
        <v>34252.868428735121</v>
      </c>
    </row>
  </sheetData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C20BA2F6834849AADF182B85C0CA99" ma:contentTypeVersion="52" ma:contentTypeDescription="" ma:contentTypeScope="" ma:versionID="946019429aa12de98883a45c41093c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2020-07-08T07:00:00+00:00</OpenedDate>
    <SignificantOrder xmlns="dc463f71-b30c-4ab2-9473-d307f9d35888">false</SignificantOrder>
    <Date1 xmlns="dc463f71-b30c-4ab2-9473-d307f9d35888">2020-07-08T07:00:00+00:00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Rubatino Refuse Removal Inc.</CaseCompanyNames>
    <Nickname xmlns="http://schemas.microsoft.com/sharepoint/v3" xsi:nil="true"/>
    <DocketNumber xmlns="dc463f71-b30c-4ab2-9473-d307f9d35888">200632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EDB0CF3-18A5-4924-8816-930124249BF3}"/>
</file>

<file path=customXml/itemProps2.xml><?xml version="1.0" encoding="utf-8"?>
<ds:datastoreItem xmlns:ds="http://schemas.openxmlformats.org/officeDocument/2006/customXml" ds:itemID="{28B82DF1-879D-4A5C-9BE5-3E56B80B02CB}"/>
</file>

<file path=customXml/itemProps3.xml><?xml version="1.0" encoding="utf-8"?>
<ds:datastoreItem xmlns:ds="http://schemas.openxmlformats.org/officeDocument/2006/customXml" ds:itemID="{95A72E14-252A-4592-B8AD-3D08E01584F1}"/>
</file>

<file path=customXml/itemProps4.xml><?xml version="1.0" encoding="utf-8"?>
<ds:datastoreItem xmlns:ds="http://schemas.openxmlformats.org/officeDocument/2006/customXml" ds:itemID="{7D66BF9C-8EF1-4E74-83F4-5F38F933D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Rewis</dc:creator>
  <cp:lastModifiedBy>Weldon Burton</cp:lastModifiedBy>
  <dcterms:created xsi:type="dcterms:W3CDTF">2020-06-23T17:10:30Z</dcterms:created>
  <dcterms:modified xsi:type="dcterms:W3CDTF">2020-07-03T16:45:29Z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0x0101006E56B4D1795A2E4DB2F0B01679ED314A000EC20BA2F6834849AADF182B85C0CA99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