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activeX/activeX2.xml" ContentType="application/vnd.ms-office.activeX+xml"/>
  <Override PartName="/xl/activeX/activeX2.bin" ContentType="application/vnd.ms-office.activeX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Carol\Silver Lake Water System\ATEC System\"/>
    </mc:Choice>
  </mc:AlternateContent>
  <xr:revisionPtr revIDLastSave="0" documentId="13_ncr:1_{BD6335E3-BB01-4E60-B74C-24F9D7EE4069}" xr6:coauthVersionLast="40" xr6:coauthVersionMax="40" xr10:uidLastSave="{00000000-0000-0000-0000-000000000000}"/>
  <bookViews>
    <workbookView xWindow="-120" yWindow="-120" windowWidth="29040" windowHeight="15840" activeTab="1" xr2:uid="{00000000-000D-0000-FFFF-FFFF00000000}"/>
  </bookViews>
  <sheets>
    <sheet name="QuickBooks Export Tips" sheetId="2" r:id="rId1"/>
    <sheet name="ATEC" sheetId="1" r:id="rId2"/>
  </sheets>
  <definedNames>
    <definedName name="_xlnm.Print_Area" localSheetId="1">ATEC!$A$1:$S$42</definedName>
    <definedName name="QB_COLUMN_1" localSheetId="1" hidden="1">ATEC!$C$1</definedName>
    <definedName name="QB_COLUMN_16" localSheetId="1" hidden="1">ATEC!$M$1</definedName>
    <definedName name="QB_COLUMN_19" localSheetId="1" hidden="1">ATEC!$O$1</definedName>
    <definedName name="QB_COLUMN_20" localSheetId="1" hidden="1">ATEC!$Q$1</definedName>
    <definedName name="QB_COLUMN_3" localSheetId="1" hidden="1">ATEC!$E$1</definedName>
    <definedName name="QB_COLUMN_30" localSheetId="1" hidden="1">ATEC!$S$1</definedName>
    <definedName name="QB_COLUMN_4" localSheetId="1" hidden="1">ATEC!$G$1</definedName>
    <definedName name="QB_COLUMN_5" localSheetId="1" hidden="1">ATEC!$I$1</definedName>
    <definedName name="QB_COLUMN_8" localSheetId="1" hidden="1">ATEC!$K$1</definedName>
    <definedName name="QB_DATA_0" localSheetId="1" hidden="1">ATEC!#REF!,ATEC!#REF!,ATEC!#REF!,ATEC!$3:$3,ATEC!#REF!,ATEC!#REF!,ATEC!#REF!,ATEC!$4:$4,ATEC!#REF!,ATEC!$5:$5,ATEC!#REF!,ATEC!$6:$6,ATEC!#REF!,ATEC!$7:$7</definedName>
    <definedName name="QB_ROW_23010" localSheetId="1" hidden="1">ATEC!$B$2</definedName>
    <definedName name="QBCANSUPPORTUPDATE" localSheetId="1">TRUE</definedName>
    <definedName name="QBCOMPANYFILENAME" localSheetId="1">"C:\Users\Carol\Documents\Quickbooks-NWWS\Northwest Water Systems, LLC.qbw"</definedName>
    <definedName name="QBENDDATE" localSheetId="1">20190211</definedName>
    <definedName name="QBHEADERSONSCREEN" localSheetId="1">FALSE</definedName>
    <definedName name="QBMETADATASIZE" localSheetId="1">7480</definedName>
    <definedName name="QBPRESERVECOLOR" localSheetId="1">TRUE</definedName>
    <definedName name="QBPRESERVEFONT" localSheetId="1">TRUE</definedName>
    <definedName name="QBPRESERVEROWHEIGHT" localSheetId="1">TRUE</definedName>
    <definedName name="QBPRESERVESPACE" localSheetId="1">TRUE</definedName>
    <definedName name="QBREPORTCOLAXIS" localSheetId="1">0</definedName>
    <definedName name="QBREPORTCOMPANYID" localSheetId="1">"4dd0da25e9d1497daa85682f64a80eb3"</definedName>
    <definedName name="QBREPORTCOMPARECOL_ANNUALBUDGET" localSheetId="1">FALSE</definedName>
    <definedName name="QBREPORTCOMPARECOL_AVGCOGS" localSheetId="1">FALSE</definedName>
    <definedName name="QBREPORTCOMPARECOL_AVGPRICE" localSheetId="1">FALSE</definedName>
    <definedName name="QBREPORTCOMPARECOL_BUDDIFF" localSheetId="1">FALSE</definedName>
    <definedName name="QBREPORTCOMPARECOL_BUDGET" localSheetId="1">FALSE</definedName>
    <definedName name="QBREPORTCOMPARECOL_BUDPCT" localSheetId="1">FALSE</definedName>
    <definedName name="QBREPORTCOMPARECOL_COGS" localSheetId="1">FALSE</definedName>
    <definedName name="QBREPORTCOMPARECOL_EXCLUDEAMOUNT" localSheetId="1">FALSE</definedName>
    <definedName name="QBREPORTCOMPARECOL_EXCLUDECURPERIOD" localSheetId="1">FALSE</definedName>
    <definedName name="QBREPORTCOMPARECOL_FORECAST" localSheetId="1">FALSE</definedName>
    <definedName name="QBREPORTCOMPARECOL_GROSSMARGIN" localSheetId="1">FALSE</definedName>
    <definedName name="QBREPORTCOMPARECOL_GROSSMARGINPCT" localSheetId="1">FALSE</definedName>
    <definedName name="QBREPORTCOMPARECOL_HOURS" localSheetId="1">FALSE</definedName>
    <definedName name="QBREPORTCOMPARECOL_PCTCOL" localSheetId="1">FALSE</definedName>
    <definedName name="QBREPORTCOMPARECOL_PCTEXPENSE" localSheetId="1">FALSE</definedName>
    <definedName name="QBREPORTCOMPARECOL_PCTINCOME" localSheetId="1">FALSE</definedName>
    <definedName name="QBREPORTCOMPARECOL_PCTOFSALES" localSheetId="1">FALSE</definedName>
    <definedName name="QBREPORTCOMPARECOL_PCTROW" localSheetId="1">FALSE</definedName>
    <definedName name="QBREPORTCOMPARECOL_PPDIFF" localSheetId="1">FALSE</definedName>
    <definedName name="QBREPORTCOMPARECOL_PPPCT" localSheetId="1">FALSE</definedName>
    <definedName name="QBREPORTCOMPARECOL_PREVPERIOD" localSheetId="1">FALSE</definedName>
    <definedName name="QBREPORTCOMPARECOL_PREVYEAR" localSheetId="1">FALSE</definedName>
    <definedName name="QBREPORTCOMPARECOL_PYDIFF" localSheetId="1">FALSE</definedName>
    <definedName name="QBREPORTCOMPARECOL_PYPCT" localSheetId="1">FALSE</definedName>
    <definedName name="QBREPORTCOMPARECOL_QTY" localSheetId="1">FALSE</definedName>
    <definedName name="QBREPORTCOMPARECOL_RATE" localSheetId="1">FALSE</definedName>
    <definedName name="QBREPORTCOMPARECOL_TRIPBILLEDMILES" localSheetId="1">FALSE</definedName>
    <definedName name="QBREPORTCOMPARECOL_TRIPBILLINGAMOUNT" localSheetId="1">FALSE</definedName>
    <definedName name="QBREPORTCOMPARECOL_TRIPMILES" localSheetId="1">FALSE</definedName>
    <definedName name="QBREPORTCOMPARECOL_TRIPNOTBILLABLEMILES" localSheetId="1">FALSE</definedName>
    <definedName name="QBREPORTCOMPARECOL_TRIPTAXDEDUCTIBLEAMOUNT" localSheetId="1">FALSE</definedName>
    <definedName name="QBREPORTCOMPARECOL_TRIPUNBILLEDMILES" localSheetId="1">FALSE</definedName>
    <definedName name="QBREPORTCOMPARECOL_YTD" localSheetId="1">FALSE</definedName>
    <definedName name="QBREPORTCOMPARECOL_YTDBUDGET" localSheetId="1">FALSE</definedName>
    <definedName name="QBREPORTCOMPARECOL_YTDPCT" localSheetId="1">FALSE</definedName>
    <definedName name="QBREPORTROWAXIS" localSheetId="1">15</definedName>
    <definedName name="QBREPORTSUBCOLAXIS" localSheetId="1">0</definedName>
    <definedName name="QBREPORTTYPE" localSheetId="1">63</definedName>
    <definedName name="QBROWHEADERS" localSheetId="1">2</definedName>
    <definedName name="QBSTARTDATE" localSheetId="1">20180201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S41" i="1" l="1"/>
  <c r="S38" i="1"/>
  <c r="S35" i="1"/>
  <c r="S21" i="1"/>
  <c r="S33" i="1"/>
  <c r="S19" i="1" l="1"/>
  <c r="S14" i="1"/>
  <c r="S9" i="1"/>
  <c r="S22" i="1" l="1"/>
  <c r="S23" i="1" s="1"/>
  <c r="S26" i="1" s="1"/>
  <c r="S29" i="1" l="1"/>
  <c r="S30" i="1" s="1"/>
</calcChain>
</file>

<file path=xl/sharedStrings.xml><?xml version="1.0" encoding="utf-8"?>
<sst xmlns="http://schemas.openxmlformats.org/spreadsheetml/2006/main" count="71" uniqueCount="44">
  <si>
    <t>Type</t>
  </si>
  <si>
    <t>Date</t>
  </si>
  <si>
    <t>Num</t>
  </si>
  <si>
    <t>Memo</t>
  </si>
  <si>
    <t>Account</t>
  </si>
  <si>
    <t>Clr</t>
  </si>
  <si>
    <t>Split</t>
  </si>
  <si>
    <t>Amount</t>
  </si>
  <si>
    <t>Davido Consulting Group, Inc</t>
  </si>
  <si>
    <t>Bill</t>
  </si>
  <si>
    <t>21618</t>
  </si>
  <si>
    <t>22378</t>
  </si>
  <si>
    <t>22540</t>
  </si>
  <si>
    <t>23099</t>
  </si>
  <si>
    <t>23486</t>
  </si>
  <si>
    <t>SLW Atec system</t>
  </si>
  <si>
    <t>SLW - Atec treatment system</t>
  </si>
  <si>
    <t>Atec system engineering</t>
  </si>
  <si>
    <t>SLW Atec System engineering</t>
  </si>
  <si>
    <t>SLW Engineering for treatment plant</t>
  </si>
  <si>
    <t>20000 · Accounts Payable (Unpaid or unapplied vendor bills or credits)</t>
  </si>
  <si>
    <t>SLW Treatment Plant 2019 (Costs associated with the SLW ATEC treatment system)</t>
  </si>
  <si>
    <t>Water &amp; Wastewater Services</t>
  </si>
  <si>
    <t>Atec</t>
  </si>
  <si>
    <t>Pilot test for Atec System</t>
  </si>
  <si>
    <t>Estimate for delivery of filter system to job site</t>
  </si>
  <si>
    <t>Estimate</t>
  </si>
  <si>
    <t>Total</t>
  </si>
  <si>
    <t>Labor to facilitate pilot system test</t>
  </si>
  <si>
    <t xml:space="preserve">Total </t>
  </si>
  <si>
    <t>Total to date:</t>
  </si>
  <si>
    <t>20000 · Accounts Payable</t>
  </si>
  <si>
    <t>Total for initial surcharge</t>
  </si>
  <si>
    <t>NWWS 30%</t>
  </si>
  <si>
    <t>Per customer charge</t>
  </si>
  <si>
    <t>Number of Customers</t>
  </si>
  <si>
    <t>Billing cycles</t>
  </si>
  <si>
    <t>State Utility Tax</t>
  </si>
  <si>
    <t>Sub total</t>
  </si>
  <si>
    <t>Final Surcharge per month</t>
  </si>
  <si>
    <t>Interest cost over 5 years</t>
  </si>
  <si>
    <t>Sub total per customer</t>
  </si>
  <si>
    <t>Total initial surcharge per customer</t>
  </si>
  <si>
    <t>Cost per billing cycle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</si>
</sst>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mm/dd/yyyy"/>
    <numFmt numFmtId="165" formatCode="&quot;$&quot;#,##0.00"/>
    <numFmt numFmtId="166" formatCode="0.000%"/>
  </numFmts>
  <fonts count="10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theme="1"/>
      <name val="Arial"/>
      <family val="2"/>
    </font>
    <font>
      <sz val="10"/>
      <name val="Arial"/>
      <family val="2"/>
    </font>
    <font>
      <sz val="11"/>
      <color rgb="FF000000"/>
      <name val="Calibri"/>
      <family val="2"/>
    </font>
    <font>
      <sz val="11"/>
      <color rgb="FF333333"/>
      <name val="Tahoma"/>
      <family val="2"/>
    </font>
    <font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b/>
      <sz val="12"/>
      <color rgb="FF323232"/>
      <name val="Arial"/>
      <family val="2"/>
    </font>
    <font>
      <sz val="12"/>
      <color rgb="FF323232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0" fontId="3" fillId="0" borderId="0"/>
    <xf numFmtId="43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44" fontId="6" fillId="0" borderId="0" applyFont="0" applyFill="0" applyBorder="0" applyAlignment="0" applyProtection="0"/>
  </cellStyleXfs>
  <cellXfs count="39">
    <xf numFmtId="0" fontId="0" fillId="0" borderId="0" xfId="0"/>
    <xf numFmtId="0" fontId="4" fillId="0" borderId="0" xfId="1" applyFont="1"/>
    <xf numFmtId="0" fontId="5" fillId="0" borderId="0" xfId="1" applyFont="1"/>
    <xf numFmtId="49" fontId="2" fillId="0" borderId="0" xfId="0" applyNumberFormat="1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165" fontId="8" fillId="0" borderId="1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49" fontId="8" fillId="0" borderId="0" xfId="0" applyNumberFormat="1" applyFont="1"/>
    <xf numFmtId="164" fontId="8" fillId="0" borderId="0" xfId="0" applyNumberFormat="1" applyFont="1"/>
    <xf numFmtId="165" fontId="8" fillId="0" borderId="0" xfId="0" applyNumberFormat="1" applyFont="1"/>
    <xf numFmtId="0" fontId="2" fillId="0" borderId="0" xfId="0" applyFont="1"/>
    <xf numFmtId="49" fontId="9" fillId="0" borderId="0" xfId="0" applyNumberFormat="1" applyFont="1"/>
    <xf numFmtId="164" fontId="9" fillId="0" borderId="0" xfId="0" applyNumberFormat="1" applyFont="1"/>
    <xf numFmtId="49" fontId="9" fillId="0" borderId="0" xfId="0" applyNumberFormat="1" applyFont="1" applyAlignment="1">
      <alignment horizontal="centerContinuous"/>
    </xf>
    <xf numFmtId="165" fontId="9" fillId="0" borderId="0" xfId="0" applyNumberFormat="1" applyFont="1"/>
    <xf numFmtId="0" fontId="2" fillId="0" borderId="0" xfId="0" applyNumberFormat="1" applyFont="1"/>
    <xf numFmtId="165" fontId="7" fillId="0" borderId="0" xfId="0" applyNumberFormat="1" applyFont="1"/>
    <xf numFmtId="14" fontId="2" fillId="0" borderId="0" xfId="0" applyNumberFormat="1" applyFont="1"/>
    <xf numFmtId="165" fontId="2" fillId="0" borderId="0" xfId="0" applyNumberFormat="1" applyFont="1"/>
    <xf numFmtId="0" fontId="2" fillId="0" borderId="0" xfId="0" applyNumberFormat="1" applyFont="1" applyAlignment="1">
      <alignment wrapText="1"/>
    </xf>
    <xf numFmtId="49" fontId="9" fillId="0" borderId="0" xfId="0" applyNumberFormat="1" applyFont="1" applyAlignment="1">
      <alignment wrapText="1"/>
    </xf>
    <xf numFmtId="0" fontId="2" fillId="0" borderId="0" xfId="0" applyNumberFormat="1" applyFont="1" applyAlignment="1">
      <alignment horizontal="right"/>
    </xf>
    <xf numFmtId="0" fontId="2" fillId="2" borderId="0" xfId="0" applyNumberFormat="1" applyFont="1" applyFill="1" applyAlignment="1">
      <alignment horizontal="right"/>
    </xf>
    <xf numFmtId="0" fontId="2" fillId="2" borderId="0" xfId="0" applyNumberFormat="1" applyFont="1" applyFill="1"/>
    <xf numFmtId="1" fontId="2" fillId="2" borderId="0" xfId="2" applyNumberFormat="1" applyFont="1" applyFill="1" applyAlignment="1">
      <alignment horizontal="center" vertical="center"/>
    </xf>
    <xf numFmtId="166" fontId="2" fillId="2" borderId="0" xfId="3" applyNumberFormat="1" applyFont="1" applyFill="1"/>
    <xf numFmtId="165" fontId="7" fillId="3" borderId="0" xfId="0" applyNumberFormat="1" applyFont="1" applyFill="1" applyAlignment="1">
      <alignment horizontal="center"/>
    </xf>
    <xf numFmtId="44" fontId="2" fillId="0" borderId="0" xfId="4" applyFont="1"/>
    <xf numFmtId="165" fontId="2" fillId="0" borderId="2" xfId="0" applyNumberFormat="1" applyFont="1" applyBorder="1"/>
    <xf numFmtId="0" fontId="1" fillId="0" borderId="0" xfId="0" applyNumberFormat="1" applyFont="1" applyAlignment="1">
      <alignment horizontal="right"/>
    </xf>
    <xf numFmtId="166" fontId="2" fillId="2" borderId="0" xfId="3" applyNumberFormat="1" applyFont="1" applyFill="1" applyAlignment="1">
      <alignment horizontal="center"/>
    </xf>
    <xf numFmtId="0" fontId="2" fillId="2" borderId="0" xfId="0" applyNumberFormat="1" applyFont="1" applyFill="1" applyAlignment="1">
      <alignment horizontal="center"/>
    </xf>
    <xf numFmtId="165" fontId="2" fillId="2" borderId="0" xfId="3" applyNumberFormat="1" applyFont="1" applyFill="1"/>
    <xf numFmtId="0" fontId="1" fillId="3" borderId="0" xfId="0" applyNumberFormat="1" applyFont="1" applyFill="1" applyAlignment="1">
      <alignment horizontal="center"/>
    </xf>
    <xf numFmtId="0" fontId="1" fillId="2" borderId="0" xfId="0" applyNumberFormat="1" applyFont="1" applyFill="1"/>
    <xf numFmtId="0" fontId="1" fillId="0" borderId="0" xfId="0" applyNumberFormat="1" applyFont="1"/>
    <xf numFmtId="165" fontId="2" fillId="0" borderId="0" xfId="0" applyNumberFormat="1" applyFont="1" applyBorder="1"/>
    <xf numFmtId="2" fontId="2" fillId="2" borderId="0" xfId="2" applyNumberFormat="1" applyFont="1" applyFill="1" applyAlignment="1">
      <alignment horizontal="center" vertical="center"/>
    </xf>
    <xf numFmtId="2" fontId="2" fillId="0" borderId="0" xfId="2" applyNumberFormat="1" applyFont="1" applyAlignment="1">
      <alignment horizontal="center" vertical="center"/>
    </xf>
  </cellXfs>
  <cellStyles count="5">
    <cellStyle name="Comma" xfId="2" builtinId="3"/>
    <cellStyle name="Currency" xfId="4" builtinId="4"/>
    <cellStyle name="Normal" xfId="0" builtinId="0"/>
    <cellStyle name="Normal 2" xfId="1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4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_rels/activeX2.xml.rels><?xml version="1.0" encoding="UTF-8" standalone="yes"?>
<Relationships xmlns="http://schemas.openxmlformats.org/package/2006/relationships"><Relationship Id="rId1" Type="http://schemas.microsoft.com/office/2006/relationships/activeXControlBinary" Target="activeX2.bin"/></Relationships>
</file>

<file path=xl/activeX/activeX1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activeX/activeX2.xml><?xml version="1.0" encoding="utf-8"?>
<ax:ocx xmlns:ax="http://schemas.microsoft.com/office/2006/activeX" xmlns:r="http://schemas.openxmlformats.org/officeDocument/2006/relationships" ax:classid="{8BD21D10-EC42-11CE-9E0D-00AA006002F3}" ax:persistence="persistStreamInit" r:id="rId1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emf"/><Relationship Id="rId1" Type="http://schemas.openxmlformats.org/officeDocument/2006/relationships/image" Target="../media/image2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7</xdr:col>
      <xdr:colOff>885825</xdr:colOff>
      <xdr:row>30</xdr:row>
      <xdr:rowOff>66675</xdr:rowOff>
    </xdr:to>
    <xdr:pic>
      <xdr:nvPicPr>
        <xdr:cNvPr id="2" name="Picture 2" descr="ExcelTipsV3_nolink_978x500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411075" cy="6381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19050</xdr:rowOff>
        </xdr:to>
        <xdr:sp macro="" textlink="">
          <xdr:nvSpPr>
            <xdr:cNvPr id="1025" name="FILTER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1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0</xdr:colOff>
          <xdr:row>0</xdr:row>
          <xdr:rowOff>0</xdr:rowOff>
        </xdr:from>
        <xdr:to>
          <xdr:col>1</xdr:col>
          <xdr:colOff>714375</xdr:colOff>
          <xdr:row>1</xdr:row>
          <xdr:rowOff>19050</xdr:rowOff>
        </xdr:to>
        <xdr:sp macro="" textlink="">
          <xdr:nvSpPr>
            <xdr:cNvPr id="1026" name="HEADER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1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  <a:ln>
              <a:noFill/>
            </a:ln>
            <a:extLs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7" Type="http://schemas.openxmlformats.org/officeDocument/2006/relationships/image" Target="../media/image3.emf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6" Type="http://schemas.openxmlformats.org/officeDocument/2006/relationships/control" Target="../activeX/activeX2.xml"/><Relationship Id="rId5" Type="http://schemas.openxmlformats.org/officeDocument/2006/relationships/image" Target="../media/image2.emf"/><Relationship Id="rId4" Type="http://schemas.openxmlformats.org/officeDocument/2006/relationships/control" Target="../activeX/activeX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C40"/>
  <sheetViews>
    <sheetView showGridLines="0" zoomScale="84" zoomScaleNormal="84" workbookViewId="0">
      <selection activeCell="F32" sqref="F32"/>
    </sheetView>
  </sheetViews>
  <sheetFormatPr defaultColWidth="8.85546875" defaultRowHeight="15" x14ac:dyDescent="0.25"/>
  <cols>
    <col min="1" max="1" width="3" style="1" customWidth="1"/>
    <col min="2" max="2" width="4.140625" style="1" customWidth="1"/>
    <col min="3" max="3" width="54" style="1" customWidth="1"/>
    <col min="4" max="4" width="3.7109375" style="1" customWidth="1"/>
    <col min="5" max="5" width="90.28515625" style="1" customWidth="1"/>
    <col min="6" max="7" width="8.85546875" style="1"/>
    <col min="8" max="8" width="15.42578125" style="1" customWidth="1"/>
    <col min="9" max="9" width="5.140625" style="1" customWidth="1"/>
    <col min="10" max="11" width="8.85546875" style="1"/>
    <col min="12" max="12" width="3" style="1" customWidth="1"/>
    <col min="13" max="15" width="8.85546875" style="1"/>
    <col min="16" max="16" width="7" style="1" customWidth="1"/>
    <col min="17" max="256" width="8.85546875" style="1"/>
    <col min="257" max="257" width="3" style="1" customWidth="1"/>
    <col min="258" max="258" width="4.140625" style="1" customWidth="1"/>
    <col min="259" max="259" width="54" style="1" customWidth="1"/>
    <col min="260" max="260" width="3.7109375" style="1" customWidth="1"/>
    <col min="261" max="261" width="90.28515625" style="1" customWidth="1"/>
    <col min="262" max="263" width="8.85546875" style="1"/>
    <col min="264" max="264" width="15.42578125" style="1" customWidth="1"/>
    <col min="265" max="265" width="5.140625" style="1" customWidth="1"/>
    <col min="266" max="267" width="8.85546875" style="1"/>
    <col min="268" max="268" width="3" style="1" customWidth="1"/>
    <col min="269" max="271" width="8.85546875" style="1"/>
    <col min="272" max="272" width="7" style="1" customWidth="1"/>
    <col min="273" max="512" width="8.85546875" style="1"/>
    <col min="513" max="513" width="3" style="1" customWidth="1"/>
    <col min="514" max="514" width="4.140625" style="1" customWidth="1"/>
    <col min="515" max="515" width="54" style="1" customWidth="1"/>
    <col min="516" max="516" width="3.7109375" style="1" customWidth="1"/>
    <col min="517" max="517" width="90.28515625" style="1" customWidth="1"/>
    <col min="518" max="519" width="8.85546875" style="1"/>
    <col min="520" max="520" width="15.42578125" style="1" customWidth="1"/>
    <col min="521" max="521" width="5.140625" style="1" customWidth="1"/>
    <col min="522" max="523" width="8.85546875" style="1"/>
    <col min="524" max="524" width="3" style="1" customWidth="1"/>
    <col min="525" max="527" width="8.85546875" style="1"/>
    <col min="528" max="528" width="7" style="1" customWidth="1"/>
    <col min="529" max="768" width="8.85546875" style="1"/>
    <col min="769" max="769" width="3" style="1" customWidth="1"/>
    <col min="770" max="770" width="4.140625" style="1" customWidth="1"/>
    <col min="771" max="771" width="54" style="1" customWidth="1"/>
    <col min="772" max="772" width="3.7109375" style="1" customWidth="1"/>
    <col min="773" max="773" width="90.28515625" style="1" customWidth="1"/>
    <col min="774" max="775" width="8.85546875" style="1"/>
    <col min="776" max="776" width="15.42578125" style="1" customWidth="1"/>
    <col min="777" max="777" width="5.140625" style="1" customWidth="1"/>
    <col min="778" max="779" width="8.85546875" style="1"/>
    <col min="780" max="780" width="3" style="1" customWidth="1"/>
    <col min="781" max="783" width="8.85546875" style="1"/>
    <col min="784" max="784" width="7" style="1" customWidth="1"/>
    <col min="785" max="1024" width="8.85546875" style="1"/>
    <col min="1025" max="1025" width="3" style="1" customWidth="1"/>
    <col min="1026" max="1026" width="4.140625" style="1" customWidth="1"/>
    <col min="1027" max="1027" width="54" style="1" customWidth="1"/>
    <col min="1028" max="1028" width="3.7109375" style="1" customWidth="1"/>
    <col min="1029" max="1029" width="90.28515625" style="1" customWidth="1"/>
    <col min="1030" max="1031" width="8.85546875" style="1"/>
    <col min="1032" max="1032" width="15.42578125" style="1" customWidth="1"/>
    <col min="1033" max="1033" width="5.140625" style="1" customWidth="1"/>
    <col min="1034" max="1035" width="8.85546875" style="1"/>
    <col min="1036" max="1036" width="3" style="1" customWidth="1"/>
    <col min="1037" max="1039" width="8.85546875" style="1"/>
    <col min="1040" max="1040" width="7" style="1" customWidth="1"/>
    <col min="1041" max="1280" width="8.85546875" style="1"/>
    <col min="1281" max="1281" width="3" style="1" customWidth="1"/>
    <col min="1282" max="1282" width="4.140625" style="1" customWidth="1"/>
    <col min="1283" max="1283" width="54" style="1" customWidth="1"/>
    <col min="1284" max="1284" width="3.7109375" style="1" customWidth="1"/>
    <col min="1285" max="1285" width="90.28515625" style="1" customWidth="1"/>
    <col min="1286" max="1287" width="8.85546875" style="1"/>
    <col min="1288" max="1288" width="15.42578125" style="1" customWidth="1"/>
    <col min="1289" max="1289" width="5.140625" style="1" customWidth="1"/>
    <col min="1290" max="1291" width="8.85546875" style="1"/>
    <col min="1292" max="1292" width="3" style="1" customWidth="1"/>
    <col min="1293" max="1295" width="8.85546875" style="1"/>
    <col min="1296" max="1296" width="7" style="1" customWidth="1"/>
    <col min="1297" max="1536" width="8.85546875" style="1"/>
    <col min="1537" max="1537" width="3" style="1" customWidth="1"/>
    <col min="1538" max="1538" width="4.140625" style="1" customWidth="1"/>
    <col min="1539" max="1539" width="54" style="1" customWidth="1"/>
    <col min="1540" max="1540" width="3.7109375" style="1" customWidth="1"/>
    <col min="1541" max="1541" width="90.28515625" style="1" customWidth="1"/>
    <col min="1542" max="1543" width="8.85546875" style="1"/>
    <col min="1544" max="1544" width="15.42578125" style="1" customWidth="1"/>
    <col min="1545" max="1545" width="5.140625" style="1" customWidth="1"/>
    <col min="1546" max="1547" width="8.85546875" style="1"/>
    <col min="1548" max="1548" width="3" style="1" customWidth="1"/>
    <col min="1549" max="1551" width="8.85546875" style="1"/>
    <col min="1552" max="1552" width="7" style="1" customWidth="1"/>
    <col min="1553" max="1792" width="8.85546875" style="1"/>
    <col min="1793" max="1793" width="3" style="1" customWidth="1"/>
    <col min="1794" max="1794" width="4.140625" style="1" customWidth="1"/>
    <col min="1795" max="1795" width="54" style="1" customWidth="1"/>
    <col min="1796" max="1796" width="3.7109375" style="1" customWidth="1"/>
    <col min="1797" max="1797" width="90.28515625" style="1" customWidth="1"/>
    <col min="1798" max="1799" width="8.85546875" style="1"/>
    <col min="1800" max="1800" width="15.42578125" style="1" customWidth="1"/>
    <col min="1801" max="1801" width="5.140625" style="1" customWidth="1"/>
    <col min="1802" max="1803" width="8.85546875" style="1"/>
    <col min="1804" max="1804" width="3" style="1" customWidth="1"/>
    <col min="1805" max="1807" width="8.85546875" style="1"/>
    <col min="1808" max="1808" width="7" style="1" customWidth="1"/>
    <col min="1809" max="2048" width="8.85546875" style="1"/>
    <col min="2049" max="2049" width="3" style="1" customWidth="1"/>
    <col min="2050" max="2050" width="4.140625" style="1" customWidth="1"/>
    <col min="2051" max="2051" width="54" style="1" customWidth="1"/>
    <col min="2052" max="2052" width="3.7109375" style="1" customWidth="1"/>
    <col min="2053" max="2053" width="90.28515625" style="1" customWidth="1"/>
    <col min="2054" max="2055" width="8.85546875" style="1"/>
    <col min="2056" max="2056" width="15.42578125" style="1" customWidth="1"/>
    <col min="2057" max="2057" width="5.140625" style="1" customWidth="1"/>
    <col min="2058" max="2059" width="8.85546875" style="1"/>
    <col min="2060" max="2060" width="3" style="1" customWidth="1"/>
    <col min="2061" max="2063" width="8.85546875" style="1"/>
    <col min="2064" max="2064" width="7" style="1" customWidth="1"/>
    <col min="2065" max="2304" width="8.85546875" style="1"/>
    <col min="2305" max="2305" width="3" style="1" customWidth="1"/>
    <col min="2306" max="2306" width="4.140625" style="1" customWidth="1"/>
    <col min="2307" max="2307" width="54" style="1" customWidth="1"/>
    <col min="2308" max="2308" width="3.7109375" style="1" customWidth="1"/>
    <col min="2309" max="2309" width="90.28515625" style="1" customWidth="1"/>
    <col min="2310" max="2311" width="8.85546875" style="1"/>
    <col min="2312" max="2312" width="15.42578125" style="1" customWidth="1"/>
    <col min="2313" max="2313" width="5.140625" style="1" customWidth="1"/>
    <col min="2314" max="2315" width="8.85546875" style="1"/>
    <col min="2316" max="2316" width="3" style="1" customWidth="1"/>
    <col min="2317" max="2319" width="8.85546875" style="1"/>
    <col min="2320" max="2320" width="7" style="1" customWidth="1"/>
    <col min="2321" max="2560" width="8.85546875" style="1"/>
    <col min="2561" max="2561" width="3" style="1" customWidth="1"/>
    <col min="2562" max="2562" width="4.140625" style="1" customWidth="1"/>
    <col min="2563" max="2563" width="54" style="1" customWidth="1"/>
    <col min="2564" max="2564" width="3.7109375" style="1" customWidth="1"/>
    <col min="2565" max="2565" width="90.28515625" style="1" customWidth="1"/>
    <col min="2566" max="2567" width="8.85546875" style="1"/>
    <col min="2568" max="2568" width="15.42578125" style="1" customWidth="1"/>
    <col min="2569" max="2569" width="5.140625" style="1" customWidth="1"/>
    <col min="2570" max="2571" width="8.85546875" style="1"/>
    <col min="2572" max="2572" width="3" style="1" customWidth="1"/>
    <col min="2573" max="2575" width="8.85546875" style="1"/>
    <col min="2576" max="2576" width="7" style="1" customWidth="1"/>
    <col min="2577" max="2816" width="8.85546875" style="1"/>
    <col min="2817" max="2817" width="3" style="1" customWidth="1"/>
    <col min="2818" max="2818" width="4.140625" style="1" customWidth="1"/>
    <col min="2819" max="2819" width="54" style="1" customWidth="1"/>
    <col min="2820" max="2820" width="3.7109375" style="1" customWidth="1"/>
    <col min="2821" max="2821" width="90.28515625" style="1" customWidth="1"/>
    <col min="2822" max="2823" width="8.85546875" style="1"/>
    <col min="2824" max="2824" width="15.42578125" style="1" customWidth="1"/>
    <col min="2825" max="2825" width="5.140625" style="1" customWidth="1"/>
    <col min="2826" max="2827" width="8.85546875" style="1"/>
    <col min="2828" max="2828" width="3" style="1" customWidth="1"/>
    <col min="2829" max="2831" width="8.85546875" style="1"/>
    <col min="2832" max="2832" width="7" style="1" customWidth="1"/>
    <col min="2833" max="3072" width="8.85546875" style="1"/>
    <col min="3073" max="3073" width="3" style="1" customWidth="1"/>
    <col min="3074" max="3074" width="4.140625" style="1" customWidth="1"/>
    <col min="3075" max="3075" width="54" style="1" customWidth="1"/>
    <col min="3076" max="3076" width="3.7109375" style="1" customWidth="1"/>
    <col min="3077" max="3077" width="90.28515625" style="1" customWidth="1"/>
    <col min="3078" max="3079" width="8.85546875" style="1"/>
    <col min="3080" max="3080" width="15.42578125" style="1" customWidth="1"/>
    <col min="3081" max="3081" width="5.140625" style="1" customWidth="1"/>
    <col min="3082" max="3083" width="8.85546875" style="1"/>
    <col min="3084" max="3084" width="3" style="1" customWidth="1"/>
    <col min="3085" max="3087" width="8.85546875" style="1"/>
    <col min="3088" max="3088" width="7" style="1" customWidth="1"/>
    <col min="3089" max="3328" width="8.85546875" style="1"/>
    <col min="3329" max="3329" width="3" style="1" customWidth="1"/>
    <col min="3330" max="3330" width="4.140625" style="1" customWidth="1"/>
    <col min="3331" max="3331" width="54" style="1" customWidth="1"/>
    <col min="3332" max="3332" width="3.7109375" style="1" customWidth="1"/>
    <col min="3333" max="3333" width="90.28515625" style="1" customWidth="1"/>
    <col min="3334" max="3335" width="8.85546875" style="1"/>
    <col min="3336" max="3336" width="15.42578125" style="1" customWidth="1"/>
    <col min="3337" max="3337" width="5.140625" style="1" customWidth="1"/>
    <col min="3338" max="3339" width="8.85546875" style="1"/>
    <col min="3340" max="3340" width="3" style="1" customWidth="1"/>
    <col min="3341" max="3343" width="8.85546875" style="1"/>
    <col min="3344" max="3344" width="7" style="1" customWidth="1"/>
    <col min="3345" max="3584" width="8.85546875" style="1"/>
    <col min="3585" max="3585" width="3" style="1" customWidth="1"/>
    <col min="3586" max="3586" width="4.140625" style="1" customWidth="1"/>
    <col min="3587" max="3587" width="54" style="1" customWidth="1"/>
    <col min="3588" max="3588" width="3.7109375" style="1" customWidth="1"/>
    <col min="3589" max="3589" width="90.28515625" style="1" customWidth="1"/>
    <col min="3590" max="3591" width="8.85546875" style="1"/>
    <col min="3592" max="3592" width="15.42578125" style="1" customWidth="1"/>
    <col min="3593" max="3593" width="5.140625" style="1" customWidth="1"/>
    <col min="3594" max="3595" width="8.85546875" style="1"/>
    <col min="3596" max="3596" width="3" style="1" customWidth="1"/>
    <col min="3597" max="3599" width="8.85546875" style="1"/>
    <col min="3600" max="3600" width="7" style="1" customWidth="1"/>
    <col min="3601" max="3840" width="8.85546875" style="1"/>
    <col min="3841" max="3841" width="3" style="1" customWidth="1"/>
    <col min="3842" max="3842" width="4.140625" style="1" customWidth="1"/>
    <col min="3843" max="3843" width="54" style="1" customWidth="1"/>
    <col min="3844" max="3844" width="3.7109375" style="1" customWidth="1"/>
    <col min="3845" max="3845" width="90.28515625" style="1" customWidth="1"/>
    <col min="3846" max="3847" width="8.85546875" style="1"/>
    <col min="3848" max="3848" width="15.42578125" style="1" customWidth="1"/>
    <col min="3849" max="3849" width="5.140625" style="1" customWidth="1"/>
    <col min="3850" max="3851" width="8.85546875" style="1"/>
    <col min="3852" max="3852" width="3" style="1" customWidth="1"/>
    <col min="3853" max="3855" width="8.85546875" style="1"/>
    <col min="3856" max="3856" width="7" style="1" customWidth="1"/>
    <col min="3857" max="4096" width="8.85546875" style="1"/>
    <col min="4097" max="4097" width="3" style="1" customWidth="1"/>
    <col min="4098" max="4098" width="4.140625" style="1" customWidth="1"/>
    <col min="4099" max="4099" width="54" style="1" customWidth="1"/>
    <col min="4100" max="4100" width="3.7109375" style="1" customWidth="1"/>
    <col min="4101" max="4101" width="90.28515625" style="1" customWidth="1"/>
    <col min="4102" max="4103" width="8.85546875" style="1"/>
    <col min="4104" max="4104" width="15.42578125" style="1" customWidth="1"/>
    <col min="4105" max="4105" width="5.140625" style="1" customWidth="1"/>
    <col min="4106" max="4107" width="8.85546875" style="1"/>
    <col min="4108" max="4108" width="3" style="1" customWidth="1"/>
    <col min="4109" max="4111" width="8.85546875" style="1"/>
    <col min="4112" max="4112" width="7" style="1" customWidth="1"/>
    <col min="4113" max="4352" width="8.85546875" style="1"/>
    <col min="4353" max="4353" width="3" style="1" customWidth="1"/>
    <col min="4354" max="4354" width="4.140625" style="1" customWidth="1"/>
    <col min="4355" max="4355" width="54" style="1" customWidth="1"/>
    <col min="4356" max="4356" width="3.7109375" style="1" customWidth="1"/>
    <col min="4357" max="4357" width="90.28515625" style="1" customWidth="1"/>
    <col min="4358" max="4359" width="8.85546875" style="1"/>
    <col min="4360" max="4360" width="15.42578125" style="1" customWidth="1"/>
    <col min="4361" max="4361" width="5.140625" style="1" customWidth="1"/>
    <col min="4362" max="4363" width="8.85546875" style="1"/>
    <col min="4364" max="4364" width="3" style="1" customWidth="1"/>
    <col min="4365" max="4367" width="8.85546875" style="1"/>
    <col min="4368" max="4368" width="7" style="1" customWidth="1"/>
    <col min="4369" max="4608" width="8.85546875" style="1"/>
    <col min="4609" max="4609" width="3" style="1" customWidth="1"/>
    <col min="4610" max="4610" width="4.140625" style="1" customWidth="1"/>
    <col min="4611" max="4611" width="54" style="1" customWidth="1"/>
    <col min="4612" max="4612" width="3.7109375" style="1" customWidth="1"/>
    <col min="4613" max="4613" width="90.28515625" style="1" customWidth="1"/>
    <col min="4614" max="4615" width="8.85546875" style="1"/>
    <col min="4616" max="4616" width="15.42578125" style="1" customWidth="1"/>
    <col min="4617" max="4617" width="5.140625" style="1" customWidth="1"/>
    <col min="4618" max="4619" width="8.85546875" style="1"/>
    <col min="4620" max="4620" width="3" style="1" customWidth="1"/>
    <col min="4621" max="4623" width="8.85546875" style="1"/>
    <col min="4624" max="4624" width="7" style="1" customWidth="1"/>
    <col min="4625" max="4864" width="8.85546875" style="1"/>
    <col min="4865" max="4865" width="3" style="1" customWidth="1"/>
    <col min="4866" max="4866" width="4.140625" style="1" customWidth="1"/>
    <col min="4867" max="4867" width="54" style="1" customWidth="1"/>
    <col min="4868" max="4868" width="3.7109375" style="1" customWidth="1"/>
    <col min="4869" max="4869" width="90.28515625" style="1" customWidth="1"/>
    <col min="4870" max="4871" width="8.85546875" style="1"/>
    <col min="4872" max="4872" width="15.42578125" style="1" customWidth="1"/>
    <col min="4873" max="4873" width="5.140625" style="1" customWidth="1"/>
    <col min="4874" max="4875" width="8.85546875" style="1"/>
    <col min="4876" max="4876" width="3" style="1" customWidth="1"/>
    <col min="4877" max="4879" width="8.85546875" style="1"/>
    <col min="4880" max="4880" width="7" style="1" customWidth="1"/>
    <col min="4881" max="5120" width="8.85546875" style="1"/>
    <col min="5121" max="5121" width="3" style="1" customWidth="1"/>
    <col min="5122" max="5122" width="4.140625" style="1" customWidth="1"/>
    <col min="5123" max="5123" width="54" style="1" customWidth="1"/>
    <col min="5124" max="5124" width="3.7109375" style="1" customWidth="1"/>
    <col min="5125" max="5125" width="90.28515625" style="1" customWidth="1"/>
    <col min="5126" max="5127" width="8.85546875" style="1"/>
    <col min="5128" max="5128" width="15.42578125" style="1" customWidth="1"/>
    <col min="5129" max="5129" width="5.140625" style="1" customWidth="1"/>
    <col min="5130" max="5131" width="8.85546875" style="1"/>
    <col min="5132" max="5132" width="3" style="1" customWidth="1"/>
    <col min="5133" max="5135" width="8.85546875" style="1"/>
    <col min="5136" max="5136" width="7" style="1" customWidth="1"/>
    <col min="5137" max="5376" width="8.85546875" style="1"/>
    <col min="5377" max="5377" width="3" style="1" customWidth="1"/>
    <col min="5378" max="5378" width="4.140625" style="1" customWidth="1"/>
    <col min="5379" max="5379" width="54" style="1" customWidth="1"/>
    <col min="5380" max="5380" width="3.7109375" style="1" customWidth="1"/>
    <col min="5381" max="5381" width="90.28515625" style="1" customWidth="1"/>
    <col min="5382" max="5383" width="8.85546875" style="1"/>
    <col min="5384" max="5384" width="15.42578125" style="1" customWidth="1"/>
    <col min="5385" max="5385" width="5.140625" style="1" customWidth="1"/>
    <col min="5386" max="5387" width="8.85546875" style="1"/>
    <col min="5388" max="5388" width="3" style="1" customWidth="1"/>
    <col min="5389" max="5391" width="8.85546875" style="1"/>
    <col min="5392" max="5392" width="7" style="1" customWidth="1"/>
    <col min="5393" max="5632" width="8.85546875" style="1"/>
    <col min="5633" max="5633" width="3" style="1" customWidth="1"/>
    <col min="5634" max="5634" width="4.140625" style="1" customWidth="1"/>
    <col min="5635" max="5635" width="54" style="1" customWidth="1"/>
    <col min="5636" max="5636" width="3.7109375" style="1" customWidth="1"/>
    <col min="5637" max="5637" width="90.28515625" style="1" customWidth="1"/>
    <col min="5638" max="5639" width="8.85546875" style="1"/>
    <col min="5640" max="5640" width="15.42578125" style="1" customWidth="1"/>
    <col min="5641" max="5641" width="5.140625" style="1" customWidth="1"/>
    <col min="5642" max="5643" width="8.85546875" style="1"/>
    <col min="5644" max="5644" width="3" style="1" customWidth="1"/>
    <col min="5645" max="5647" width="8.85546875" style="1"/>
    <col min="5648" max="5648" width="7" style="1" customWidth="1"/>
    <col min="5649" max="5888" width="8.85546875" style="1"/>
    <col min="5889" max="5889" width="3" style="1" customWidth="1"/>
    <col min="5890" max="5890" width="4.140625" style="1" customWidth="1"/>
    <col min="5891" max="5891" width="54" style="1" customWidth="1"/>
    <col min="5892" max="5892" width="3.7109375" style="1" customWidth="1"/>
    <col min="5893" max="5893" width="90.28515625" style="1" customWidth="1"/>
    <col min="5894" max="5895" width="8.85546875" style="1"/>
    <col min="5896" max="5896" width="15.42578125" style="1" customWidth="1"/>
    <col min="5897" max="5897" width="5.140625" style="1" customWidth="1"/>
    <col min="5898" max="5899" width="8.85546875" style="1"/>
    <col min="5900" max="5900" width="3" style="1" customWidth="1"/>
    <col min="5901" max="5903" width="8.85546875" style="1"/>
    <col min="5904" max="5904" width="7" style="1" customWidth="1"/>
    <col min="5905" max="6144" width="8.85546875" style="1"/>
    <col min="6145" max="6145" width="3" style="1" customWidth="1"/>
    <col min="6146" max="6146" width="4.140625" style="1" customWidth="1"/>
    <col min="6147" max="6147" width="54" style="1" customWidth="1"/>
    <col min="6148" max="6148" width="3.7109375" style="1" customWidth="1"/>
    <col min="6149" max="6149" width="90.28515625" style="1" customWidth="1"/>
    <col min="6150" max="6151" width="8.85546875" style="1"/>
    <col min="6152" max="6152" width="15.42578125" style="1" customWidth="1"/>
    <col min="6153" max="6153" width="5.140625" style="1" customWidth="1"/>
    <col min="6154" max="6155" width="8.85546875" style="1"/>
    <col min="6156" max="6156" width="3" style="1" customWidth="1"/>
    <col min="6157" max="6159" width="8.85546875" style="1"/>
    <col min="6160" max="6160" width="7" style="1" customWidth="1"/>
    <col min="6161" max="6400" width="8.85546875" style="1"/>
    <col min="6401" max="6401" width="3" style="1" customWidth="1"/>
    <col min="6402" max="6402" width="4.140625" style="1" customWidth="1"/>
    <col min="6403" max="6403" width="54" style="1" customWidth="1"/>
    <col min="6404" max="6404" width="3.7109375" style="1" customWidth="1"/>
    <col min="6405" max="6405" width="90.28515625" style="1" customWidth="1"/>
    <col min="6406" max="6407" width="8.85546875" style="1"/>
    <col min="6408" max="6408" width="15.42578125" style="1" customWidth="1"/>
    <col min="6409" max="6409" width="5.140625" style="1" customWidth="1"/>
    <col min="6410" max="6411" width="8.85546875" style="1"/>
    <col min="6412" max="6412" width="3" style="1" customWidth="1"/>
    <col min="6413" max="6415" width="8.85546875" style="1"/>
    <col min="6416" max="6416" width="7" style="1" customWidth="1"/>
    <col min="6417" max="6656" width="8.85546875" style="1"/>
    <col min="6657" max="6657" width="3" style="1" customWidth="1"/>
    <col min="6658" max="6658" width="4.140625" style="1" customWidth="1"/>
    <col min="6659" max="6659" width="54" style="1" customWidth="1"/>
    <col min="6660" max="6660" width="3.7109375" style="1" customWidth="1"/>
    <col min="6661" max="6661" width="90.28515625" style="1" customWidth="1"/>
    <col min="6662" max="6663" width="8.85546875" style="1"/>
    <col min="6664" max="6664" width="15.42578125" style="1" customWidth="1"/>
    <col min="6665" max="6665" width="5.140625" style="1" customWidth="1"/>
    <col min="6666" max="6667" width="8.85546875" style="1"/>
    <col min="6668" max="6668" width="3" style="1" customWidth="1"/>
    <col min="6669" max="6671" width="8.85546875" style="1"/>
    <col min="6672" max="6672" width="7" style="1" customWidth="1"/>
    <col min="6673" max="6912" width="8.85546875" style="1"/>
    <col min="6913" max="6913" width="3" style="1" customWidth="1"/>
    <col min="6914" max="6914" width="4.140625" style="1" customWidth="1"/>
    <col min="6915" max="6915" width="54" style="1" customWidth="1"/>
    <col min="6916" max="6916" width="3.7109375" style="1" customWidth="1"/>
    <col min="6917" max="6917" width="90.28515625" style="1" customWidth="1"/>
    <col min="6918" max="6919" width="8.85546875" style="1"/>
    <col min="6920" max="6920" width="15.42578125" style="1" customWidth="1"/>
    <col min="6921" max="6921" width="5.140625" style="1" customWidth="1"/>
    <col min="6922" max="6923" width="8.85546875" style="1"/>
    <col min="6924" max="6924" width="3" style="1" customWidth="1"/>
    <col min="6925" max="6927" width="8.85546875" style="1"/>
    <col min="6928" max="6928" width="7" style="1" customWidth="1"/>
    <col min="6929" max="7168" width="8.85546875" style="1"/>
    <col min="7169" max="7169" width="3" style="1" customWidth="1"/>
    <col min="7170" max="7170" width="4.140625" style="1" customWidth="1"/>
    <col min="7171" max="7171" width="54" style="1" customWidth="1"/>
    <col min="7172" max="7172" width="3.7109375" style="1" customWidth="1"/>
    <col min="7173" max="7173" width="90.28515625" style="1" customWidth="1"/>
    <col min="7174" max="7175" width="8.85546875" style="1"/>
    <col min="7176" max="7176" width="15.42578125" style="1" customWidth="1"/>
    <col min="7177" max="7177" width="5.140625" style="1" customWidth="1"/>
    <col min="7178" max="7179" width="8.85546875" style="1"/>
    <col min="7180" max="7180" width="3" style="1" customWidth="1"/>
    <col min="7181" max="7183" width="8.85546875" style="1"/>
    <col min="7184" max="7184" width="7" style="1" customWidth="1"/>
    <col min="7185" max="7424" width="8.85546875" style="1"/>
    <col min="7425" max="7425" width="3" style="1" customWidth="1"/>
    <col min="7426" max="7426" width="4.140625" style="1" customWidth="1"/>
    <col min="7427" max="7427" width="54" style="1" customWidth="1"/>
    <col min="7428" max="7428" width="3.7109375" style="1" customWidth="1"/>
    <col min="7429" max="7429" width="90.28515625" style="1" customWidth="1"/>
    <col min="7430" max="7431" width="8.85546875" style="1"/>
    <col min="7432" max="7432" width="15.42578125" style="1" customWidth="1"/>
    <col min="7433" max="7433" width="5.140625" style="1" customWidth="1"/>
    <col min="7434" max="7435" width="8.85546875" style="1"/>
    <col min="7436" max="7436" width="3" style="1" customWidth="1"/>
    <col min="7437" max="7439" width="8.85546875" style="1"/>
    <col min="7440" max="7440" width="7" style="1" customWidth="1"/>
    <col min="7441" max="7680" width="8.85546875" style="1"/>
    <col min="7681" max="7681" width="3" style="1" customWidth="1"/>
    <col min="7682" max="7682" width="4.140625" style="1" customWidth="1"/>
    <col min="7683" max="7683" width="54" style="1" customWidth="1"/>
    <col min="7684" max="7684" width="3.7109375" style="1" customWidth="1"/>
    <col min="7685" max="7685" width="90.28515625" style="1" customWidth="1"/>
    <col min="7686" max="7687" width="8.85546875" style="1"/>
    <col min="7688" max="7688" width="15.42578125" style="1" customWidth="1"/>
    <col min="7689" max="7689" width="5.140625" style="1" customWidth="1"/>
    <col min="7690" max="7691" width="8.85546875" style="1"/>
    <col min="7692" max="7692" width="3" style="1" customWidth="1"/>
    <col min="7693" max="7695" width="8.85546875" style="1"/>
    <col min="7696" max="7696" width="7" style="1" customWidth="1"/>
    <col min="7697" max="7936" width="8.85546875" style="1"/>
    <col min="7937" max="7937" width="3" style="1" customWidth="1"/>
    <col min="7938" max="7938" width="4.140625" style="1" customWidth="1"/>
    <col min="7939" max="7939" width="54" style="1" customWidth="1"/>
    <col min="7940" max="7940" width="3.7109375" style="1" customWidth="1"/>
    <col min="7941" max="7941" width="90.28515625" style="1" customWidth="1"/>
    <col min="7942" max="7943" width="8.85546875" style="1"/>
    <col min="7944" max="7944" width="15.42578125" style="1" customWidth="1"/>
    <col min="7945" max="7945" width="5.140625" style="1" customWidth="1"/>
    <col min="7946" max="7947" width="8.85546875" style="1"/>
    <col min="7948" max="7948" width="3" style="1" customWidth="1"/>
    <col min="7949" max="7951" width="8.85546875" style="1"/>
    <col min="7952" max="7952" width="7" style="1" customWidth="1"/>
    <col min="7953" max="8192" width="8.85546875" style="1"/>
    <col min="8193" max="8193" width="3" style="1" customWidth="1"/>
    <col min="8194" max="8194" width="4.140625" style="1" customWidth="1"/>
    <col min="8195" max="8195" width="54" style="1" customWidth="1"/>
    <col min="8196" max="8196" width="3.7109375" style="1" customWidth="1"/>
    <col min="8197" max="8197" width="90.28515625" style="1" customWidth="1"/>
    <col min="8198" max="8199" width="8.85546875" style="1"/>
    <col min="8200" max="8200" width="15.42578125" style="1" customWidth="1"/>
    <col min="8201" max="8201" width="5.140625" style="1" customWidth="1"/>
    <col min="8202" max="8203" width="8.85546875" style="1"/>
    <col min="8204" max="8204" width="3" style="1" customWidth="1"/>
    <col min="8205" max="8207" width="8.85546875" style="1"/>
    <col min="8208" max="8208" width="7" style="1" customWidth="1"/>
    <col min="8209" max="8448" width="8.85546875" style="1"/>
    <col min="8449" max="8449" width="3" style="1" customWidth="1"/>
    <col min="8450" max="8450" width="4.140625" style="1" customWidth="1"/>
    <col min="8451" max="8451" width="54" style="1" customWidth="1"/>
    <col min="8452" max="8452" width="3.7109375" style="1" customWidth="1"/>
    <col min="8453" max="8453" width="90.28515625" style="1" customWidth="1"/>
    <col min="8454" max="8455" width="8.85546875" style="1"/>
    <col min="8456" max="8456" width="15.42578125" style="1" customWidth="1"/>
    <col min="8457" max="8457" width="5.140625" style="1" customWidth="1"/>
    <col min="8458" max="8459" width="8.85546875" style="1"/>
    <col min="8460" max="8460" width="3" style="1" customWidth="1"/>
    <col min="8461" max="8463" width="8.85546875" style="1"/>
    <col min="8464" max="8464" width="7" style="1" customWidth="1"/>
    <col min="8465" max="8704" width="8.85546875" style="1"/>
    <col min="8705" max="8705" width="3" style="1" customWidth="1"/>
    <col min="8706" max="8706" width="4.140625" style="1" customWidth="1"/>
    <col min="8707" max="8707" width="54" style="1" customWidth="1"/>
    <col min="8708" max="8708" width="3.7109375" style="1" customWidth="1"/>
    <col min="8709" max="8709" width="90.28515625" style="1" customWidth="1"/>
    <col min="8710" max="8711" width="8.85546875" style="1"/>
    <col min="8712" max="8712" width="15.42578125" style="1" customWidth="1"/>
    <col min="8713" max="8713" width="5.140625" style="1" customWidth="1"/>
    <col min="8714" max="8715" width="8.85546875" style="1"/>
    <col min="8716" max="8716" width="3" style="1" customWidth="1"/>
    <col min="8717" max="8719" width="8.85546875" style="1"/>
    <col min="8720" max="8720" width="7" style="1" customWidth="1"/>
    <col min="8721" max="8960" width="8.85546875" style="1"/>
    <col min="8961" max="8961" width="3" style="1" customWidth="1"/>
    <col min="8962" max="8962" width="4.140625" style="1" customWidth="1"/>
    <col min="8963" max="8963" width="54" style="1" customWidth="1"/>
    <col min="8964" max="8964" width="3.7109375" style="1" customWidth="1"/>
    <col min="8965" max="8965" width="90.28515625" style="1" customWidth="1"/>
    <col min="8966" max="8967" width="8.85546875" style="1"/>
    <col min="8968" max="8968" width="15.42578125" style="1" customWidth="1"/>
    <col min="8969" max="8969" width="5.140625" style="1" customWidth="1"/>
    <col min="8970" max="8971" width="8.85546875" style="1"/>
    <col min="8972" max="8972" width="3" style="1" customWidth="1"/>
    <col min="8973" max="8975" width="8.85546875" style="1"/>
    <col min="8976" max="8976" width="7" style="1" customWidth="1"/>
    <col min="8977" max="9216" width="8.85546875" style="1"/>
    <col min="9217" max="9217" width="3" style="1" customWidth="1"/>
    <col min="9218" max="9218" width="4.140625" style="1" customWidth="1"/>
    <col min="9219" max="9219" width="54" style="1" customWidth="1"/>
    <col min="9220" max="9220" width="3.7109375" style="1" customWidth="1"/>
    <col min="9221" max="9221" width="90.28515625" style="1" customWidth="1"/>
    <col min="9222" max="9223" width="8.85546875" style="1"/>
    <col min="9224" max="9224" width="15.42578125" style="1" customWidth="1"/>
    <col min="9225" max="9225" width="5.140625" style="1" customWidth="1"/>
    <col min="9226" max="9227" width="8.85546875" style="1"/>
    <col min="9228" max="9228" width="3" style="1" customWidth="1"/>
    <col min="9229" max="9231" width="8.85546875" style="1"/>
    <col min="9232" max="9232" width="7" style="1" customWidth="1"/>
    <col min="9233" max="9472" width="8.85546875" style="1"/>
    <col min="9473" max="9473" width="3" style="1" customWidth="1"/>
    <col min="9474" max="9474" width="4.140625" style="1" customWidth="1"/>
    <col min="9475" max="9475" width="54" style="1" customWidth="1"/>
    <col min="9476" max="9476" width="3.7109375" style="1" customWidth="1"/>
    <col min="9477" max="9477" width="90.28515625" style="1" customWidth="1"/>
    <col min="9478" max="9479" width="8.85546875" style="1"/>
    <col min="9480" max="9480" width="15.42578125" style="1" customWidth="1"/>
    <col min="9481" max="9481" width="5.140625" style="1" customWidth="1"/>
    <col min="9482" max="9483" width="8.85546875" style="1"/>
    <col min="9484" max="9484" width="3" style="1" customWidth="1"/>
    <col min="9485" max="9487" width="8.85546875" style="1"/>
    <col min="9488" max="9488" width="7" style="1" customWidth="1"/>
    <col min="9489" max="9728" width="8.85546875" style="1"/>
    <col min="9729" max="9729" width="3" style="1" customWidth="1"/>
    <col min="9730" max="9730" width="4.140625" style="1" customWidth="1"/>
    <col min="9731" max="9731" width="54" style="1" customWidth="1"/>
    <col min="9732" max="9732" width="3.7109375" style="1" customWidth="1"/>
    <col min="9733" max="9733" width="90.28515625" style="1" customWidth="1"/>
    <col min="9734" max="9735" width="8.85546875" style="1"/>
    <col min="9736" max="9736" width="15.42578125" style="1" customWidth="1"/>
    <col min="9737" max="9737" width="5.140625" style="1" customWidth="1"/>
    <col min="9738" max="9739" width="8.85546875" style="1"/>
    <col min="9740" max="9740" width="3" style="1" customWidth="1"/>
    <col min="9741" max="9743" width="8.85546875" style="1"/>
    <col min="9744" max="9744" width="7" style="1" customWidth="1"/>
    <col min="9745" max="9984" width="8.85546875" style="1"/>
    <col min="9985" max="9985" width="3" style="1" customWidth="1"/>
    <col min="9986" max="9986" width="4.140625" style="1" customWidth="1"/>
    <col min="9987" max="9987" width="54" style="1" customWidth="1"/>
    <col min="9988" max="9988" width="3.7109375" style="1" customWidth="1"/>
    <col min="9989" max="9989" width="90.28515625" style="1" customWidth="1"/>
    <col min="9990" max="9991" width="8.85546875" style="1"/>
    <col min="9992" max="9992" width="15.42578125" style="1" customWidth="1"/>
    <col min="9993" max="9993" width="5.140625" style="1" customWidth="1"/>
    <col min="9994" max="9995" width="8.85546875" style="1"/>
    <col min="9996" max="9996" width="3" style="1" customWidth="1"/>
    <col min="9997" max="9999" width="8.85546875" style="1"/>
    <col min="10000" max="10000" width="7" style="1" customWidth="1"/>
    <col min="10001" max="10240" width="8.85546875" style="1"/>
    <col min="10241" max="10241" width="3" style="1" customWidth="1"/>
    <col min="10242" max="10242" width="4.140625" style="1" customWidth="1"/>
    <col min="10243" max="10243" width="54" style="1" customWidth="1"/>
    <col min="10244" max="10244" width="3.7109375" style="1" customWidth="1"/>
    <col min="10245" max="10245" width="90.28515625" style="1" customWidth="1"/>
    <col min="10246" max="10247" width="8.85546875" style="1"/>
    <col min="10248" max="10248" width="15.42578125" style="1" customWidth="1"/>
    <col min="10249" max="10249" width="5.140625" style="1" customWidth="1"/>
    <col min="10250" max="10251" width="8.85546875" style="1"/>
    <col min="10252" max="10252" width="3" style="1" customWidth="1"/>
    <col min="10253" max="10255" width="8.85546875" style="1"/>
    <col min="10256" max="10256" width="7" style="1" customWidth="1"/>
    <col min="10257" max="10496" width="8.85546875" style="1"/>
    <col min="10497" max="10497" width="3" style="1" customWidth="1"/>
    <col min="10498" max="10498" width="4.140625" style="1" customWidth="1"/>
    <col min="10499" max="10499" width="54" style="1" customWidth="1"/>
    <col min="10500" max="10500" width="3.7109375" style="1" customWidth="1"/>
    <col min="10501" max="10501" width="90.28515625" style="1" customWidth="1"/>
    <col min="10502" max="10503" width="8.85546875" style="1"/>
    <col min="10504" max="10504" width="15.42578125" style="1" customWidth="1"/>
    <col min="10505" max="10505" width="5.140625" style="1" customWidth="1"/>
    <col min="10506" max="10507" width="8.85546875" style="1"/>
    <col min="10508" max="10508" width="3" style="1" customWidth="1"/>
    <col min="10509" max="10511" width="8.85546875" style="1"/>
    <col min="10512" max="10512" width="7" style="1" customWidth="1"/>
    <col min="10513" max="10752" width="8.85546875" style="1"/>
    <col min="10753" max="10753" width="3" style="1" customWidth="1"/>
    <col min="10754" max="10754" width="4.140625" style="1" customWidth="1"/>
    <col min="10755" max="10755" width="54" style="1" customWidth="1"/>
    <col min="10756" max="10756" width="3.7109375" style="1" customWidth="1"/>
    <col min="10757" max="10757" width="90.28515625" style="1" customWidth="1"/>
    <col min="10758" max="10759" width="8.85546875" style="1"/>
    <col min="10760" max="10760" width="15.42578125" style="1" customWidth="1"/>
    <col min="10761" max="10761" width="5.140625" style="1" customWidth="1"/>
    <col min="10762" max="10763" width="8.85546875" style="1"/>
    <col min="10764" max="10764" width="3" style="1" customWidth="1"/>
    <col min="10765" max="10767" width="8.85546875" style="1"/>
    <col min="10768" max="10768" width="7" style="1" customWidth="1"/>
    <col min="10769" max="11008" width="8.85546875" style="1"/>
    <col min="11009" max="11009" width="3" style="1" customWidth="1"/>
    <col min="11010" max="11010" width="4.140625" style="1" customWidth="1"/>
    <col min="11011" max="11011" width="54" style="1" customWidth="1"/>
    <col min="11012" max="11012" width="3.7109375" style="1" customWidth="1"/>
    <col min="11013" max="11013" width="90.28515625" style="1" customWidth="1"/>
    <col min="11014" max="11015" width="8.85546875" style="1"/>
    <col min="11016" max="11016" width="15.42578125" style="1" customWidth="1"/>
    <col min="11017" max="11017" width="5.140625" style="1" customWidth="1"/>
    <col min="11018" max="11019" width="8.85546875" style="1"/>
    <col min="11020" max="11020" width="3" style="1" customWidth="1"/>
    <col min="11021" max="11023" width="8.85546875" style="1"/>
    <col min="11024" max="11024" width="7" style="1" customWidth="1"/>
    <col min="11025" max="11264" width="8.85546875" style="1"/>
    <col min="11265" max="11265" width="3" style="1" customWidth="1"/>
    <col min="11266" max="11266" width="4.140625" style="1" customWidth="1"/>
    <col min="11267" max="11267" width="54" style="1" customWidth="1"/>
    <col min="11268" max="11268" width="3.7109375" style="1" customWidth="1"/>
    <col min="11269" max="11269" width="90.28515625" style="1" customWidth="1"/>
    <col min="11270" max="11271" width="8.85546875" style="1"/>
    <col min="11272" max="11272" width="15.42578125" style="1" customWidth="1"/>
    <col min="11273" max="11273" width="5.140625" style="1" customWidth="1"/>
    <col min="11274" max="11275" width="8.85546875" style="1"/>
    <col min="11276" max="11276" width="3" style="1" customWidth="1"/>
    <col min="11277" max="11279" width="8.85546875" style="1"/>
    <col min="11280" max="11280" width="7" style="1" customWidth="1"/>
    <col min="11281" max="11520" width="8.85546875" style="1"/>
    <col min="11521" max="11521" width="3" style="1" customWidth="1"/>
    <col min="11522" max="11522" width="4.140625" style="1" customWidth="1"/>
    <col min="11523" max="11523" width="54" style="1" customWidth="1"/>
    <col min="11524" max="11524" width="3.7109375" style="1" customWidth="1"/>
    <col min="11525" max="11525" width="90.28515625" style="1" customWidth="1"/>
    <col min="11526" max="11527" width="8.85546875" style="1"/>
    <col min="11528" max="11528" width="15.42578125" style="1" customWidth="1"/>
    <col min="11529" max="11529" width="5.140625" style="1" customWidth="1"/>
    <col min="11530" max="11531" width="8.85546875" style="1"/>
    <col min="11532" max="11532" width="3" style="1" customWidth="1"/>
    <col min="11533" max="11535" width="8.85546875" style="1"/>
    <col min="11536" max="11536" width="7" style="1" customWidth="1"/>
    <col min="11537" max="11776" width="8.85546875" style="1"/>
    <col min="11777" max="11777" width="3" style="1" customWidth="1"/>
    <col min="11778" max="11778" width="4.140625" style="1" customWidth="1"/>
    <col min="11779" max="11779" width="54" style="1" customWidth="1"/>
    <col min="11780" max="11780" width="3.7109375" style="1" customWidth="1"/>
    <col min="11781" max="11781" width="90.28515625" style="1" customWidth="1"/>
    <col min="11782" max="11783" width="8.85546875" style="1"/>
    <col min="11784" max="11784" width="15.42578125" style="1" customWidth="1"/>
    <col min="11785" max="11785" width="5.140625" style="1" customWidth="1"/>
    <col min="11786" max="11787" width="8.85546875" style="1"/>
    <col min="11788" max="11788" width="3" style="1" customWidth="1"/>
    <col min="11789" max="11791" width="8.85546875" style="1"/>
    <col min="11792" max="11792" width="7" style="1" customWidth="1"/>
    <col min="11793" max="12032" width="8.85546875" style="1"/>
    <col min="12033" max="12033" width="3" style="1" customWidth="1"/>
    <col min="12034" max="12034" width="4.140625" style="1" customWidth="1"/>
    <col min="12035" max="12035" width="54" style="1" customWidth="1"/>
    <col min="12036" max="12036" width="3.7109375" style="1" customWidth="1"/>
    <col min="12037" max="12037" width="90.28515625" style="1" customWidth="1"/>
    <col min="12038" max="12039" width="8.85546875" style="1"/>
    <col min="12040" max="12040" width="15.42578125" style="1" customWidth="1"/>
    <col min="12041" max="12041" width="5.140625" style="1" customWidth="1"/>
    <col min="12042" max="12043" width="8.85546875" style="1"/>
    <col min="12044" max="12044" width="3" style="1" customWidth="1"/>
    <col min="12045" max="12047" width="8.85546875" style="1"/>
    <col min="12048" max="12048" width="7" style="1" customWidth="1"/>
    <col min="12049" max="12288" width="8.85546875" style="1"/>
    <col min="12289" max="12289" width="3" style="1" customWidth="1"/>
    <col min="12290" max="12290" width="4.140625" style="1" customWidth="1"/>
    <col min="12291" max="12291" width="54" style="1" customWidth="1"/>
    <col min="12292" max="12292" width="3.7109375" style="1" customWidth="1"/>
    <col min="12293" max="12293" width="90.28515625" style="1" customWidth="1"/>
    <col min="12294" max="12295" width="8.85546875" style="1"/>
    <col min="12296" max="12296" width="15.42578125" style="1" customWidth="1"/>
    <col min="12297" max="12297" width="5.140625" style="1" customWidth="1"/>
    <col min="12298" max="12299" width="8.85546875" style="1"/>
    <col min="12300" max="12300" width="3" style="1" customWidth="1"/>
    <col min="12301" max="12303" width="8.85546875" style="1"/>
    <col min="12304" max="12304" width="7" style="1" customWidth="1"/>
    <col min="12305" max="12544" width="8.85546875" style="1"/>
    <col min="12545" max="12545" width="3" style="1" customWidth="1"/>
    <col min="12546" max="12546" width="4.140625" style="1" customWidth="1"/>
    <col min="12547" max="12547" width="54" style="1" customWidth="1"/>
    <col min="12548" max="12548" width="3.7109375" style="1" customWidth="1"/>
    <col min="12549" max="12549" width="90.28515625" style="1" customWidth="1"/>
    <col min="12550" max="12551" width="8.85546875" style="1"/>
    <col min="12552" max="12552" width="15.42578125" style="1" customWidth="1"/>
    <col min="12553" max="12553" width="5.140625" style="1" customWidth="1"/>
    <col min="12554" max="12555" width="8.85546875" style="1"/>
    <col min="12556" max="12556" width="3" style="1" customWidth="1"/>
    <col min="12557" max="12559" width="8.85546875" style="1"/>
    <col min="12560" max="12560" width="7" style="1" customWidth="1"/>
    <col min="12561" max="12800" width="8.85546875" style="1"/>
    <col min="12801" max="12801" width="3" style="1" customWidth="1"/>
    <col min="12802" max="12802" width="4.140625" style="1" customWidth="1"/>
    <col min="12803" max="12803" width="54" style="1" customWidth="1"/>
    <col min="12804" max="12804" width="3.7109375" style="1" customWidth="1"/>
    <col min="12805" max="12805" width="90.28515625" style="1" customWidth="1"/>
    <col min="12806" max="12807" width="8.85546875" style="1"/>
    <col min="12808" max="12808" width="15.42578125" style="1" customWidth="1"/>
    <col min="12809" max="12809" width="5.140625" style="1" customWidth="1"/>
    <col min="12810" max="12811" width="8.85546875" style="1"/>
    <col min="12812" max="12812" width="3" style="1" customWidth="1"/>
    <col min="12813" max="12815" width="8.85546875" style="1"/>
    <col min="12816" max="12816" width="7" style="1" customWidth="1"/>
    <col min="12817" max="13056" width="8.85546875" style="1"/>
    <col min="13057" max="13057" width="3" style="1" customWidth="1"/>
    <col min="13058" max="13058" width="4.140625" style="1" customWidth="1"/>
    <col min="13059" max="13059" width="54" style="1" customWidth="1"/>
    <col min="13060" max="13060" width="3.7109375" style="1" customWidth="1"/>
    <col min="13061" max="13061" width="90.28515625" style="1" customWidth="1"/>
    <col min="13062" max="13063" width="8.85546875" style="1"/>
    <col min="13064" max="13064" width="15.42578125" style="1" customWidth="1"/>
    <col min="13065" max="13065" width="5.140625" style="1" customWidth="1"/>
    <col min="13066" max="13067" width="8.85546875" style="1"/>
    <col min="13068" max="13068" width="3" style="1" customWidth="1"/>
    <col min="13069" max="13071" width="8.85546875" style="1"/>
    <col min="13072" max="13072" width="7" style="1" customWidth="1"/>
    <col min="13073" max="13312" width="8.85546875" style="1"/>
    <col min="13313" max="13313" width="3" style="1" customWidth="1"/>
    <col min="13314" max="13314" width="4.140625" style="1" customWidth="1"/>
    <col min="13315" max="13315" width="54" style="1" customWidth="1"/>
    <col min="13316" max="13316" width="3.7109375" style="1" customWidth="1"/>
    <col min="13317" max="13317" width="90.28515625" style="1" customWidth="1"/>
    <col min="13318" max="13319" width="8.85546875" style="1"/>
    <col min="13320" max="13320" width="15.42578125" style="1" customWidth="1"/>
    <col min="13321" max="13321" width="5.140625" style="1" customWidth="1"/>
    <col min="13322" max="13323" width="8.85546875" style="1"/>
    <col min="13324" max="13324" width="3" style="1" customWidth="1"/>
    <col min="13325" max="13327" width="8.85546875" style="1"/>
    <col min="13328" max="13328" width="7" style="1" customWidth="1"/>
    <col min="13329" max="13568" width="8.85546875" style="1"/>
    <col min="13569" max="13569" width="3" style="1" customWidth="1"/>
    <col min="13570" max="13570" width="4.140625" style="1" customWidth="1"/>
    <col min="13571" max="13571" width="54" style="1" customWidth="1"/>
    <col min="13572" max="13572" width="3.7109375" style="1" customWidth="1"/>
    <col min="13573" max="13573" width="90.28515625" style="1" customWidth="1"/>
    <col min="13574" max="13575" width="8.85546875" style="1"/>
    <col min="13576" max="13576" width="15.42578125" style="1" customWidth="1"/>
    <col min="13577" max="13577" width="5.140625" style="1" customWidth="1"/>
    <col min="13578" max="13579" width="8.85546875" style="1"/>
    <col min="13580" max="13580" width="3" style="1" customWidth="1"/>
    <col min="13581" max="13583" width="8.85546875" style="1"/>
    <col min="13584" max="13584" width="7" style="1" customWidth="1"/>
    <col min="13585" max="13824" width="8.85546875" style="1"/>
    <col min="13825" max="13825" width="3" style="1" customWidth="1"/>
    <col min="13826" max="13826" width="4.140625" style="1" customWidth="1"/>
    <col min="13827" max="13827" width="54" style="1" customWidth="1"/>
    <col min="13828" max="13828" width="3.7109375" style="1" customWidth="1"/>
    <col min="13829" max="13829" width="90.28515625" style="1" customWidth="1"/>
    <col min="13830" max="13831" width="8.85546875" style="1"/>
    <col min="13832" max="13832" width="15.42578125" style="1" customWidth="1"/>
    <col min="13833" max="13833" width="5.140625" style="1" customWidth="1"/>
    <col min="13834" max="13835" width="8.85546875" style="1"/>
    <col min="13836" max="13836" width="3" style="1" customWidth="1"/>
    <col min="13837" max="13839" width="8.85546875" style="1"/>
    <col min="13840" max="13840" width="7" style="1" customWidth="1"/>
    <col min="13841" max="14080" width="8.85546875" style="1"/>
    <col min="14081" max="14081" width="3" style="1" customWidth="1"/>
    <col min="14082" max="14082" width="4.140625" style="1" customWidth="1"/>
    <col min="14083" max="14083" width="54" style="1" customWidth="1"/>
    <col min="14084" max="14084" width="3.7109375" style="1" customWidth="1"/>
    <col min="14085" max="14085" width="90.28515625" style="1" customWidth="1"/>
    <col min="14086" max="14087" width="8.85546875" style="1"/>
    <col min="14088" max="14088" width="15.42578125" style="1" customWidth="1"/>
    <col min="14089" max="14089" width="5.140625" style="1" customWidth="1"/>
    <col min="14090" max="14091" width="8.85546875" style="1"/>
    <col min="14092" max="14092" width="3" style="1" customWidth="1"/>
    <col min="14093" max="14095" width="8.85546875" style="1"/>
    <col min="14096" max="14096" width="7" style="1" customWidth="1"/>
    <col min="14097" max="14336" width="8.85546875" style="1"/>
    <col min="14337" max="14337" width="3" style="1" customWidth="1"/>
    <col min="14338" max="14338" width="4.140625" style="1" customWidth="1"/>
    <col min="14339" max="14339" width="54" style="1" customWidth="1"/>
    <col min="14340" max="14340" width="3.7109375" style="1" customWidth="1"/>
    <col min="14341" max="14341" width="90.28515625" style="1" customWidth="1"/>
    <col min="14342" max="14343" width="8.85546875" style="1"/>
    <col min="14344" max="14344" width="15.42578125" style="1" customWidth="1"/>
    <col min="14345" max="14345" width="5.140625" style="1" customWidth="1"/>
    <col min="14346" max="14347" width="8.85546875" style="1"/>
    <col min="14348" max="14348" width="3" style="1" customWidth="1"/>
    <col min="14349" max="14351" width="8.85546875" style="1"/>
    <col min="14352" max="14352" width="7" style="1" customWidth="1"/>
    <col min="14353" max="14592" width="8.85546875" style="1"/>
    <col min="14593" max="14593" width="3" style="1" customWidth="1"/>
    <col min="14594" max="14594" width="4.140625" style="1" customWidth="1"/>
    <col min="14595" max="14595" width="54" style="1" customWidth="1"/>
    <col min="14596" max="14596" width="3.7109375" style="1" customWidth="1"/>
    <col min="14597" max="14597" width="90.28515625" style="1" customWidth="1"/>
    <col min="14598" max="14599" width="8.85546875" style="1"/>
    <col min="14600" max="14600" width="15.42578125" style="1" customWidth="1"/>
    <col min="14601" max="14601" width="5.140625" style="1" customWidth="1"/>
    <col min="14602" max="14603" width="8.85546875" style="1"/>
    <col min="14604" max="14604" width="3" style="1" customWidth="1"/>
    <col min="14605" max="14607" width="8.85546875" style="1"/>
    <col min="14608" max="14608" width="7" style="1" customWidth="1"/>
    <col min="14609" max="14848" width="8.85546875" style="1"/>
    <col min="14849" max="14849" width="3" style="1" customWidth="1"/>
    <col min="14850" max="14850" width="4.140625" style="1" customWidth="1"/>
    <col min="14851" max="14851" width="54" style="1" customWidth="1"/>
    <col min="14852" max="14852" width="3.7109375" style="1" customWidth="1"/>
    <col min="14853" max="14853" width="90.28515625" style="1" customWidth="1"/>
    <col min="14854" max="14855" width="8.85546875" style="1"/>
    <col min="14856" max="14856" width="15.42578125" style="1" customWidth="1"/>
    <col min="14857" max="14857" width="5.140625" style="1" customWidth="1"/>
    <col min="14858" max="14859" width="8.85546875" style="1"/>
    <col min="14860" max="14860" width="3" style="1" customWidth="1"/>
    <col min="14861" max="14863" width="8.85546875" style="1"/>
    <col min="14864" max="14864" width="7" style="1" customWidth="1"/>
    <col min="14865" max="15104" width="8.85546875" style="1"/>
    <col min="15105" max="15105" width="3" style="1" customWidth="1"/>
    <col min="15106" max="15106" width="4.140625" style="1" customWidth="1"/>
    <col min="15107" max="15107" width="54" style="1" customWidth="1"/>
    <col min="15108" max="15108" width="3.7109375" style="1" customWidth="1"/>
    <col min="15109" max="15109" width="90.28515625" style="1" customWidth="1"/>
    <col min="15110" max="15111" width="8.85546875" style="1"/>
    <col min="15112" max="15112" width="15.42578125" style="1" customWidth="1"/>
    <col min="15113" max="15113" width="5.140625" style="1" customWidth="1"/>
    <col min="15114" max="15115" width="8.85546875" style="1"/>
    <col min="15116" max="15116" width="3" style="1" customWidth="1"/>
    <col min="15117" max="15119" width="8.85546875" style="1"/>
    <col min="15120" max="15120" width="7" style="1" customWidth="1"/>
    <col min="15121" max="15360" width="8.85546875" style="1"/>
    <col min="15361" max="15361" width="3" style="1" customWidth="1"/>
    <col min="15362" max="15362" width="4.140625" style="1" customWidth="1"/>
    <col min="15363" max="15363" width="54" style="1" customWidth="1"/>
    <col min="15364" max="15364" width="3.7109375" style="1" customWidth="1"/>
    <col min="15365" max="15365" width="90.28515625" style="1" customWidth="1"/>
    <col min="15366" max="15367" width="8.85546875" style="1"/>
    <col min="15368" max="15368" width="15.42578125" style="1" customWidth="1"/>
    <col min="15369" max="15369" width="5.140625" style="1" customWidth="1"/>
    <col min="15370" max="15371" width="8.85546875" style="1"/>
    <col min="15372" max="15372" width="3" style="1" customWidth="1"/>
    <col min="15373" max="15375" width="8.85546875" style="1"/>
    <col min="15376" max="15376" width="7" style="1" customWidth="1"/>
    <col min="15377" max="15616" width="8.85546875" style="1"/>
    <col min="15617" max="15617" width="3" style="1" customWidth="1"/>
    <col min="15618" max="15618" width="4.140625" style="1" customWidth="1"/>
    <col min="15619" max="15619" width="54" style="1" customWidth="1"/>
    <col min="15620" max="15620" width="3.7109375" style="1" customWidth="1"/>
    <col min="15621" max="15621" width="90.28515625" style="1" customWidth="1"/>
    <col min="15622" max="15623" width="8.85546875" style="1"/>
    <col min="15624" max="15624" width="15.42578125" style="1" customWidth="1"/>
    <col min="15625" max="15625" width="5.140625" style="1" customWidth="1"/>
    <col min="15626" max="15627" width="8.85546875" style="1"/>
    <col min="15628" max="15628" width="3" style="1" customWidth="1"/>
    <col min="15629" max="15631" width="8.85546875" style="1"/>
    <col min="15632" max="15632" width="7" style="1" customWidth="1"/>
    <col min="15633" max="15872" width="8.85546875" style="1"/>
    <col min="15873" max="15873" width="3" style="1" customWidth="1"/>
    <col min="15874" max="15874" width="4.140625" style="1" customWidth="1"/>
    <col min="15875" max="15875" width="54" style="1" customWidth="1"/>
    <col min="15876" max="15876" width="3.7109375" style="1" customWidth="1"/>
    <col min="15877" max="15877" width="90.28515625" style="1" customWidth="1"/>
    <col min="15878" max="15879" width="8.85546875" style="1"/>
    <col min="15880" max="15880" width="15.42578125" style="1" customWidth="1"/>
    <col min="15881" max="15881" width="5.140625" style="1" customWidth="1"/>
    <col min="15882" max="15883" width="8.85546875" style="1"/>
    <col min="15884" max="15884" width="3" style="1" customWidth="1"/>
    <col min="15885" max="15887" width="8.85546875" style="1"/>
    <col min="15888" max="15888" width="7" style="1" customWidth="1"/>
    <col min="15889" max="16128" width="8.85546875" style="1"/>
    <col min="16129" max="16129" width="3" style="1" customWidth="1"/>
    <col min="16130" max="16130" width="4.140625" style="1" customWidth="1"/>
    <col min="16131" max="16131" width="54" style="1" customWidth="1"/>
    <col min="16132" max="16132" width="3.7109375" style="1" customWidth="1"/>
    <col min="16133" max="16133" width="90.28515625" style="1" customWidth="1"/>
    <col min="16134" max="16135" width="8.85546875" style="1"/>
    <col min="16136" max="16136" width="15.42578125" style="1" customWidth="1"/>
    <col min="16137" max="16137" width="5.140625" style="1" customWidth="1"/>
    <col min="16138" max="16139" width="8.85546875" style="1"/>
    <col min="16140" max="16140" width="3" style="1" customWidth="1"/>
    <col min="16141" max="16143" width="8.85546875" style="1"/>
    <col min="16144" max="16144" width="7" style="1" customWidth="1"/>
    <col min="16145" max="16384" width="8.85546875" style="1"/>
  </cols>
  <sheetData>
    <row r="1" ht="30" customHeight="1" x14ac:dyDescent="0.25"/>
    <row r="2" ht="9.9499999999999993" customHeight="1" x14ac:dyDescent="0.25"/>
    <row r="3" ht="25.5" customHeight="1" x14ac:dyDescent="0.25"/>
    <row r="4" ht="21" customHeight="1" x14ac:dyDescent="0.25"/>
    <row r="6" ht="17.100000000000001" customHeight="1" x14ac:dyDescent="0.25"/>
    <row r="7" ht="17.100000000000001" customHeight="1" x14ac:dyDescent="0.25"/>
    <row r="8" ht="17.100000000000001" customHeight="1" x14ac:dyDescent="0.25"/>
    <row r="9" ht="17.100000000000001" customHeight="1" x14ac:dyDescent="0.25"/>
    <row r="10" ht="17.100000000000001" customHeight="1" x14ac:dyDescent="0.25"/>
    <row r="11" ht="17.100000000000001" customHeight="1" x14ac:dyDescent="0.25"/>
    <row r="12" ht="17.100000000000001" customHeight="1" x14ac:dyDescent="0.25"/>
    <row r="13" ht="17.100000000000001" customHeight="1" x14ac:dyDescent="0.25"/>
    <row r="14" ht="17.100000000000001" customHeight="1" x14ac:dyDescent="0.25"/>
    <row r="15" ht="17.100000000000001" customHeight="1" x14ac:dyDescent="0.25"/>
    <row r="16" ht="17.100000000000001" customHeight="1" x14ac:dyDescent="0.25"/>
    <row r="17" ht="17.100000000000001" customHeight="1" x14ac:dyDescent="0.25"/>
    <row r="18" ht="17.100000000000001" customHeight="1" x14ac:dyDescent="0.25"/>
    <row r="19" ht="17.100000000000001" customHeight="1" x14ac:dyDescent="0.25"/>
    <row r="40" spans="2:3" x14ac:dyDescent="0.25">
      <c r="B40" s="2"/>
      <c r="C40" s="2"/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1">
    <pageSetUpPr fitToPage="1"/>
  </sheetPr>
  <dimension ref="A1:S41"/>
  <sheetViews>
    <sheetView tabSelected="1" workbookViewId="0">
      <pane xSplit="2" ySplit="1" topLeftCell="L11" activePane="bottomRight" state="frozenSplit"/>
      <selection pane="topRight" activeCell="C1" sqref="C1"/>
      <selection pane="bottomLeft" activeCell="A2" sqref="A2"/>
      <selection pane="bottomRight" activeCell="S42" sqref="S42"/>
    </sheetView>
  </sheetViews>
  <sheetFormatPr defaultRowHeight="15" x14ac:dyDescent="0.2"/>
  <cols>
    <col min="1" max="1" width="3" style="15" customWidth="1"/>
    <col min="2" max="2" width="19.5703125" style="15" customWidth="1"/>
    <col min="3" max="4" width="2.28515625" style="15" customWidth="1"/>
    <col min="5" max="5" width="9.28515625" style="15" bestFit="1" customWidth="1"/>
    <col min="6" max="6" width="2.28515625" style="15" customWidth="1"/>
    <col min="7" max="7" width="12.7109375" style="15" bestFit="1" customWidth="1"/>
    <col min="8" max="8" width="2.28515625" style="15" customWidth="1"/>
    <col min="9" max="9" width="9" style="15" bestFit="1" customWidth="1"/>
    <col min="10" max="10" width="2.28515625" style="15" customWidth="1"/>
    <col min="11" max="11" width="32.42578125" style="15" customWidth="1"/>
    <col min="12" max="12" width="2.28515625" style="15" customWidth="1"/>
    <col min="13" max="13" width="27.28515625" style="15" customWidth="1"/>
    <col min="14" max="14" width="2.28515625" style="15" hidden="1" customWidth="1"/>
    <col min="15" max="15" width="3.28515625" style="15" hidden="1" customWidth="1"/>
    <col min="16" max="16" width="2.28515625" style="15" hidden="1" customWidth="1"/>
    <col min="17" max="17" width="30.7109375" style="15" customWidth="1"/>
    <col min="18" max="18" width="3.7109375" style="15" customWidth="1"/>
    <col min="19" max="19" width="14.140625" style="18" bestFit="1" customWidth="1"/>
    <col min="20" max="16384" width="9.140625" style="10"/>
  </cols>
  <sheetData>
    <row r="1" spans="1:19" s="6" customFormat="1" ht="16.5" thickBot="1" x14ac:dyDescent="0.3">
      <c r="A1" s="3"/>
      <c r="B1" s="3"/>
      <c r="C1" s="3"/>
      <c r="D1" s="3"/>
      <c r="E1" s="4" t="s">
        <v>0</v>
      </c>
      <c r="F1" s="3"/>
      <c r="G1" s="4" t="s">
        <v>1</v>
      </c>
      <c r="H1" s="3"/>
      <c r="I1" s="4" t="s">
        <v>2</v>
      </c>
      <c r="J1" s="3"/>
      <c r="K1" s="4" t="s">
        <v>3</v>
      </c>
      <c r="L1" s="3"/>
      <c r="M1" s="4" t="s">
        <v>4</v>
      </c>
      <c r="N1" s="3"/>
      <c r="O1" s="4" t="s">
        <v>5</v>
      </c>
      <c r="P1" s="3"/>
      <c r="Q1" s="4" t="s">
        <v>6</v>
      </c>
      <c r="R1" s="3"/>
      <c r="S1" s="5" t="s">
        <v>7</v>
      </c>
    </row>
    <row r="2" spans="1:19" ht="16.5" thickTop="1" x14ac:dyDescent="0.25">
      <c r="A2" s="7"/>
      <c r="B2" s="7" t="s">
        <v>8</v>
      </c>
      <c r="C2" s="7"/>
      <c r="D2" s="7"/>
      <c r="E2" s="7"/>
      <c r="F2" s="7"/>
      <c r="G2" s="8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9"/>
    </row>
    <row r="3" spans="1:19" x14ac:dyDescent="0.2">
      <c r="A3" s="11"/>
      <c r="B3" s="11"/>
      <c r="C3" s="11"/>
      <c r="D3" s="11"/>
      <c r="E3" s="11" t="s">
        <v>9</v>
      </c>
      <c r="F3" s="11"/>
      <c r="G3" s="12">
        <v>43288</v>
      </c>
      <c r="H3" s="11"/>
      <c r="I3" s="11" t="s">
        <v>10</v>
      </c>
      <c r="J3" s="11"/>
      <c r="K3" s="11" t="s">
        <v>15</v>
      </c>
      <c r="L3" s="11"/>
      <c r="M3" s="11" t="s">
        <v>20</v>
      </c>
      <c r="N3" s="11"/>
      <c r="O3" s="13"/>
      <c r="P3" s="11"/>
      <c r="Q3" s="11" t="s">
        <v>21</v>
      </c>
      <c r="R3" s="11"/>
      <c r="S3" s="14">
        <v>-531.19000000000005</v>
      </c>
    </row>
    <row r="4" spans="1:19" x14ac:dyDescent="0.2">
      <c r="A4" s="11"/>
      <c r="B4" s="11"/>
      <c r="C4" s="11"/>
      <c r="D4" s="11"/>
      <c r="E4" s="11" t="s">
        <v>9</v>
      </c>
      <c r="F4" s="11"/>
      <c r="G4" s="12">
        <v>43374</v>
      </c>
      <c r="H4" s="11"/>
      <c r="I4" s="11" t="s">
        <v>11</v>
      </c>
      <c r="J4" s="11"/>
      <c r="K4" s="11" t="s">
        <v>16</v>
      </c>
      <c r="L4" s="11"/>
      <c r="M4" s="11" t="s">
        <v>20</v>
      </c>
      <c r="N4" s="11"/>
      <c r="O4" s="13"/>
      <c r="P4" s="11"/>
      <c r="Q4" s="11" t="s">
        <v>21</v>
      </c>
      <c r="R4" s="11"/>
      <c r="S4" s="14">
        <v>-213.75</v>
      </c>
    </row>
    <row r="5" spans="1:19" x14ac:dyDescent="0.2">
      <c r="A5" s="11"/>
      <c r="B5" s="11"/>
      <c r="C5" s="11"/>
      <c r="D5" s="11"/>
      <c r="E5" s="11" t="s">
        <v>9</v>
      </c>
      <c r="F5" s="11"/>
      <c r="G5" s="12">
        <v>43389</v>
      </c>
      <c r="H5" s="11"/>
      <c r="I5" s="11" t="s">
        <v>12</v>
      </c>
      <c r="J5" s="11"/>
      <c r="K5" s="11" t="s">
        <v>17</v>
      </c>
      <c r="L5" s="11"/>
      <c r="M5" s="11" t="s">
        <v>20</v>
      </c>
      <c r="N5" s="11"/>
      <c r="O5" s="13"/>
      <c r="P5" s="11"/>
      <c r="Q5" s="11" t="s">
        <v>21</v>
      </c>
      <c r="R5" s="11"/>
      <c r="S5" s="14">
        <v>-832.25</v>
      </c>
    </row>
    <row r="6" spans="1:19" x14ac:dyDescent="0.2">
      <c r="A6" s="11"/>
      <c r="B6" s="11"/>
      <c r="C6" s="11"/>
      <c r="D6" s="11"/>
      <c r="E6" s="11" t="s">
        <v>9</v>
      </c>
      <c r="F6" s="11"/>
      <c r="G6" s="12">
        <v>43437</v>
      </c>
      <c r="H6" s="11"/>
      <c r="I6" s="11" t="s">
        <v>13</v>
      </c>
      <c r="J6" s="11"/>
      <c r="K6" s="11" t="s">
        <v>18</v>
      </c>
      <c r="L6" s="11"/>
      <c r="M6" s="11" t="s">
        <v>20</v>
      </c>
      <c r="N6" s="11"/>
      <c r="O6" s="13"/>
      <c r="P6" s="11"/>
      <c r="Q6" s="11" t="s">
        <v>21</v>
      </c>
      <c r="R6" s="11"/>
      <c r="S6" s="14">
        <v>-2853.5</v>
      </c>
    </row>
    <row r="7" spans="1:19" ht="30" x14ac:dyDescent="0.2">
      <c r="A7" s="11"/>
      <c r="B7" s="11"/>
      <c r="C7" s="11"/>
      <c r="D7" s="11"/>
      <c r="E7" s="11" t="s">
        <v>9</v>
      </c>
      <c r="F7" s="11"/>
      <c r="G7" s="12">
        <v>43485</v>
      </c>
      <c r="H7" s="11"/>
      <c r="I7" s="11" t="s">
        <v>14</v>
      </c>
      <c r="J7" s="11"/>
      <c r="K7" s="20" t="s">
        <v>19</v>
      </c>
      <c r="L7" s="11"/>
      <c r="M7" s="11" t="s">
        <v>20</v>
      </c>
      <c r="N7" s="11"/>
      <c r="O7" s="13"/>
      <c r="P7" s="11"/>
      <c r="Q7" s="11" t="s">
        <v>21</v>
      </c>
      <c r="R7" s="11"/>
      <c r="S7" s="14">
        <v>-7230.25</v>
      </c>
    </row>
    <row r="8" spans="1:19" x14ac:dyDescent="0.2">
      <c r="E8" s="35" t="s">
        <v>9</v>
      </c>
      <c r="G8" s="17">
        <v>43515</v>
      </c>
      <c r="I8" s="15">
        <v>23779</v>
      </c>
      <c r="K8" s="35" t="s">
        <v>18</v>
      </c>
      <c r="M8" s="11" t="s">
        <v>20</v>
      </c>
      <c r="Q8" s="11" t="s">
        <v>21</v>
      </c>
      <c r="S8" s="18">
        <v>-4287.3999999999996</v>
      </c>
    </row>
    <row r="9" spans="1:19" ht="15.75" x14ac:dyDescent="0.25">
      <c r="Q9" s="11" t="s">
        <v>27</v>
      </c>
      <c r="S9" s="16">
        <f>SUM(S3:S8)</f>
        <v>-15948.34</v>
      </c>
    </row>
    <row r="11" spans="1:19" ht="30" x14ac:dyDescent="0.2">
      <c r="B11" s="15" t="s">
        <v>22</v>
      </c>
      <c r="E11" s="15" t="s">
        <v>9</v>
      </c>
      <c r="G11" s="17">
        <v>43382</v>
      </c>
      <c r="I11" s="15">
        <v>181949</v>
      </c>
      <c r="K11" s="19" t="s">
        <v>28</v>
      </c>
      <c r="M11" s="15" t="s">
        <v>31</v>
      </c>
      <c r="Q11" s="11" t="s">
        <v>21</v>
      </c>
      <c r="S11" s="18">
        <v>-393.88</v>
      </c>
    </row>
    <row r="12" spans="1:19" x14ac:dyDescent="0.2">
      <c r="M12" s="15" t="s">
        <v>31</v>
      </c>
      <c r="Q12" s="11" t="s">
        <v>21</v>
      </c>
      <c r="S12" s="18">
        <v>-68.5</v>
      </c>
    </row>
    <row r="14" spans="1:19" ht="15.75" x14ac:dyDescent="0.25">
      <c r="Q14" s="15" t="s">
        <v>29</v>
      </c>
      <c r="S14" s="16">
        <f>SUM(S11:S13)</f>
        <v>-462.38</v>
      </c>
    </row>
    <row r="16" spans="1:19" x14ac:dyDescent="0.2">
      <c r="B16" s="15" t="s">
        <v>23</v>
      </c>
      <c r="E16" s="15" t="s">
        <v>9</v>
      </c>
      <c r="G16" s="17">
        <v>43371</v>
      </c>
      <c r="I16" s="15">
        <v>2120</v>
      </c>
      <c r="K16" s="15" t="s">
        <v>24</v>
      </c>
      <c r="M16" s="15" t="s">
        <v>31</v>
      </c>
      <c r="Q16" s="11" t="s">
        <v>21</v>
      </c>
      <c r="S16" s="18">
        <v>-3500</v>
      </c>
    </row>
    <row r="17" spans="2:19" ht="30" x14ac:dyDescent="0.2">
      <c r="B17" s="15" t="s">
        <v>23</v>
      </c>
      <c r="E17" s="15" t="s">
        <v>26</v>
      </c>
      <c r="G17" s="17">
        <v>43747</v>
      </c>
      <c r="K17" s="19" t="s">
        <v>25</v>
      </c>
      <c r="M17" s="15" t="s">
        <v>31</v>
      </c>
      <c r="Q17" s="11" t="s">
        <v>21</v>
      </c>
      <c r="S17" s="18">
        <v>-45440</v>
      </c>
    </row>
    <row r="19" spans="2:19" ht="15.75" x14ac:dyDescent="0.25">
      <c r="Q19" s="15" t="s">
        <v>27</v>
      </c>
      <c r="S19" s="16">
        <f>SUM(S16:S18)</f>
        <v>-48940</v>
      </c>
    </row>
    <row r="21" spans="2:19" ht="15.75" x14ac:dyDescent="0.25">
      <c r="Q21" s="21" t="s">
        <v>30</v>
      </c>
      <c r="S21" s="16">
        <f>-SUM(S19+S14+S9)</f>
        <v>65350.720000000001</v>
      </c>
    </row>
    <row r="22" spans="2:19" x14ac:dyDescent="0.2">
      <c r="Q22" s="21" t="s">
        <v>33</v>
      </c>
      <c r="S22" s="18">
        <f>-SUM(S21*0.3)</f>
        <v>-19605.216</v>
      </c>
    </row>
    <row r="23" spans="2:19" ht="15.75" thickBot="1" x14ac:dyDescent="0.25">
      <c r="Q23" s="21" t="s">
        <v>32</v>
      </c>
      <c r="S23" s="28">
        <f>SUM(S21:S22)</f>
        <v>45745.504000000001</v>
      </c>
    </row>
    <row r="24" spans="2:19" ht="15.75" thickTop="1" x14ac:dyDescent="0.2">
      <c r="Q24" s="21"/>
    </row>
    <row r="25" spans="2:19" x14ac:dyDescent="0.2">
      <c r="Q25" s="22" t="s">
        <v>35</v>
      </c>
      <c r="R25" s="23"/>
      <c r="S25" s="24">
        <v>226</v>
      </c>
    </row>
    <row r="26" spans="2:19" x14ac:dyDescent="0.2">
      <c r="Q26" s="21" t="s">
        <v>34</v>
      </c>
      <c r="S26" s="18">
        <f>+S23/S25</f>
        <v>202.41373451327433</v>
      </c>
    </row>
    <row r="27" spans="2:19" x14ac:dyDescent="0.2">
      <c r="Q27" s="21"/>
    </row>
    <row r="28" spans="2:19" x14ac:dyDescent="0.2">
      <c r="Q28" s="23" t="s">
        <v>37</v>
      </c>
      <c r="R28" s="23"/>
      <c r="S28" s="25">
        <v>5.0290000000000001E-2</v>
      </c>
    </row>
    <row r="29" spans="2:19" x14ac:dyDescent="0.2">
      <c r="S29" s="18">
        <f>+S26*S28</f>
        <v>10.179386708672567</v>
      </c>
    </row>
    <row r="30" spans="2:19" ht="15.75" thickBot="1" x14ac:dyDescent="0.25">
      <c r="Q30" s="29" t="s">
        <v>38</v>
      </c>
      <c r="S30" s="28">
        <f>+S29+S26</f>
        <v>212.59312122194689</v>
      </c>
    </row>
    <row r="31" spans="2:19" ht="15.75" thickTop="1" x14ac:dyDescent="0.2">
      <c r="Q31" s="21"/>
    </row>
    <row r="32" spans="2:19" x14ac:dyDescent="0.2">
      <c r="M32" s="30">
        <v>0.05</v>
      </c>
      <c r="Q32" s="34" t="s">
        <v>40</v>
      </c>
      <c r="R32" s="31">
        <v>5</v>
      </c>
      <c r="S32" s="32">
        <v>13227.4</v>
      </c>
    </row>
    <row r="33" spans="17:19" ht="15.75" thickBot="1" x14ac:dyDescent="0.25">
      <c r="Q33" s="29" t="s">
        <v>41</v>
      </c>
      <c r="S33" s="28">
        <f>SUM(S32/226)</f>
        <v>58.528318584070796</v>
      </c>
    </row>
    <row r="34" spans="17:19" ht="15.75" thickTop="1" x14ac:dyDescent="0.2">
      <c r="Q34" s="29"/>
      <c r="S34" s="36"/>
    </row>
    <row r="35" spans="17:19" x14ac:dyDescent="0.2">
      <c r="Q35" s="29" t="s">
        <v>42</v>
      </c>
      <c r="S35" s="36">
        <f>SUM(S33+S30)</f>
        <v>271.12143980601769</v>
      </c>
    </row>
    <row r="37" spans="17:19" x14ac:dyDescent="0.2">
      <c r="Q37" s="22" t="s">
        <v>36</v>
      </c>
      <c r="R37" s="23"/>
      <c r="S37" s="37">
        <v>30</v>
      </c>
    </row>
    <row r="38" spans="17:19" x14ac:dyDescent="0.2">
      <c r="Q38" s="29" t="s">
        <v>43</v>
      </c>
      <c r="S38" s="38">
        <f>SUM(S35/S37)</f>
        <v>9.0373813268672567</v>
      </c>
    </row>
    <row r="39" spans="17:19" x14ac:dyDescent="0.2">
      <c r="Q39" s="29"/>
      <c r="S39" s="27"/>
    </row>
    <row r="41" spans="17:19" ht="15.75" x14ac:dyDescent="0.25">
      <c r="Q41" s="33" t="s">
        <v>39</v>
      </c>
      <c r="S41" s="26">
        <f>SUM(S38/2)</f>
        <v>4.5186906634336284</v>
      </c>
    </row>
  </sheetData>
  <pageMargins left="0.7" right="0.7" top="0.75" bottom="0.75" header="0.1" footer="0.3"/>
  <pageSetup scale="69" orientation="landscape" r:id="rId1"/>
  <headerFooter>
    <oddHeader>&amp;L&amp;"Arial,Bold"&amp;8 2:07 PM
&amp;"Arial,Bold"&amp;8 02/11/19
&amp;"Arial,Bold"&amp;8 &amp;C&amp;"Arial,Bold"&amp;12 Northwest Water Services, LLC
&amp;"Arial,Bold"&amp;14 Vendor QuickReport
&amp;"Arial,Bold"&amp;10 February 1, 2018 through February 11, 2019</oddHeader>
    <oddFooter>&amp;C&amp;F&amp;D&amp;R&amp;"Arial,Bold"&amp;8 Page &amp;P of &amp;N</oddFooter>
  </headerFooter>
  <drawing r:id="rId2"/>
  <legacyDrawing r:id="rId3"/>
  <controls>
    <mc:AlternateContent xmlns:mc="http://schemas.openxmlformats.org/markup-compatibility/2006">
      <mc:Choice Requires="x14">
        <control shapeId="1025" r:id="rId4" name="FILTER">
          <controlPr defaultSize="0" autoLine="0" r:id="rId5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19050</xdr:rowOff>
              </to>
            </anchor>
          </controlPr>
        </control>
      </mc:Choice>
      <mc:Fallback>
        <control shapeId="1025" r:id="rId4" name="FILTER"/>
      </mc:Fallback>
    </mc:AlternateContent>
    <mc:AlternateContent xmlns:mc="http://schemas.openxmlformats.org/markup-compatibility/2006">
      <mc:Choice Requires="x14">
        <control shapeId="1026" r:id="rId6" name="HEADER">
          <controlPr defaultSize="0" autoLine="0" r:id="rId7">
            <anchor moveWithCells="1">
              <from>
                <xdr:col>0</xdr:col>
                <xdr:colOff>0</xdr:colOff>
                <xdr:row>0</xdr:row>
                <xdr:rowOff>0</xdr:rowOff>
              </from>
              <to>
                <xdr:col>1</xdr:col>
                <xdr:colOff>714375</xdr:colOff>
                <xdr:row>1</xdr:row>
                <xdr:rowOff>19050</xdr:rowOff>
              </to>
            </anchor>
          </controlPr>
        </control>
      </mc:Choice>
      <mc:Fallback>
        <control shapeId="1026" r:id="rId6" name="HEADER"/>
      </mc:Fallback>
    </mc:AlternateContent>
  </control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7F58F0974848E14B8CFDCBB6DE6DBADD" ma:contentTypeVersion="56" ma:contentTypeDescription="" ma:contentTypeScope="" ma:versionID="fadfa9b69595274f82bf01f386fe4e0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UW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160</IndustryCode>
    <CaseStatus xmlns="dc463f71-b30c-4ab2-9473-d307f9d35888">Closed</CaseStatus>
    <OpenedDate xmlns="dc463f71-b30c-4ab2-9473-d307f9d35888">2019-02-26T08:00:00+00:00</OpenedDate>
    <SignificantOrder xmlns="dc463f71-b30c-4ab2-9473-d307f9d35888">false</SignificantOrder>
    <Date1 xmlns="dc463f71-b30c-4ab2-9473-d307f9d35888">2019-02-26T08:00:00+00:00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Northwest Water Services, LLC</CaseCompanyNames>
    <Nickname xmlns="http://schemas.microsoft.com/sharepoint/v3" xsi:nil="true"/>
    <DocketNumber xmlns="dc463f71-b30c-4ab2-9473-d307f9d35888">190132</DocketNumber>
    <DelegatedOrder xmlns="dc463f71-b30c-4ab2-9473-d307f9d35888">false</DelegatedOrder>
  </documentManagement>
</p:properties>
</file>

<file path=customXml/item4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Props1.xml><?xml version="1.0" encoding="utf-8"?>
<ds:datastoreItem xmlns:ds="http://schemas.openxmlformats.org/officeDocument/2006/customXml" ds:itemID="{EAC0D15E-EA92-464E-BBF6-0B82AB0292A8}"/>
</file>

<file path=customXml/itemProps2.xml><?xml version="1.0" encoding="utf-8"?>
<ds:datastoreItem xmlns:ds="http://schemas.openxmlformats.org/officeDocument/2006/customXml" ds:itemID="{7FB12947-8A5C-478C-9AB1-873D728D89E9}"/>
</file>

<file path=customXml/itemProps3.xml><?xml version="1.0" encoding="utf-8"?>
<ds:datastoreItem xmlns:ds="http://schemas.openxmlformats.org/officeDocument/2006/customXml" ds:itemID="{0D544230-FB97-4FD4-876F-36F17F2AA6D8}"/>
</file>

<file path=customXml/itemProps4.xml><?xml version="1.0" encoding="utf-8"?>
<ds:datastoreItem xmlns:ds="http://schemas.openxmlformats.org/officeDocument/2006/customXml" ds:itemID="{84A20639-8F6D-4F60-8D44-63EDF9ACC602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QuickBooks Export Tips</vt:lpstr>
      <vt:lpstr>ATEC</vt:lpstr>
      <vt:lpstr>ATEC!Print_Area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Carol</dc:creator>
  <cp:lastModifiedBy>Carol</cp:lastModifiedBy>
  <cp:lastPrinted>2019-02-13T19:42:26Z</cp:lastPrinted>
  <dcterms:created xsi:type="dcterms:W3CDTF">2019-02-11T22:07:45Z</dcterms:created>
  <dcterms:modified xsi:type="dcterms:W3CDTF">2019-02-26T22:42:42Z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0x0101006E56B4D1795A2E4DB2F0B01679ED314A007F58F0974848E14B8CFDCBB6DE6DBADD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