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7\2017_ WA Elec and Gas GRC\Power Cost Rate Adjustment FILING\"/>
    </mc:Choice>
  </mc:AlternateContent>
  <bookViews>
    <workbookView xWindow="0" yWindow="0" windowWidth="25200" windowHeight="12555"/>
  </bookViews>
  <sheets>
    <sheet name="Power Cost Rate Adjustment" sheetId="1" r:id="rId1"/>
  </sheets>
  <externalReferences>
    <externalReference r:id="rId2"/>
  </externalReferences>
  <definedNames>
    <definedName name="Base1_Billing2">'[1]Pres &amp; Prop Rev'!$N$8</definedName>
    <definedName name="_xlnm.Print_Area" localSheetId="0">'Power Cost Rate Adjustment'!$A$2:$I$29</definedName>
    <definedName name="SL_RateIncr">'[1]St Lts'!$AD$1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25" i="1" l="1"/>
  <c r="H25" i="1"/>
  <c r="C32" i="1" l="1"/>
  <c r="E25" i="1"/>
  <c r="F25" i="1" s="1"/>
  <c r="E17" i="1" l="1"/>
  <c r="E19" i="1"/>
  <c r="E21" i="1"/>
  <c r="E15" i="1"/>
  <c r="E23" i="1"/>
  <c r="I13" i="1" l="1"/>
  <c r="F23" i="1"/>
  <c r="I23" i="1"/>
  <c r="I19" i="1"/>
  <c r="F19" i="1"/>
  <c r="F21" i="1"/>
  <c r="I21" i="1"/>
  <c r="F15" i="1"/>
  <c r="I15" i="1"/>
  <c r="I17" i="1"/>
  <c r="F17" i="1"/>
</calcChain>
</file>

<file path=xl/sharedStrings.xml><?xml version="1.0" encoding="utf-8"?>
<sst xmlns="http://schemas.openxmlformats.org/spreadsheetml/2006/main" count="46" uniqueCount="42">
  <si>
    <t>Rev Req</t>
  </si>
  <si>
    <t>Based on Billing Determinants from UE-150204</t>
  </si>
  <si>
    <t>Total</t>
  </si>
  <si>
    <t>41-48</t>
  </si>
  <si>
    <t>Street &amp; Area Lights</t>
  </si>
  <si>
    <t>30/31/32</t>
  </si>
  <si>
    <t>Pumping Service</t>
  </si>
  <si>
    <t>Extra Large General Service</t>
  </si>
  <si>
    <t>21/22</t>
  </si>
  <si>
    <t>Large General Service</t>
  </si>
  <si>
    <t>11/12</t>
  </si>
  <si>
    <t>General Service</t>
  </si>
  <si>
    <t>1/2</t>
  </si>
  <si>
    <t>Residential</t>
  </si>
  <si>
    <t>(g)</t>
  </si>
  <si>
    <t>(f)</t>
  </si>
  <si>
    <t>(e)</t>
  </si>
  <si>
    <t>(d)</t>
  </si>
  <si>
    <t>(c)</t>
  </si>
  <si>
    <t>(b)</t>
  </si>
  <si>
    <t>(a)</t>
  </si>
  <si>
    <t>Rate</t>
  </si>
  <si>
    <t>Determinants</t>
  </si>
  <si>
    <t>Revenue</t>
  </si>
  <si>
    <t>Increase</t>
  </si>
  <si>
    <t>Number</t>
  </si>
  <si>
    <t>Service</t>
  </si>
  <si>
    <t>No.</t>
  </si>
  <si>
    <t>Schedule 93</t>
  </si>
  <si>
    <t>Billing</t>
  </si>
  <si>
    <t>on Billed</t>
  </si>
  <si>
    <t>Billed</t>
  </si>
  <si>
    <t>Schedule</t>
  </si>
  <si>
    <t>Type of</t>
  </si>
  <si>
    <t>Proposed</t>
  </si>
  <si>
    <t>kWh</t>
  </si>
  <si>
    <t xml:space="preserve">Increase </t>
  </si>
  <si>
    <t>PCRA</t>
  </si>
  <si>
    <t xml:space="preserve">Present </t>
  </si>
  <si>
    <t>Percent</t>
  </si>
  <si>
    <t>Power Cost Rate Adjustment</t>
  </si>
  <si>
    <t>Avista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</si>
</sst>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.00000_);\(&quot;$&quot;#,##0.00000\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5" fontId="0" fillId="0" borderId="0" xfId="0" applyNumberFormat="1"/>
    <xf numFmtId="10" fontId="0" fillId="0" borderId="0" xfId="1" applyNumberFormat="1" applyFont="1"/>
    <xf numFmtId="0" fontId="2" fillId="0" borderId="0" xfId="0" applyFont="1"/>
    <xf numFmtId="0" fontId="0" fillId="0" borderId="0" xfId="0" applyFill="1"/>
    <xf numFmtId="37" fontId="0" fillId="0" borderId="0" xfId="0" applyNumberFormat="1"/>
    <xf numFmtId="1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3"/>
    </xf>
    <xf numFmtId="0" fontId="1" fillId="0" borderId="0" xfId="0" applyFont="1"/>
    <xf numFmtId="164" fontId="2" fillId="0" borderId="0" xfId="0" applyNumberFormat="1" applyFont="1"/>
    <xf numFmtId="0" fontId="1" fillId="0" borderId="0" xfId="0" quotePrefix="1" applyFont="1" applyAlignment="1">
      <alignment horizontal="center"/>
    </xf>
    <xf numFmtId="16" fontId="1" fillId="0" borderId="0" xfId="0" quotePrefix="1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E-150204%20Power%20Supply%20Update%20R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Adder Schedule"/>
      <sheetName val="ERM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SEPT2014"/>
    </sheetNames>
    <sheetDataSet>
      <sheetData sheetId="0">
        <row r="8">
          <cell r="N8">
            <v>1</v>
          </cell>
        </row>
      </sheetData>
      <sheetData sheetId="1" refreshError="1"/>
      <sheetData sheetId="2">
        <row r="14">
          <cell r="H14">
            <v>224111.66959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32"/>
  <sheetViews>
    <sheetView tabSelected="1" workbookViewId="0">
      <selection activeCell="H27" sqref="H27"/>
    </sheetView>
  </sheetViews>
  <sheetFormatPr defaultRowHeight="12.75" x14ac:dyDescent="0.2"/>
  <cols>
    <col min="2" max="2" width="24.5703125" bestFit="1" customWidth="1"/>
    <col min="4" max="4" width="12.7109375" bestFit="1" customWidth="1"/>
    <col min="5" max="5" width="12.42578125" bestFit="1" customWidth="1"/>
    <col min="6" max="6" width="10.5703125" customWidth="1"/>
    <col min="7" max="7" width="2.5703125" customWidth="1"/>
    <col min="8" max="8" width="13.42578125" bestFit="1" customWidth="1"/>
    <col min="9" max="9" width="12.140625" bestFit="1" customWidth="1"/>
  </cols>
  <sheetData>
    <row r="2" spans="1:9" x14ac:dyDescent="0.2">
      <c r="A2" t="s">
        <v>41</v>
      </c>
    </row>
    <row r="3" spans="1:9" x14ac:dyDescent="0.2">
      <c r="A3" t="s">
        <v>28</v>
      </c>
    </row>
    <row r="4" spans="1:9" x14ac:dyDescent="0.2">
      <c r="A4" t="s">
        <v>40</v>
      </c>
    </row>
    <row r="7" spans="1:9" x14ac:dyDescent="0.2">
      <c r="E7" s="17" t="s">
        <v>28</v>
      </c>
      <c r="F7" s="17" t="s">
        <v>39</v>
      </c>
      <c r="G7" s="17"/>
    </row>
    <row r="8" spans="1:9" x14ac:dyDescent="0.2">
      <c r="A8" s="7"/>
      <c r="B8" s="7"/>
      <c r="C8" s="18"/>
      <c r="D8" s="17" t="s">
        <v>38</v>
      </c>
      <c r="E8" s="17" t="s">
        <v>37</v>
      </c>
      <c r="F8" s="17" t="s">
        <v>36</v>
      </c>
      <c r="G8" s="17"/>
      <c r="H8" s="17" t="s">
        <v>35</v>
      </c>
      <c r="I8" s="16" t="s">
        <v>34</v>
      </c>
    </row>
    <row r="9" spans="1:9" x14ac:dyDescent="0.2">
      <c r="A9" s="7"/>
      <c r="B9" s="7" t="s">
        <v>33</v>
      </c>
      <c r="C9" s="7" t="s">
        <v>32</v>
      </c>
      <c r="D9" s="17" t="s">
        <v>31</v>
      </c>
      <c r="E9" s="7" t="s">
        <v>23</v>
      </c>
      <c r="F9" s="7" t="s">
        <v>30</v>
      </c>
      <c r="G9" s="7"/>
      <c r="H9" s="7" t="s">
        <v>29</v>
      </c>
      <c r="I9" s="16" t="s">
        <v>28</v>
      </c>
    </row>
    <row r="10" spans="1:9" x14ac:dyDescent="0.2">
      <c r="A10" s="15" t="s">
        <v>27</v>
      </c>
      <c r="B10" s="15" t="s">
        <v>26</v>
      </c>
      <c r="C10" s="15" t="s">
        <v>25</v>
      </c>
      <c r="D10" s="14" t="s">
        <v>23</v>
      </c>
      <c r="E10" s="14" t="s">
        <v>24</v>
      </c>
      <c r="F10" s="14" t="s">
        <v>23</v>
      </c>
      <c r="G10" s="14"/>
      <c r="H10" s="14" t="s">
        <v>22</v>
      </c>
      <c r="I10" s="13" t="s">
        <v>21</v>
      </c>
    </row>
    <row r="11" spans="1:9" x14ac:dyDescent="0.2">
      <c r="A11" s="7"/>
      <c r="B11" s="7" t="s">
        <v>20</v>
      </c>
      <c r="C11" s="7" t="s">
        <v>19</v>
      </c>
      <c r="D11" s="7" t="s">
        <v>18</v>
      </c>
      <c r="E11" s="7" t="s">
        <v>17</v>
      </c>
      <c r="F11" s="7" t="s">
        <v>16</v>
      </c>
      <c r="G11" s="7"/>
      <c r="H11" s="7" t="s">
        <v>15</v>
      </c>
      <c r="I11" s="7" t="s">
        <v>14</v>
      </c>
    </row>
    <row r="12" spans="1:9" x14ac:dyDescent="0.2">
      <c r="A12" s="7"/>
      <c r="B12" s="9"/>
      <c r="C12" s="7"/>
      <c r="I12" s="3"/>
    </row>
    <row r="13" spans="1:9" x14ac:dyDescent="0.2">
      <c r="A13" s="7">
        <v>1</v>
      </c>
      <c r="B13" s="9" t="s">
        <v>13</v>
      </c>
      <c r="C13" s="12" t="s">
        <v>12</v>
      </c>
      <c r="D13" s="1">
        <v>224111669.59</v>
      </c>
      <c r="E13" s="1">
        <f>D13*$C$32</f>
        <v>6550334.1773494463</v>
      </c>
      <c r="F13" s="6">
        <f>E13/D13</f>
        <v>2.9227992408128158E-2</v>
      </c>
      <c r="G13" s="6"/>
      <c r="H13" s="5">
        <v>2378478031</v>
      </c>
      <c r="I13" s="10">
        <f>E13/H13</f>
        <v>2.7540023880714358E-3</v>
      </c>
    </row>
    <row r="14" spans="1:9" x14ac:dyDescent="0.2">
      <c r="A14" s="7"/>
      <c r="B14" s="9"/>
      <c r="C14" s="7"/>
      <c r="D14" s="1"/>
      <c r="E14" s="1"/>
      <c r="F14" s="6"/>
      <c r="G14" s="6"/>
      <c r="I14" s="10"/>
    </row>
    <row r="15" spans="1:9" x14ac:dyDescent="0.2">
      <c r="A15" s="7">
        <v>2</v>
      </c>
      <c r="B15" s="9" t="s">
        <v>11</v>
      </c>
      <c r="C15" s="12" t="s">
        <v>10</v>
      </c>
      <c r="D15" s="1">
        <v>72022221.789999992</v>
      </c>
      <c r="E15" s="1">
        <f>D15*$C$32</f>
        <v>2105064.9516946422</v>
      </c>
      <c r="F15" s="6">
        <f>E15/D15</f>
        <v>2.9227992408128158E-2</v>
      </c>
      <c r="G15" s="6"/>
      <c r="H15" s="5">
        <v>588401236</v>
      </c>
      <c r="I15" s="10">
        <f>E15/H15</f>
        <v>3.5776011722970652E-3</v>
      </c>
    </row>
    <row r="16" spans="1:9" x14ac:dyDescent="0.2">
      <c r="A16" s="7"/>
      <c r="B16" s="9"/>
      <c r="C16" s="7"/>
      <c r="D16" s="1"/>
      <c r="E16" s="1"/>
      <c r="F16" s="6"/>
      <c r="G16" s="6"/>
      <c r="I16" s="10"/>
    </row>
    <row r="17" spans="1:9" x14ac:dyDescent="0.2">
      <c r="A17" s="7">
        <v>3</v>
      </c>
      <c r="B17" s="9" t="s">
        <v>9</v>
      </c>
      <c r="C17" s="11" t="s">
        <v>8</v>
      </c>
      <c r="D17" s="1">
        <v>130796751.14999999</v>
      </c>
      <c r="E17" s="1">
        <f>D17*$C$32</f>
        <v>3822926.4496200276</v>
      </c>
      <c r="F17" s="6">
        <f>E17/D17</f>
        <v>2.9227992408128158E-2</v>
      </c>
      <c r="G17" s="6"/>
      <c r="H17" s="5">
        <v>1419228270.9999998</v>
      </c>
      <c r="I17" s="10">
        <f>E17/H17</f>
        <v>2.6936656545929446E-3</v>
      </c>
    </row>
    <row r="18" spans="1:9" x14ac:dyDescent="0.2">
      <c r="A18" s="7"/>
      <c r="B18" s="9"/>
      <c r="C18" s="7"/>
      <c r="D18" s="1"/>
      <c r="E18" s="1"/>
      <c r="F18" s="6"/>
      <c r="G18" s="6"/>
      <c r="I18" s="10"/>
    </row>
    <row r="19" spans="1:9" x14ac:dyDescent="0.2">
      <c r="A19" s="7">
        <v>4</v>
      </c>
      <c r="B19" s="9" t="s">
        <v>7</v>
      </c>
      <c r="C19" s="7">
        <v>25</v>
      </c>
      <c r="D19" s="1">
        <v>66101946.75</v>
      </c>
      <c r="E19" s="1">
        <f>D19*$C$32</f>
        <v>1932027.1977714917</v>
      </c>
      <c r="F19" s="6">
        <f>E19/D19</f>
        <v>2.9227992408128158E-2</v>
      </c>
      <c r="G19" s="6"/>
      <c r="H19" s="5">
        <v>1105372136</v>
      </c>
      <c r="I19" s="10">
        <f>E19/H19</f>
        <v>1.7478522706053554E-3</v>
      </c>
    </row>
    <row r="20" spans="1:9" x14ac:dyDescent="0.2">
      <c r="A20" s="7"/>
      <c r="B20" s="9"/>
      <c r="C20" s="7"/>
      <c r="D20" s="1"/>
      <c r="E20" s="1"/>
      <c r="F20" s="6"/>
      <c r="G20" s="6"/>
      <c r="I20" s="10"/>
    </row>
    <row r="21" spans="1:9" x14ac:dyDescent="0.2">
      <c r="A21" s="7">
        <v>5</v>
      </c>
      <c r="B21" s="9" t="s">
        <v>6</v>
      </c>
      <c r="C21" s="11" t="s">
        <v>5</v>
      </c>
      <c r="D21" s="1">
        <v>11505973.869999999</v>
      </c>
      <c r="E21" s="1">
        <f>D21*$C$32</f>
        <v>336296.51692048094</v>
      </c>
      <c r="F21" s="6">
        <f>E21/D21</f>
        <v>2.9227992408128158E-2</v>
      </c>
      <c r="G21" s="6"/>
      <c r="H21" s="5">
        <v>137227044</v>
      </c>
      <c r="I21" s="10">
        <f>E21/H21</f>
        <v>2.4506577356609165E-3</v>
      </c>
    </row>
    <row r="22" spans="1:9" x14ac:dyDescent="0.2">
      <c r="A22" s="7"/>
      <c r="B22" s="9"/>
      <c r="C22" s="7"/>
      <c r="D22" s="1"/>
      <c r="E22" s="1"/>
      <c r="F22" s="6"/>
      <c r="G22" s="6"/>
      <c r="I22" s="10"/>
    </row>
    <row r="23" spans="1:9" x14ac:dyDescent="0.2">
      <c r="A23" s="7">
        <v>6</v>
      </c>
      <c r="B23" s="9" t="s">
        <v>4</v>
      </c>
      <c r="C23" s="7" t="s">
        <v>3</v>
      </c>
      <c r="D23" s="1">
        <v>7196892.0652044099</v>
      </c>
      <c r="E23" s="1">
        <f>D23*$C$32</f>
        <v>210350.70664391227</v>
      </c>
      <c r="F23" s="6">
        <f>E23/D23</f>
        <v>2.9227992408128158E-2</v>
      </c>
      <c r="G23" s="6"/>
      <c r="H23" s="5">
        <v>25127765</v>
      </c>
      <c r="I23" s="10">
        <f>E23/H23</f>
        <v>8.3712461750542581E-3</v>
      </c>
    </row>
    <row r="24" spans="1:9" x14ac:dyDescent="0.2">
      <c r="A24" s="7"/>
      <c r="B24" s="9"/>
      <c r="C24" s="7"/>
      <c r="D24" s="1"/>
      <c r="E24" s="1"/>
      <c r="F24" s="6"/>
      <c r="G24" s="6"/>
    </row>
    <row r="25" spans="1:9" x14ac:dyDescent="0.2">
      <c r="A25" s="7">
        <v>7</v>
      </c>
      <c r="B25" s="8" t="s">
        <v>2</v>
      </c>
      <c r="C25" s="7"/>
      <c r="D25" s="1">
        <f>SUM(D13:D23)</f>
        <v>511735455.21520436</v>
      </c>
      <c r="E25" s="1">
        <f>D25*$C$32</f>
        <v>14957000</v>
      </c>
      <c r="F25" s="6">
        <f>E25/D25</f>
        <v>2.9227992408128158E-2</v>
      </c>
      <c r="G25" s="6"/>
      <c r="H25" s="5">
        <f>SUM(H13:H23)</f>
        <v>5653834483</v>
      </c>
    </row>
    <row r="28" spans="1:9" x14ac:dyDescent="0.2">
      <c r="A28" s="4"/>
    </row>
    <row r="29" spans="1:9" x14ac:dyDescent="0.2">
      <c r="A29" s="3" t="s">
        <v>1</v>
      </c>
    </row>
    <row r="32" spans="1:9" x14ac:dyDescent="0.2">
      <c r="B32" t="s">
        <v>0</v>
      </c>
      <c r="C32" s="2">
        <f>D32/D25</f>
        <v>2.9227992408128158E-2</v>
      </c>
      <c r="D32" s="1">
        <v>14957000</v>
      </c>
    </row>
  </sheetData>
  <pageMargins left="0.7" right="0.7" top="0.75" bottom="0.75" header="0.3" footer="0.3"/>
  <pageSetup orientation="landscape" r:id="rId1"/>
  <headerFooter>
    <oddHeader>&amp;CAttachment F</oddHeader>
    <oddFooter>&amp;CPage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4802DAEBE82D4ABDDC49F880B0E345" ma:contentTypeVersion="104" ma:contentTypeDescription="" ma:contentTypeScope="" ma:versionID="313e250b0462f199431b4b67502c7f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2017-05-26T07:00:00+00:00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878A6EE-A816-45EE-BD23-EE6782D98635}"/>
</file>

<file path=customXml/itemProps2.xml><?xml version="1.0" encoding="utf-8"?>
<ds:datastoreItem xmlns:ds="http://schemas.openxmlformats.org/officeDocument/2006/customXml" ds:itemID="{DAE57F59-0886-4DA0-8BF6-E8AFAFF553E2}"/>
</file>

<file path=customXml/itemProps3.xml><?xml version="1.0" encoding="utf-8"?>
<ds:datastoreItem xmlns:ds="http://schemas.openxmlformats.org/officeDocument/2006/customXml" ds:itemID="{F76C8D44-25D4-4B20-8787-E66615036752}"/>
</file>

<file path=customXml/itemProps4.xml><?xml version="1.0" encoding="utf-8"?>
<ds:datastoreItem xmlns:ds="http://schemas.openxmlformats.org/officeDocument/2006/customXml" ds:itemID="{E500C591-FF76-45EC-A5DF-116DC616A1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Power Cost Rate Adjustment</vt:lpstr>
      <vt:lpstr>'Power Cost Rate Adjustment'!Print_Area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Pat Ehrbar</cp:lastModifiedBy>
  <cp:lastPrinted>2017-05-03T22:50:24Z</cp:lastPrinted>
  <dcterms:created xsi:type="dcterms:W3CDTF">2017-05-01T19:33:31Z</dcterms:created>
  <dcterms:modified xsi:type="dcterms:W3CDTF">2017-05-03T22:53:14Z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0x0101006E56B4D1795A2E4DB2F0B01679ED314A00E54802DAEBE82D4ABDDC49F880B0E345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