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1310"/>
  </bookViews>
  <sheets>
    <sheet name="Item 100, pg 21" sheetId="1" r:id="rId1"/>
  </sheets>
  <externalReferences>
    <externalReference r:id="rId2"/>
  </externalReferences>
  <calcPr calcId="145621" iterate="1" iterateCount="1" iterateDelta="0"/>
</workbook>
</file>

<file path=xl/calcChain.xml><?xml version="1.0" encoding="utf-8"?>
<calcChain xmlns="http://schemas.openxmlformats.org/spreadsheetml/2006/main">
  <c r="R60" i="1" l="1"/>
  <c r="B60" i="1"/>
  <c r="C30" i="1"/>
  <c r="P28" i="1"/>
  <c r="N28" i="1"/>
  <c r="R28" i="1" s="1"/>
  <c r="C28" i="1"/>
  <c r="P27" i="1"/>
  <c r="R27" i="1" s="1"/>
  <c r="P26" i="1"/>
  <c r="R26" i="1" s="1"/>
  <c r="N26" i="1"/>
  <c r="C26" i="1"/>
  <c r="T25" i="1"/>
  <c r="T26" i="1" s="1"/>
  <c r="T27" i="1" s="1"/>
  <c r="T28" i="1" s="1"/>
  <c r="P25" i="1"/>
  <c r="R25" i="1" s="1"/>
  <c r="T24" i="1"/>
  <c r="P24" i="1"/>
  <c r="N24" i="1"/>
  <c r="R24" i="1" s="1"/>
  <c r="E24" i="1"/>
  <c r="E25" i="1" s="1"/>
  <c r="C24" i="1"/>
  <c r="G24" i="1" s="1"/>
  <c r="T23" i="1"/>
  <c r="P23" i="1"/>
  <c r="R23" i="1" s="1"/>
  <c r="G23" i="1"/>
  <c r="E26" i="1" l="1"/>
  <c r="E27" i="1" s="1"/>
  <c r="G25" i="1"/>
  <c r="G26" i="1"/>
  <c r="G27" i="1" l="1"/>
  <c r="E28" i="1"/>
  <c r="E29" i="1" l="1"/>
  <c r="G28" i="1"/>
  <c r="E30" i="1" l="1"/>
  <c r="G29" i="1"/>
  <c r="E31" i="1" l="1"/>
  <c r="G31" i="1" s="1"/>
  <c r="G30" i="1"/>
</calcChain>
</file>

<file path=xl/sharedStrings.xml><?xml version="1.0" encoding="utf-8"?>
<sst xmlns="http://schemas.openxmlformats.org/spreadsheetml/2006/main" count="152" uniqueCount="64">
  <si>
    <t>Tariff No.</t>
  </si>
  <si>
    <t xml:space="preserve"> </t>
  </si>
  <si>
    <t xml:space="preserve">           Revised Page No.</t>
  </si>
  <si>
    <t>Company Name/Permit Number:</t>
  </si>
  <si>
    <t>Murrey's Disposal Co., Inc  G-9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</si>
  <si>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</si>
  <si>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</si>
  <si>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</si>
  <si>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</si>
  <si>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</si>
  <si>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</si>
  <si>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</si>
  <si>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</si>
  <si>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</si>
  <si>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</si>
  <si>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</si>
  <si>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</si>
  <si>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</si>
  <si>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</si>
  <si>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</si>
  <si>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</si>
  <si>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</si>
  <si>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</si>
  <si>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</si>
  <si>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</si>
  <si>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</si>
  <si>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</si>
  <si>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</si>
  <si>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</si>
  <si>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</si>
  <si>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</si>
  <si>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</si>
  <si>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(A)</t>
  </si>
  <si>
    <t>Four cans</t>
  </si>
  <si>
    <t>WG-NR</t>
  </si>
  <si>
    <t>One can</t>
  </si>
  <si>
    <t>Five cans</t>
  </si>
  <si>
    <t>Two cans</t>
  </si>
  <si>
    <t>Six cans</t>
  </si>
  <si>
    <t>Three Cans</t>
  </si>
  <si>
    <t>MG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</si>
  <si>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</si>
  <si>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</si>
  <si>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</si>
  <si>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</si>
  <si>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</si>
  <si>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</si>
  <si>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</si>
  <si>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</si>
  <si>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</si>
  <si>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</si>
  <si>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</si>
  <si>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</si>
  <si>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</si>
  <si>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</si>
  <si>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Customers receiving service will receive a commodity price adjustment of $2.05 credit per month.  The commodity</t>
  </si>
  <si>
    <t>price adjustment will be adjusted annually using the deferred accounting method.</t>
  </si>
  <si>
    <t>Recycling service rates on this page expire on: February 28, 2015</t>
  </si>
  <si>
    <t>Issued By:</t>
  </si>
  <si>
    <t>Irmgard R Wilcox</t>
  </si>
  <si>
    <t>Issue Date:</t>
  </si>
  <si>
    <t xml:space="preserve">   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</si>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</sst>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mmmm\ d\,\ yyyy"/>
  </numFmts>
  <fonts count="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164" fontId="1" fillId="0" borderId="13" xfId="0" applyNumberFormat="1" applyFont="1" applyBorder="1"/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0" fontId="0" fillId="0" borderId="14" xfId="0" applyBorder="1"/>
    <xf numFmtId="4" fontId="1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4" fillId="0" borderId="12" xfId="0" applyFont="1" applyBorder="1"/>
    <xf numFmtId="0" fontId="0" fillId="0" borderId="15" xfId="0" applyBorder="1"/>
    <xf numFmtId="0" fontId="3" fillId="0" borderId="4" xfId="0" applyFont="1" applyBorder="1"/>
    <xf numFmtId="0" fontId="3" fillId="0" borderId="0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Fill="1" applyBorder="1"/>
    <xf numFmtId="0" fontId="0" fillId="0" borderId="6" xfId="0" applyFill="1" applyBorder="1"/>
    <xf numFmtId="0" fontId="0" fillId="0" borderId="0" xfId="0" applyFill="1"/>
    <xf numFmtId="0" fontId="5" fillId="0" borderId="4" xfId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0" xfId="0" applyFont="1" applyFill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6" xfId="0" applyFont="1" applyBorder="1"/>
    <xf numFmtId="0" fontId="5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165" fontId="0" fillId="0" borderId="5" xfId="0" applyNumberForma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Comma 2" xfId="2"/>
    <cellStyle name="Normal" xfId="0" builtinId="0"/>
    <cellStyle name="Normal 2" xfId="3"/>
    <cellStyle name="Normal_Item 100, pg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rrey's%20Tariff%20%2326%20DF%20Incr%203-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 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0">
        <row r="55">
          <cell r="B55">
            <v>41648</v>
          </cell>
          <cell r="J55">
            <v>41699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topLeftCell="A25" zoomScaleNormal="100" workbookViewId="0">
      <selection activeCell="P38" sqref="P38"/>
    </sheetView>
  </sheetViews>
  <sheetFormatPr defaultRowHeight="12.75" x14ac:dyDescent="0.2"/>
  <cols>
    <col min="1" max="1" width="13.28515625" customWidth="1"/>
    <col min="2" max="2" width="17.7109375" customWidth="1"/>
    <col min="3" max="3" width="7.42578125" customWidth="1"/>
    <col min="4" max="4" width="4.28515625" customWidth="1"/>
    <col min="6" max="6" width="4.140625" customWidth="1"/>
    <col min="7" max="7" width="10.140625" customWidth="1"/>
    <col min="8" max="8" width="4" customWidth="1"/>
    <col min="10" max="10" width="3.7109375" customWidth="1"/>
    <col min="11" max="11" width="1.42578125" customWidth="1"/>
    <col min="12" max="12" width="10.28515625" customWidth="1"/>
    <col min="13" max="13" width="8.7109375" customWidth="1"/>
    <col min="14" max="14" width="6.5703125" customWidth="1"/>
    <col min="15" max="15" width="3.42578125" customWidth="1"/>
    <col min="16" max="16" width="7.7109375" customWidth="1"/>
    <col min="17" max="17" width="4.42578125" customWidth="1"/>
    <col min="18" max="18" width="15.140625" customWidth="1"/>
    <col min="19" max="19" width="3.5703125" customWidth="1"/>
    <col min="20" max="20" width="8.42578125" customWidth="1"/>
    <col min="21" max="21" width="4.140625" customWidth="1"/>
  </cols>
  <sheetData>
    <row r="1" spans="1:2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">
      <c r="A2" s="4" t="s">
        <v>0</v>
      </c>
      <c r="B2" s="5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  <c r="O2" s="8">
        <v>2</v>
      </c>
      <c r="P2" s="6" t="s">
        <v>2</v>
      </c>
      <c r="Q2" s="6"/>
      <c r="R2" s="6"/>
      <c r="S2" s="6"/>
      <c r="T2" s="8">
        <v>21</v>
      </c>
      <c r="U2" s="9"/>
    </row>
    <row r="3" spans="1:21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/>
    </row>
    <row r="4" spans="1:21" x14ac:dyDescent="0.2">
      <c r="A4" s="4" t="s">
        <v>3</v>
      </c>
      <c r="B4" s="6"/>
      <c r="C4" s="10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9"/>
    </row>
    <row r="5" spans="1:21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x14ac:dyDescent="0.2">
      <c r="A6" s="14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9"/>
    </row>
    <row r="7" spans="1:21" x14ac:dyDescent="0.2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9"/>
    </row>
    <row r="8" spans="1:21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</row>
    <row r="9" spans="1:21" x14ac:dyDescent="0.2">
      <c r="A9" s="18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</row>
    <row r="10" spans="1:21" x14ac:dyDescent="0.2">
      <c r="A10" s="19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</row>
    <row r="11" spans="1:21" x14ac:dyDescent="0.2">
      <c r="A11" s="19" t="s">
        <v>10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</row>
    <row r="12" spans="1:21" x14ac:dyDescent="0.2">
      <c r="A12" s="21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</row>
    <row r="13" spans="1:21" x14ac:dyDescent="0.2">
      <c r="A13" s="22" t="s">
        <v>12</v>
      </c>
      <c r="B13" s="23"/>
      <c r="C13" s="7"/>
      <c r="D13" s="7"/>
      <c r="E13" s="6"/>
      <c r="F13" s="6"/>
      <c r="G13" s="6"/>
      <c r="H13" s="6"/>
      <c r="I13" s="23"/>
      <c r="J13" s="23"/>
      <c r="K13" s="23"/>
      <c r="L13" s="7"/>
      <c r="M13" s="6"/>
      <c r="N13" s="23"/>
      <c r="O13" s="23"/>
      <c r="P13" s="7"/>
      <c r="Q13" s="7"/>
      <c r="R13" s="7"/>
      <c r="S13" s="7"/>
      <c r="T13" s="6"/>
      <c r="U13" s="9"/>
    </row>
    <row r="14" spans="1:21" x14ac:dyDescent="0.2">
      <c r="A14" s="22" t="s">
        <v>13</v>
      </c>
      <c r="B14" s="23"/>
      <c r="C14" s="7"/>
      <c r="D14" s="7"/>
      <c r="E14" s="6"/>
      <c r="F14" s="6"/>
      <c r="G14" s="6"/>
      <c r="H14" s="6"/>
      <c r="I14" s="23"/>
      <c r="J14" s="23"/>
      <c r="K14" s="23"/>
      <c r="L14" s="7"/>
      <c r="M14" s="6"/>
      <c r="N14" s="23"/>
      <c r="O14" s="23"/>
      <c r="P14" s="7"/>
      <c r="Q14" s="7"/>
      <c r="R14" s="7"/>
      <c r="S14" s="7"/>
      <c r="T14" s="6"/>
      <c r="U14" s="9"/>
    </row>
    <row r="15" spans="1:21" x14ac:dyDescent="0.2">
      <c r="A15" s="22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</row>
    <row r="16" spans="1:2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</row>
    <row r="17" spans="1:21" x14ac:dyDescent="0.2">
      <c r="A17" s="1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</row>
    <row r="18" spans="1:21" x14ac:dyDescent="0.2">
      <c r="A18" s="4" t="s">
        <v>15</v>
      </c>
      <c r="B18" s="6"/>
      <c r="C18" s="6"/>
      <c r="D18" s="6"/>
      <c r="E18" s="6" t="s">
        <v>16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</row>
    <row r="19" spans="1:21" x14ac:dyDescent="0.2">
      <c r="A19" s="24"/>
      <c r="B19" s="17"/>
      <c r="C19" s="17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5"/>
      <c r="P19" s="17"/>
      <c r="Q19" s="17"/>
      <c r="R19" s="17"/>
      <c r="S19" s="17"/>
      <c r="T19" s="17"/>
      <c r="U19" s="9"/>
    </row>
    <row r="20" spans="1:21" x14ac:dyDescent="0.2">
      <c r="A20" s="26" t="s">
        <v>17</v>
      </c>
      <c r="B20" s="26" t="s">
        <v>18</v>
      </c>
      <c r="C20" s="27" t="s">
        <v>19</v>
      </c>
      <c r="D20" s="28"/>
      <c r="E20" s="29" t="s">
        <v>20</v>
      </c>
      <c r="F20" s="30"/>
      <c r="G20" s="27" t="s">
        <v>21</v>
      </c>
      <c r="H20" s="30"/>
      <c r="I20" s="27" t="s">
        <v>22</v>
      </c>
      <c r="J20" s="30"/>
      <c r="K20" s="31"/>
      <c r="L20" s="26" t="s">
        <v>17</v>
      </c>
      <c r="M20" s="26" t="s">
        <v>18</v>
      </c>
      <c r="N20" s="27" t="s">
        <v>19</v>
      </c>
      <c r="O20" s="30"/>
      <c r="P20" s="29" t="s">
        <v>20</v>
      </c>
      <c r="Q20" s="30"/>
      <c r="R20" s="27" t="s">
        <v>21</v>
      </c>
      <c r="S20" s="30"/>
      <c r="T20" s="27" t="s">
        <v>22</v>
      </c>
      <c r="U20" s="30"/>
    </row>
    <row r="21" spans="1:21" x14ac:dyDescent="0.2">
      <c r="A21" s="32" t="s">
        <v>23</v>
      </c>
      <c r="B21" s="32" t="s">
        <v>24</v>
      </c>
      <c r="C21" s="33" t="s">
        <v>25</v>
      </c>
      <c r="D21" s="28"/>
      <c r="E21" s="31" t="s">
        <v>25</v>
      </c>
      <c r="F21" s="28"/>
      <c r="G21" s="33" t="s">
        <v>26</v>
      </c>
      <c r="H21" s="28"/>
      <c r="I21" s="33" t="s">
        <v>25</v>
      </c>
      <c r="J21" s="28"/>
      <c r="K21" s="31"/>
      <c r="L21" s="32" t="s">
        <v>23</v>
      </c>
      <c r="M21" s="32" t="s">
        <v>24</v>
      </c>
      <c r="N21" s="33" t="s">
        <v>25</v>
      </c>
      <c r="O21" s="28"/>
      <c r="P21" s="31" t="s">
        <v>25</v>
      </c>
      <c r="Q21" s="28"/>
      <c r="R21" s="33" t="s">
        <v>26</v>
      </c>
      <c r="S21" s="28"/>
      <c r="T21" s="33" t="s">
        <v>25</v>
      </c>
      <c r="U21" s="28"/>
    </row>
    <row r="22" spans="1:21" x14ac:dyDescent="0.2">
      <c r="A22" s="34" t="s">
        <v>27</v>
      </c>
      <c r="B22" s="34" t="s">
        <v>25</v>
      </c>
      <c r="C22" s="35" t="s">
        <v>28</v>
      </c>
      <c r="D22" s="36"/>
      <c r="E22" s="37" t="s">
        <v>28</v>
      </c>
      <c r="F22" s="36"/>
      <c r="G22" s="35" t="s">
        <v>29</v>
      </c>
      <c r="H22" s="36"/>
      <c r="I22" s="35" t="s">
        <v>28</v>
      </c>
      <c r="J22" s="36"/>
      <c r="K22" s="31"/>
      <c r="L22" s="34" t="s">
        <v>27</v>
      </c>
      <c r="M22" s="34" t="s">
        <v>25</v>
      </c>
      <c r="N22" s="35" t="s">
        <v>28</v>
      </c>
      <c r="O22" s="36"/>
      <c r="P22" s="37" t="s">
        <v>28</v>
      </c>
      <c r="Q22" s="28"/>
      <c r="R22" s="35" t="s">
        <v>29</v>
      </c>
      <c r="S22" s="36"/>
      <c r="T22" s="35" t="s">
        <v>28</v>
      </c>
      <c r="U22" s="36"/>
    </row>
    <row r="23" spans="1:21" x14ac:dyDescent="0.2">
      <c r="A23" s="38" t="s">
        <v>30</v>
      </c>
      <c r="B23" s="39" t="s">
        <v>31</v>
      </c>
      <c r="C23" s="40">
        <v>13.11</v>
      </c>
      <c r="D23" s="41" t="s">
        <v>32</v>
      </c>
      <c r="E23" s="42">
        <v>7.26</v>
      </c>
      <c r="F23" s="41"/>
      <c r="G23" s="43">
        <f>+C23+E23</f>
        <v>20.369999999999997</v>
      </c>
      <c r="H23" s="41" t="s">
        <v>32</v>
      </c>
      <c r="I23" s="44">
        <v>6.53</v>
      </c>
      <c r="J23" s="41"/>
      <c r="K23" s="6"/>
      <c r="L23" s="39" t="s">
        <v>33</v>
      </c>
      <c r="M23" s="39" t="s">
        <v>31</v>
      </c>
      <c r="N23" s="43">
        <v>43.64</v>
      </c>
      <c r="O23" s="41" t="s">
        <v>32</v>
      </c>
      <c r="P23" s="45">
        <f>E23</f>
        <v>7.26</v>
      </c>
      <c r="Q23" s="41"/>
      <c r="R23" s="42">
        <f>+N23+P23</f>
        <v>50.9</v>
      </c>
      <c r="S23" s="41" t="s">
        <v>32</v>
      </c>
      <c r="T23" s="45">
        <f>I23</f>
        <v>6.53</v>
      </c>
      <c r="U23" s="41"/>
    </row>
    <row r="24" spans="1:21" x14ac:dyDescent="0.2">
      <c r="A24" s="38" t="s">
        <v>30</v>
      </c>
      <c r="B24" s="39" t="s">
        <v>34</v>
      </c>
      <c r="C24" s="46">
        <f>C23+1</f>
        <v>14.11</v>
      </c>
      <c r="D24" s="41" t="s">
        <v>32</v>
      </c>
      <c r="E24" s="47">
        <f>E23</f>
        <v>7.26</v>
      </c>
      <c r="F24" s="41"/>
      <c r="G24" s="46">
        <f>C24+E24</f>
        <v>21.369999999999997</v>
      </c>
      <c r="H24" s="41" t="s">
        <v>32</v>
      </c>
      <c r="I24" s="44">
        <v>6.53</v>
      </c>
      <c r="J24" s="41"/>
      <c r="K24" s="6"/>
      <c r="L24" s="39" t="s">
        <v>33</v>
      </c>
      <c r="M24" s="39" t="s">
        <v>34</v>
      </c>
      <c r="N24" s="48">
        <f>N23+4</f>
        <v>47.64</v>
      </c>
      <c r="O24" s="41" t="s">
        <v>32</v>
      </c>
      <c r="P24" s="49">
        <f>E23</f>
        <v>7.26</v>
      </c>
      <c r="Q24" s="41"/>
      <c r="R24" s="47">
        <f>N24+P24</f>
        <v>54.9</v>
      </c>
      <c r="S24" s="41" t="s">
        <v>32</v>
      </c>
      <c r="T24" s="49">
        <f>I24</f>
        <v>6.53</v>
      </c>
      <c r="U24" s="41"/>
    </row>
    <row r="25" spans="1:21" x14ac:dyDescent="0.2">
      <c r="A25" s="38" t="s">
        <v>35</v>
      </c>
      <c r="B25" s="39" t="s">
        <v>31</v>
      </c>
      <c r="C25" s="46">
        <v>16.3</v>
      </c>
      <c r="D25" s="41" t="s">
        <v>32</v>
      </c>
      <c r="E25" s="47">
        <f>E24</f>
        <v>7.26</v>
      </c>
      <c r="F25" s="41"/>
      <c r="G25" s="46">
        <f t="shared" ref="G25:G31" si="0">C25+E25</f>
        <v>23.560000000000002</v>
      </c>
      <c r="H25" s="41" t="s">
        <v>32</v>
      </c>
      <c r="I25" s="44">
        <v>6.53</v>
      </c>
      <c r="J25" s="41"/>
      <c r="K25" s="6"/>
      <c r="L25" s="39" t="s">
        <v>36</v>
      </c>
      <c r="M25" s="39" t="s">
        <v>31</v>
      </c>
      <c r="N25" s="48">
        <v>53</v>
      </c>
      <c r="O25" s="41" t="s">
        <v>32</v>
      </c>
      <c r="P25" s="49">
        <f>E23</f>
        <v>7.26</v>
      </c>
      <c r="Q25" s="41"/>
      <c r="R25" s="47">
        <f>N25+P25</f>
        <v>60.26</v>
      </c>
      <c r="S25" s="41" t="s">
        <v>32</v>
      </c>
      <c r="T25" s="49">
        <f>T24</f>
        <v>6.53</v>
      </c>
      <c r="U25" s="41"/>
    </row>
    <row r="26" spans="1:21" x14ac:dyDescent="0.2">
      <c r="A26" s="38" t="s">
        <v>35</v>
      </c>
      <c r="B26" s="39" t="s">
        <v>34</v>
      </c>
      <c r="C26" s="46">
        <f>C25+1</f>
        <v>17.3</v>
      </c>
      <c r="D26" s="41" t="s">
        <v>32</v>
      </c>
      <c r="E26" s="47">
        <f t="shared" ref="E26:E31" si="1">E25</f>
        <v>7.26</v>
      </c>
      <c r="F26" s="41"/>
      <c r="G26" s="46">
        <f t="shared" si="0"/>
        <v>24.560000000000002</v>
      </c>
      <c r="H26" s="41" t="s">
        <v>32</v>
      </c>
      <c r="I26" s="44">
        <v>6.53</v>
      </c>
      <c r="J26" s="41"/>
      <c r="K26" s="6"/>
      <c r="L26" s="39" t="s">
        <v>36</v>
      </c>
      <c r="M26" s="39" t="s">
        <v>34</v>
      </c>
      <c r="N26" s="48">
        <f>N25+5</f>
        <v>58</v>
      </c>
      <c r="O26" s="41" t="s">
        <v>32</v>
      </c>
      <c r="P26" s="49">
        <f>E23</f>
        <v>7.26</v>
      </c>
      <c r="Q26" s="41"/>
      <c r="R26" s="47">
        <f>N26+P26</f>
        <v>65.260000000000005</v>
      </c>
      <c r="S26" s="41" t="s">
        <v>32</v>
      </c>
      <c r="T26" s="49">
        <f>T25</f>
        <v>6.53</v>
      </c>
      <c r="U26" s="41"/>
    </row>
    <row r="27" spans="1:21" x14ac:dyDescent="0.2">
      <c r="A27" s="39" t="s">
        <v>37</v>
      </c>
      <c r="B27" s="39" t="s">
        <v>31</v>
      </c>
      <c r="C27" s="48">
        <v>23.94</v>
      </c>
      <c r="D27" s="41" t="s">
        <v>32</v>
      </c>
      <c r="E27" s="47">
        <f t="shared" si="1"/>
        <v>7.26</v>
      </c>
      <c r="F27" s="41"/>
      <c r="G27" s="46">
        <f t="shared" si="0"/>
        <v>31.200000000000003</v>
      </c>
      <c r="H27" s="41" t="s">
        <v>32</v>
      </c>
      <c r="I27" s="44">
        <v>6.53</v>
      </c>
      <c r="J27" s="41"/>
      <c r="K27" s="6"/>
      <c r="L27" s="39" t="s">
        <v>38</v>
      </c>
      <c r="M27" s="39" t="s">
        <v>31</v>
      </c>
      <c r="N27" s="48">
        <v>58.16</v>
      </c>
      <c r="O27" s="41" t="s">
        <v>32</v>
      </c>
      <c r="P27" s="49">
        <f>E23</f>
        <v>7.26</v>
      </c>
      <c r="Q27" s="41"/>
      <c r="R27" s="47">
        <f>N27+P27</f>
        <v>65.42</v>
      </c>
      <c r="S27" s="41" t="s">
        <v>32</v>
      </c>
      <c r="T27" s="49">
        <f>T26</f>
        <v>6.53</v>
      </c>
      <c r="U27" s="41"/>
    </row>
    <row r="28" spans="1:21" x14ac:dyDescent="0.2">
      <c r="A28" s="39" t="s">
        <v>37</v>
      </c>
      <c r="B28" s="39" t="s">
        <v>34</v>
      </c>
      <c r="C28" s="46">
        <f>C27+2</f>
        <v>25.94</v>
      </c>
      <c r="D28" s="41" t="s">
        <v>32</v>
      </c>
      <c r="E28" s="47">
        <f t="shared" si="1"/>
        <v>7.26</v>
      </c>
      <c r="F28" s="41"/>
      <c r="G28" s="46">
        <f t="shared" si="0"/>
        <v>33.200000000000003</v>
      </c>
      <c r="H28" s="41" t="s">
        <v>32</v>
      </c>
      <c r="I28" s="44">
        <v>6.53</v>
      </c>
      <c r="J28" s="41"/>
      <c r="K28" s="6"/>
      <c r="L28" s="39" t="s">
        <v>38</v>
      </c>
      <c r="M28" s="39" t="s">
        <v>34</v>
      </c>
      <c r="N28" s="48">
        <f>N27+6</f>
        <v>64.16</v>
      </c>
      <c r="O28" s="41" t="s">
        <v>32</v>
      </c>
      <c r="P28" s="49">
        <f>E23</f>
        <v>7.26</v>
      </c>
      <c r="Q28" s="41"/>
      <c r="R28" s="47">
        <f>N28+P28</f>
        <v>71.42</v>
      </c>
      <c r="S28" s="41" t="s">
        <v>32</v>
      </c>
      <c r="T28" s="49">
        <f>T27</f>
        <v>6.53</v>
      </c>
      <c r="U28" s="41"/>
    </row>
    <row r="29" spans="1:21" x14ac:dyDescent="0.2">
      <c r="A29" s="39" t="s">
        <v>39</v>
      </c>
      <c r="B29" s="39" t="s">
        <v>31</v>
      </c>
      <c r="C29" s="48">
        <v>33.159999999999997</v>
      </c>
      <c r="D29" s="41" t="s">
        <v>32</v>
      </c>
      <c r="E29" s="47">
        <f t="shared" si="1"/>
        <v>7.26</v>
      </c>
      <c r="F29" s="41"/>
      <c r="G29" s="46">
        <f t="shared" si="0"/>
        <v>40.419999999999995</v>
      </c>
      <c r="H29" s="41" t="s">
        <v>32</v>
      </c>
      <c r="I29" s="44">
        <v>6.53</v>
      </c>
      <c r="J29" s="41"/>
      <c r="K29" s="6"/>
      <c r="L29" s="39"/>
      <c r="M29" s="39"/>
      <c r="N29" s="50" t="s">
        <v>1</v>
      </c>
      <c r="O29" s="51" t="s">
        <v>1</v>
      </c>
      <c r="P29" s="50" t="s">
        <v>1</v>
      </c>
      <c r="Q29" s="51" t="s">
        <v>1</v>
      </c>
      <c r="R29" s="50"/>
      <c r="S29" s="52"/>
      <c r="T29" s="50"/>
      <c r="U29" s="52"/>
    </row>
    <row r="30" spans="1:21" x14ac:dyDescent="0.2">
      <c r="A30" s="39" t="s">
        <v>39</v>
      </c>
      <c r="B30" s="39" t="s">
        <v>34</v>
      </c>
      <c r="C30" s="53">
        <f>C29+3</f>
        <v>36.159999999999997</v>
      </c>
      <c r="D30" s="41" t="s">
        <v>32</v>
      </c>
      <c r="E30" s="47">
        <f t="shared" si="1"/>
        <v>7.26</v>
      </c>
      <c r="F30" s="41"/>
      <c r="G30" s="46">
        <f t="shared" si="0"/>
        <v>43.419999999999995</v>
      </c>
      <c r="H30" s="41" t="s">
        <v>32</v>
      </c>
      <c r="I30" s="44">
        <v>6.53</v>
      </c>
      <c r="J30" s="41"/>
      <c r="K30" s="6"/>
      <c r="L30" s="39"/>
      <c r="M30" s="39"/>
      <c r="N30" s="50" t="s">
        <v>1</v>
      </c>
      <c r="O30" s="51" t="s">
        <v>1</v>
      </c>
      <c r="P30" s="50" t="s">
        <v>1</v>
      </c>
      <c r="Q30" s="51" t="s">
        <v>1</v>
      </c>
      <c r="R30" s="50"/>
      <c r="S30" s="52"/>
      <c r="T30" s="50"/>
      <c r="U30" s="52"/>
    </row>
    <row r="31" spans="1:21" x14ac:dyDescent="0.2">
      <c r="A31" s="38" t="s">
        <v>35</v>
      </c>
      <c r="B31" s="39" t="s">
        <v>40</v>
      </c>
      <c r="C31" s="48">
        <v>10.23</v>
      </c>
      <c r="D31" s="41" t="s">
        <v>32</v>
      </c>
      <c r="E31" s="47">
        <f t="shared" si="1"/>
        <v>7.26</v>
      </c>
      <c r="F31" s="41"/>
      <c r="G31" s="46">
        <f t="shared" si="0"/>
        <v>17.490000000000002</v>
      </c>
      <c r="H31" s="41" t="s">
        <v>32</v>
      </c>
      <c r="I31" s="44">
        <v>6.53</v>
      </c>
      <c r="J31" s="41"/>
      <c r="K31" s="6"/>
      <c r="L31" s="39"/>
      <c r="M31" s="39"/>
      <c r="N31" s="50"/>
      <c r="O31" s="51" t="s">
        <v>1</v>
      </c>
      <c r="P31" s="50"/>
      <c r="Q31" s="51" t="s">
        <v>1</v>
      </c>
      <c r="R31" s="50"/>
      <c r="S31" s="52"/>
      <c r="T31" s="50"/>
      <c r="U31" s="52"/>
    </row>
    <row r="32" spans="1:21" x14ac:dyDescent="0.2">
      <c r="A32" s="38" t="s">
        <v>41</v>
      </c>
      <c r="B32" s="39" t="s">
        <v>42</v>
      </c>
      <c r="C32" s="49" t="s">
        <v>43</v>
      </c>
      <c r="D32" s="41"/>
      <c r="E32" s="47">
        <v>10.89</v>
      </c>
      <c r="F32" s="41"/>
      <c r="G32" s="49" t="s">
        <v>43</v>
      </c>
      <c r="H32" s="41"/>
      <c r="I32" s="49" t="s">
        <v>43</v>
      </c>
      <c r="J32" s="41"/>
      <c r="K32" s="17"/>
      <c r="L32" s="54"/>
      <c r="M32" s="54"/>
      <c r="N32" s="55"/>
      <c r="O32" s="51" t="s">
        <v>1</v>
      </c>
      <c r="P32" s="55"/>
      <c r="Q32" s="51" t="s">
        <v>1</v>
      </c>
      <c r="R32" s="55"/>
      <c r="S32" s="56"/>
      <c r="T32" s="55"/>
      <c r="U32" s="56"/>
    </row>
    <row r="33" spans="1:21" x14ac:dyDescent="0.2">
      <c r="A33" s="38"/>
      <c r="B33" s="39"/>
      <c r="C33" s="49"/>
      <c r="D33" s="41"/>
      <c r="E33" s="47"/>
      <c r="F33" s="41"/>
      <c r="G33" s="49"/>
      <c r="H33" s="41"/>
      <c r="I33" s="57"/>
      <c r="J33" s="58"/>
      <c r="K33" s="6"/>
      <c r="L33" s="39"/>
      <c r="M33" s="39"/>
      <c r="N33" s="50"/>
      <c r="O33" s="52" t="s">
        <v>1</v>
      </c>
      <c r="P33" s="50"/>
      <c r="Q33" s="52" t="s">
        <v>1</v>
      </c>
      <c r="R33" s="50"/>
      <c r="S33" s="52"/>
      <c r="T33" s="50"/>
      <c r="U33" s="52"/>
    </row>
    <row r="34" spans="1:21" x14ac:dyDescent="0.2">
      <c r="A34" s="59"/>
      <c r="B34" s="39"/>
      <c r="C34" s="50"/>
      <c r="D34" s="52"/>
      <c r="E34" s="60"/>
      <c r="F34" s="52"/>
      <c r="G34" s="50"/>
      <c r="H34" s="52"/>
      <c r="I34" s="50"/>
      <c r="J34" s="52"/>
      <c r="K34" s="6"/>
      <c r="L34" s="39"/>
      <c r="M34" s="39"/>
      <c r="N34" s="50"/>
      <c r="O34" s="52"/>
      <c r="P34" s="50"/>
      <c r="Q34" s="52"/>
      <c r="R34" s="50"/>
      <c r="S34" s="52"/>
      <c r="T34" s="50"/>
      <c r="U34" s="52"/>
    </row>
    <row r="35" spans="1:21" x14ac:dyDescent="0.2">
      <c r="A35" s="39"/>
      <c r="B35" s="39"/>
      <c r="C35" s="50"/>
      <c r="D35" s="13"/>
      <c r="E35" s="60"/>
      <c r="F35" s="52"/>
      <c r="G35" s="50"/>
      <c r="H35" s="52"/>
      <c r="I35" s="50"/>
      <c r="J35" s="52"/>
      <c r="K35" s="6"/>
      <c r="L35" s="39"/>
      <c r="M35" s="39"/>
      <c r="N35" s="50"/>
      <c r="O35" s="52"/>
      <c r="P35" s="50"/>
      <c r="Q35" s="52"/>
      <c r="R35" s="50"/>
      <c r="S35" s="52"/>
      <c r="T35" s="50"/>
      <c r="U35" s="52"/>
    </row>
    <row r="36" spans="1:21" x14ac:dyDescent="0.2">
      <c r="A36" s="61" t="s">
        <v>44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</row>
    <row r="37" spans="1:21" x14ac:dyDescent="0.2">
      <c r="A37" s="4"/>
      <c r="B37" s="6"/>
      <c r="C37" s="62" t="s">
        <v>45</v>
      </c>
      <c r="D37" s="6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</row>
    <row r="38" spans="1:21" x14ac:dyDescent="0.2">
      <c r="A38" s="4"/>
      <c r="B38" s="6"/>
      <c r="C38" s="62" t="s">
        <v>46</v>
      </c>
      <c r="D38" s="6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</row>
    <row r="39" spans="1:21" x14ac:dyDescent="0.2">
      <c r="A39" s="4"/>
      <c r="B39" s="6"/>
      <c r="C39" s="62"/>
      <c r="D39" s="6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</row>
    <row r="40" spans="1:21" x14ac:dyDescent="0.2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</row>
    <row r="41" spans="1:21" x14ac:dyDescent="0.2">
      <c r="A41" s="63" t="s">
        <v>47</v>
      </c>
      <c r="B41" s="64" t="s">
        <v>48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</row>
    <row r="42" spans="1:21" x14ac:dyDescent="0.2">
      <c r="A42" s="65" t="s">
        <v>49</v>
      </c>
      <c r="B42" s="66" t="s">
        <v>50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</row>
    <row r="43" spans="1:21" x14ac:dyDescent="0.2">
      <c r="A43" s="2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</row>
    <row r="44" spans="1:21" x14ac:dyDescent="0.2">
      <c r="A44" s="16" t="s">
        <v>51</v>
      </c>
      <c r="B44" s="67" t="s">
        <v>52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</row>
    <row r="45" spans="1:21" x14ac:dyDescent="0.2">
      <c r="A45" s="18"/>
      <c r="B45" s="67" t="s">
        <v>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</row>
    <row r="46" spans="1:21" x14ac:dyDescent="0.2">
      <c r="A46" s="18"/>
      <c r="B46" s="67" t="s">
        <v>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</row>
    <row r="47" spans="1:2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</row>
    <row r="48" spans="1:21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</row>
    <row r="49" spans="1:21" s="70" customFormat="1" x14ac:dyDescent="0.2">
      <c r="A49" s="68" t="s">
        <v>55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69"/>
    </row>
    <row r="50" spans="1:21" x14ac:dyDescent="0.2">
      <c r="A50" s="4" t="s">
        <v>56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</row>
    <row r="51" spans="1:21" x14ac:dyDescent="0.2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</row>
    <row r="52" spans="1:21" s="75" customFormat="1" ht="12" x14ac:dyDescent="0.2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4"/>
    </row>
    <row r="53" spans="1:21" s="80" customFormat="1" ht="12" x14ac:dyDescent="0.2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77"/>
      <c r="R53" s="77"/>
      <c r="S53" s="77"/>
      <c r="T53" s="77"/>
      <c r="U53" s="79"/>
    </row>
    <row r="54" spans="1:21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81" t="s">
        <v>57</v>
      </c>
      <c r="U54" s="9"/>
    </row>
    <row r="55" spans="1:21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</row>
    <row r="56" spans="1:21" s="80" customFormat="1" ht="12" x14ac:dyDescent="0.2">
      <c r="A56" s="76"/>
      <c r="B56" s="77"/>
      <c r="C56" s="77"/>
      <c r="D56" s="77"/>
      <c r="E56" s="77"/>
      <c r="F56" s="82"/>
      <c r="G56" s="82"/>
      <c r="H56" s="82"/>
      <c r="I56" s="83"/>
      <c r="J56" s="83"/>
      <c r="K56" s="82"/>
      <c r="L56" s="82"/>
      <c r="M56" s="82"/>
      <c r="N56" s="78"/>
      <c r="O56" s="77"/>
      <c r="P56" s="77"/>
      <c r="Q56" s="77"/>
      <c r="R56" s="77"/>
      <c r="S56" s="77"/>
      <c r="T56" s="77"/>
      <c r="U56" s="79"/>
    </row>
    <row r="57" spans="1:21" x14ac:dyDescent="0.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1:21" x14ac:dyDescent="0.2">
      <c r="A58" s="4" t="s">
        <v>58</v>
      </c>
      <c r="B58" s="6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9"/>
    </row>
    <row r="59" spans="1:2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</row>
    <row r="60" spans="1:21" x14ac:dyDescent="0.2">
      <c r="A60" s="11" t="s">
        <v>60</v>
      </c>
      <c r="B60" s="84">
        <f>'[1]Check Sheet '!B55</f>
        <v>41648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 t="s">
        <v>61</v>
      </c>
      <c r="O60" s="12"/>
      <c r="P60" s="12"/>
      <c r="Q60" s="12"/>
      <c r="R60" s="84">
        <f>'[1]Check Sheet '!J55</f>
        <v>41699</v>
      </c>
      <c r="S60" s="84"/>
      <c r="T60" s="12"/>
      <c r="U60" s="13"/>
    </row>
    <row r="61" spans="1:21" x14ac:dyDescent="0.2">
      <c r="A61" s="85" t="s">
        <v>62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  <c r="R61" s="87"/>
      <c r="S61" s="87"/>
      <c r="T61" s="86"/>
      <c r="U61" s="9"/>
    </row>
    <row r="62" spans="1:21" x14ac:dyDescent="0.2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9"/>
    </row>
    <row r="63" spans="1:21" x14ac:dyDescent="0.2">
      <c r="A63" s="4" t="s">
        <v>63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9"/>
    </row>
    <row r="64" spans="1:21" x14ac:dyDescent="0.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</row>
  </sheetData>
  <mergeCells count="2">
    <mergeCell ref="A6:T6"/>
    <mergeCell ref="A61:T61"/>
  </mergeCells>
  <printOptions horizontalCentered="1" verticalCentered="1"/>
  <pageMargins left="0.5" right="0.5" top="0.5" bottom="0.5" header="0.5" footer="0.5"/>
  <pageSetup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2014-01-09T08:00:00+00:00</OpenedDate>
    <Date1 xmlns="dc463f71-b30c-4ab2-9473-d307f9d35888">2014-02-06T08:00:00+00:00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140041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4D2664C5DC434EA0CEEE1C00B4CFDF" ma:contentTypeVersion="167" ma:contentTypeDescription="" ma:contentTypeScope="" ma:versionID="8316f134814a0d630904595545d9a0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7C6DF-4FC4-47A4-9D9B-89E8CEBCB42D}"/>
</file>

<file path=customXml/itemProps2.xml><?xml version="1.0" encoding="utf-8"?>
<ds:datastoreItem xmlns:ds="http://schemas.openxmlformats.org/officeDocument/2006/customXml" ds:itemID="{BB972FC3-6103-4D26-9D49-326102D1D232}"/>
</file>

<file path=customXml/itemProps3.xml><?xml version="1.0" encoding="utf-8"?>
<ds:datastoreItem xmlns:ds="http://schemas.openxmlformats.org/officeDocument/2006/customXml" ds:itemID="{A5338C3B-2FEB-4459-B9A6-AC5E8AF814E0}"/>
</file>

<file path=customXml/itemProps4.xml><?xml version="1.0" encoding="utf-8"?>
<ds:datastoreItem xmlns:ds="http://schemas.openxmlformats.org/officeDocument/2006/customXml" ds:itemID="{6EE19A3F-F644-4713-AA4B-CCA420511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100, pg 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Irmgard R Wilcox</cp:lastModifiedBy>
  <dcterms:created xsi:type="dcterms:W3CDTF">2014-02-06T15:03:37Z</dcterms:created>
  <dcterms:modified xsi:type="dcterms:W3CDTF">2014-02-06T15:05:43Z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0x0101006E56B4D1795A2E4DB2F0B01679ED314A006E4D2664C5DC434EA0CEEE1C00B4CFDF</vt:lpwstr>
  </property>
  <property fmtid="{D5CDD505-2E9C-101B-9397-08002B2CF9AE}" pid="3" name="_docset_NoMedatataSyncRequired">
    <vt:lpwstr>False</vt:lpwstr>
  </property>
</Properties>
</file>