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GrpRates\Public\2012\121373-UE Centralia Coal Transition PPA\00. COMPLIANCE FILINGS\TransAlta Compliance Annual Reporting\ANNUAL REPORTS AS FILED\2020\"/>
    </mc:Choice>
  </mc:AlternateContent>
  <bookViews>
    <workbookView xWindow="927" yWindow="0" windowWidth="20398" windowHeight="7626" tabRatio="653"/>
  </bookViews>
  <sheets>
    <sheet name="Report 1-Energy Delivery" sheetId="1" r:id="rId1"/>
    <sheet name="Report 2-Contributions and FTEs" sheetId="4" r:id="rId2"/>
    <sheet name="Other Sources Sorted By eTag" sheetId="6" r:id="rId3"/>
    <sheet name="Other Sources Sorted By MWHs" sheetId="7" r:id="rId4"/>
  </sheets>
  <definedNames>
    <definedName name="_xlnm.Print_Area" localSheetId="0">'Report 1-Energy Delivery'!$A$1:$H$89</definedName>
    <definedName name="_xlnm.Print_Area" localSheetId="1">'Report 2-Contributions and FTEs'!$A$1:$H$23</definedName>
    <definedName name="_xlnm.Print_Titles" localSheetId="0">'Report 1-Energy Delivery'!$1:$6</definedName>
  </definedNames>
  <calcPr calcId="162913"/>
</workbook>
</file>

<file path=xl/calcChain.xml><?xml version="1.0" encoding="utf-8"?>
<calcChain xmlns="http://schemas.openxmlformats.org/spreadsheetml/2006/main">
  <c r="E28" i="1" l="1"/>
  <c r="E79" i="1"/>
  <c r="C83" i="1" l="1"/>
  <c r="B83" i="1"/>
  <c r="F79" i="1" l="1"/>
  <c r="E69" i="1" l="1"/>
  <c r="F69" i="1" s="1"/>
  <c r="E59" i="1"/>
  <c r="E47" i="1"/>
  <c r="E17" i="1" l="1"/>
  <c r="E11" i="1" l="1"/>
  <c r="E8" i="1" l="1"/>
  <c r="F17" i="1" l="1"/>
  <c r="F11" i="1" l="1"/>
  <c r="D83" i="1" l="1"/>
  <c r="E7" i="1"/>
  <c r="F7" i="1" s="1"/>
  <c r="F28" i="1" l="1"/>
  <c r="F47" i="1"/>
  <c r="F59" i="1"/>
  <c r="F77" i="1"/>
  <c r="E78" i="1"/>
  <c r="F78" i="1" s="1"/>
  <c r="E81" i="1"/>
  <c r="F81" i="1" s="1"/>
  <c r="E82" i="1"/>
  <c r="F82" i="1" s="1"/>
  <c r="F8" i="1" l="1"/>
  <c r="G15" i="4" l="1"/>
  <c r="E83" i="1" l="1"/>
  <c r="F83" i="1" l="1"/>
</calcChain>
</file>

<file path=xl/comments1.xml><?xml version="1.0" encoding="utf-8"?>
<comments xmlns="http://schemas.openxmlformats.org/spreadsheetml/2006/main">
  <authors>
    <author>Puget Sound Energy</author>
  </authors>
  <commentList>
    <comment ref="E8" authorId="0" shapeId="0">
      <text>
        <r>
          <rPr>
            <b/>
            <sz val="9"/>
            <color indexed="81"/>
            <rFont val="Tahoma"/>
            <family val="2"/>
          </rPr>
          <t>See Note 2 Below</t>
        </r>
      </text>
    </comment>
    <comment ref="H16" authorId="0" shapeId="0">
      <text>
        <r>
          <rPr>
            <b/>
            <sz val="9"/>
            <color indexed="81"/>
            <rFont val="Tahoma"/>
            <family val="2"/>
          </rPr>
          <t>See Note 2</t>
        </r>
      </text>
    </comment>
    <comment ref="H27" authorId="0" shapeId="0">
      <text>
        <r>
          <rPr>
            <b/>
            <sz val="9"/>
            <color indexed="81"/>
            <rFont val="Tahoma"/>
            <charset val="1"/>
          </rPr>
          <t>See Note 2, Also know that 98MWs were "unscheduled BOOKOUT" that were not included in the OATI reporting for this month</t>
        </r>
      </text>
    </comment>
    <comment ref="H46" authorId="0" shapeId="0">
      <text>
        <r>
          <rPr>
            <b/>
            <sz val="9"/>
            <color indexed="81"/>
            <rFont val="Tahoma"/>
            <charset val="1"/>
          </rPr>
          <t xml:space="preserve">See Note 2
</t>
        </r>
      </text>
    </comment>
    <comment ref="H58" authorId="0" shapeId="0">
      <text>
        <r>
          <rPr>
            <b/>
            <sz val="9"/>
            <color indexed="81"/>
            <rFont val="Tahoma"/>
            <charset val="1"/>
          </rPr>
          <t>See Note 2</t>
        </r>
      </text>
    </comment>
    <comment ref="H68" authorId="0" shapeId="0">
      <text>
        <r>
          <rPr>
            <b/>
            <sz val="9"/>
            <color indexed="81"/>
            <rFont val="Tahoma"/>
            <family val="2"/>
          </rPr>
          <t>See Note 2</t>
        </r>
      </text>
    </comment>
    <comment ref="H76" authorId="0" shapeId="0">
      <text>
        <r>
          <rPr>
            <b/>
            <sz val="9"/>
            <color indexed="81"/>
            <rFont val="Tahoma"/>
            <family val="2"/>
          </rPr>
          <t>See Note 2</t>
        </r>
      </text>
    </comment>
    <comment ref="H77" authorId="0" shapeId="0">
      <text>
        <r>
          <rPr>
            <b/>
            <sz val="9"/>
            <color indexed="81"/>
            <rFont val="Tahoma"/>
            <family val="2"/>
          </rPr>
          <t>See Note 2</t>
        </r>
      </text>
    </comment>
  </commentList>
</comments>
</file>

<file path=xl/sharedStrings.xml><?xml version="1.0" encoding="utf-8"?>
<sst xmlns="http://schemas.openxmlformats.org/spreadsheetml/2006/main" count="261" uniqueCount="99">
  <si>
    <t>Period Hours in the Month</t>
  </si>
  <si>
    <t>Total number of hours during such month in which the CTCF generated any electric energy</t>
  </si>
  <si>
    <t>Totals</t>
  </si>
  <si>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</si>
  <si>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</si>
  <si>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</si>
  <si>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</si>
  <si>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</si>
  <si>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</si>
  <si>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</si>
  <si>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</si>
  <si>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</si>
  <si>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</si>
  <si>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</si>
  <si>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1. Annually  Required Payment to the "Weatherization Fund" - $833,333.33</t>
  </si>
  <si>
    <t>2. Annually Required Payment to the "Economic and Community Development Fund" - $1,666,666.67</t>
  </si>
  <si>
    <t xml:space="preserve">Total of Contributions </t>
  </si>
  <si>
    <t xml:space="preserve">Notes: </t>
  </si>
  <si>
    <t>Total number of MWh of electric energy delivered by TransAlta to PSE under the Agreement during such month</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</si>
  <si>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</si>
  <si>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</si>
  <si>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</si>
  <si>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</si>
  <si>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</si>
  <si>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</si>
  <si>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Annual Report of Contributions of Financial Assistance and Report of FTEs TransAlta-Centralia Transition Coal Facility (CTCF)</t>
  </si>
  <si>
    <t>A</t>
  </si>
  <si>
    <t>C</t>
  </si>
  <si>
    <t>D</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</si>
  <si>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</si>
  <si>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</si>
  <si>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</si>
  <si>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</si>
  <si>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r>
      <t xml:space="preserve">Report Compiled by:     </t>
    </r>
    <r>
      <rPr>
        <sz val="11"/>
        <color theme="1"/>
        <rFont val="Calibri"/>
        <family val="2"/>
        <scheme val="minor"/>
      </rPr>
      <t>Arthur E. Francis, Consulting Energy Contract Administrator, Puget Sound Energy</t>
    </r>
  </si>
  <si>
    <t>Puget Sound Energy</t>
  </si>
  <si>
    <t>NERC e-Tag Source for energy delivered from sources other than the CTCF</t>
  </si>
  <si>
    <t>NERC e-Tag MWh Per Source other than the CTCF</t>
  </si>
  <si>
    <t>H</t>
  </si>
  <si>
    <t>F                                         F= ( D + E )</t>
  </si>
  <si>
    <t>E                                       (Total of Column H By Month, excluding Bookout)</t>
  </si>
  <si>
    <t>"Bookouts" are not included in Column "E" totals as they net out to Zero unless otherwise noted.</t>
  </si>
  <si>
    <t>Energy Technology Fund Annual Payment of $2,083,333.33</t>
  </si>
  <si>
    <r>
      <rPr>
        <b/>
        <u/>
        <sz val="12"/>
        <color theme="1"/>
        <rFont val="Calibri"/>
        <family val="2"/>
        <scheme val="minor"/>
      </rPr>
      <t>Report Period</t>
    </r>
    <r>
      <rPr>
        <b/>
        <sz val="12"/>
        <color theme="1"/>
        <rFont val="Calibri"/>
        <family val="2"/>
        <scheme val="minor"/>
      </rPr>
      <t>:  12/1/2019 - 12/31/2020</t>
    </r>
  </si>
  <si>
    <r>
      <rPr>
        <b/>
        <u/>
        <sz val="12"/>
        <color theme="1"/>
        <rFont val="Calibri"/>
        <family val="2"/>
        <scheme val="minor"/>
      </rPr>
      <t>Report Date</t>
    </r>
    <r>
      <rPr>
        <b/>
        <sz val="12"/>
        <color theme="1"/>
        <rFont val="Calibri"/>
        <family val="2"/>
        <scheme val="minor"/>
      </rPr>
      <t>:  March 2021</t>
    </r>
  </si>
  <si>
    <r>
      <rPr>
        <b/>
        <u/>
        <sz val="12"/>
        <color theme="1"/>
        <rFont val="Calibri"/>
        <family val="2"/>
        <scheme val="minor"/>
      </rPr>
      <t>Report Period</t>
    </r>
    <r>
      <rPr>
        <b/>
        <sz val="12"/>
        <color theme="1"/>
        <rFont val="Calibri"/>
        <family val="2"/>
        <scheme val="minor"/>
      </rPr>
      <t>:  1/1/2020 - 12/31/2020</t>
    </r>
  </si>
  <si>
    <t>Contributions Reported by TransAlta for Calendar Year 2020</t>
  </si>
  <si>
    <t>Average Number of FTEs during Calendar Year 2020</t>
  </si>
  <si>
    <t>None</t>
  </si>
  <si>
    <t>BOOKOUT</t>
  </si>
  <si>
    <t>MIDC</t>
  </si>
  <si>
    <t>Vansycle II</t>
  </si>
  <si>
    <t>BPAPOWER</t>
  </si>
  <si>
    <t>BPASLICE</t>
  </si>
  <si>
    <t>HERMISTONCPN</t>
  </si>
  <si>
    <t>SNPD.System</t>
  </si>
  <si>
    <t>SCL</t>
  </si>
  <si>
    <t>BCHA</t>
  </si>
  <si>
    <t>BigHorn</t>
  </si>
  <si>
    <t>GCPD</t>
  </si>
  <si>
    <t>KFallsGen</t>
  </si>
  <si>
    <t>PGESlattGen</t>
  </si>
  <si>
    <t>SNPD.BevPark</t>
  </si>
  <si>
    <t>AVRN_PRP</t>
  </si>
  <si>
    <t>GHE.SATSOP</t>
  </si>
  <si>
    <t>GHPUD</t>
  </si>
  <si>
    <t>MIDC-NNH</t>
  </si>
  <si>
    <t>PGEGEN</t>
  </si>
  <si>
    <t>RRP</t>
  </si>
  <si>
    <t>SENA_GCPD</t>
  </si>
  <si>
    <t>WFDE</t>
  </si>
  <si>
    <t>OKPD SYS</t>
  </si>
  <si>
    <t>TPWR</t>
  </si>
  <si>
    <t>All NERC E-Tag sources shown in column "G" are individual discrete sources.  Each month is totaled in Column E</t>
  </si>
  <si>
    <t>NOTE: For each fund listed above (A-1, A-2 &amp; A-3), payment will be less interest Tax Liability incurred with respect to amounts during the previous year pursuant to the terms in Section 3(b) of the Memorandum of Agreement between the State of Washington and TransAlta Centralia Generation LLC dated December 23, 2011 ("MOA").</t>
  </si>
  <si>
    <t>eTag</t>
  </si>
  <si>
    <t>Gen. Type</t>
  </si>
  <si>
    <t>Notes</t>
  </si>
  <si>
    <t>System</t>
  </si>
  <si>
    <t>BC Hydro System Power</t>
  </si>
  <si>
    <t>BPA System Power</t>
  </si>
  <si>
    <t>Hydro</t>
  </si>
  <si>
    <t>Grant County System Power</t>
  </si>
  <si>
    <t>Natural Gas</t>
  </si>
  <si>
    <t>MIDC NNH</t>
  </si>
  <si>
    <t>Portland General System Power</t>
  </si>
  <si>
    <t>PGE Generation</t>
  </si>
  <si>
    <t>Seattle System Power</t>
  </si>
  <si>
    <t>Snohomish System Power</t>
  </si>
  <si>
    <t>Tacoma System Power</t>
  </si>
  <si>
    <t>`</t>
  </si>
  <si>
    <t>Wind</t>
  </si>
  <si>
    <t>2020 Additions</t>
  </si>
  <si>
    <t>Priest Rapids Slice</t>
  </si>
  <si>
    <t>Klickitat WA, Owned by Avangrid</t>
  </si>
  <si>
    <t>Grays Harbor Energy Combined Cycle</t>
  </si>
  <si>
    <t>Windy Point Klickitat WA</t>
  </si>
  <si>
    <t xml:space="preserve">2020 MWHs - Sources Other than CTCF Sorted By MWs </t>
  </si>
  <si>
    <t>2020 MWHs - Sources Other than CTCF Sorted By eTag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</si>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</sst>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409]mmmm\-yy;@"/>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
      <sz val="11"/>
      <color theme="1"/>
      <name val="Calibri"/>
      <family val="2"/>
      <scheme val="minor"/>
    </font>
    <font>
      <b/>
      <sz val="9"/>
      <color indexed="81"/>
      <name val="Tahoma"/>
      <family val="2"/>
    </font>
    <font>
      <b/>
      <sz val="9"/>
      <color indexed="81"/>
      <name val="Tahoma"/>
      <charset val="1"/>
    </font>
    <font>
      <b/>
      <sz val="11"/>
      <color rgb="FF000000"/>
      <name val="Calibri"/>
      <family val="2"/>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rgb="FFDDEBF7"/>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s>
  <cellStyleXfs count="2">
    <xf numFmtId="0" fontId="0" fillId="0" borderId="0"/>
    <xf numFmtId="43" fontId="7" fillId="0" borderId="0" applyFont="0" applyFill="0" applyBorder="0" applyAlignment="0" applyProtection="0"/>
  </cellStyleXfs>
  <cellXfs count="164">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4" xfId="0" applyBorder="1"/>
    <xf numFmtId="3" fontId="0" fillId="2" borderId="4" xfId="0" applyNumberFormat="1" applyFill="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left" wrapText="1"/>
    </xf>
    <xf numFmtId="0" fontId="0" fillId="0" borderId="12"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4"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0" xfId="0" applyBorder="1"/>
    <xf numFmtId="0" fontId="0" fillId="0" borderId="21" xfId="0" applyBorder="1"/>
    <xf numFmtId="0" fontId="0" fillId="0" borderId="22" xfId="0" applyBorder="1"/>
    <xf numFmtId="0" fontId="0" fillId="0" borderId="21" xfId="0" applyBorder="1" applyAlignment="1">
      <alignment wrapText="1"/>
    </xf>
    <xf numFmtId="0" fontId="0" fillId="0" borderId="0" xfId="0" applyBorder="1" applyAlignment="1">
      <alignment horizontal="center"/>
    </xf>
    <xf numFmtId="0" fontId="0" fillId="0" borderId="6" xfId="0" applyBorder="1"/>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7" xfId="0" applyFont="1" applyBorder="1" applyAlignment="1">
      <alignment horizontal="center"/>
    </xf>
    <xf numFmtId="0" fontId="0" fillId="3" borderId="26"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29" xfId="0" applyNumberFormat="1" applyFont="1" applyBorder="1" applyAlignment="1">
      <alignment horizontal="center" wrapText="1"/>
    </xf>
    <xf numFmtId="164" fontId="2" fillId="0" borderId="30" xfId="0" applyNumberFormat="1" applyFont="1" applyBorder="1" applyAlignment="1">
      <alignment horizontal="center" wrapText="1"/>
    </xf>
    <xf numFmtId="164" fontId="2" fillId="0" borderId="31" xfId="0" applyNumberFormat="1" applyFont="1" applyFill="1" applyBorder="1" applyAlignment="1">
      <alignment horizontal="center" wrapText="1"/>
    </xf>
    <xf numFmtId="164" fontId="2" fillId="0" borderId="32" xfId="0" applyNumberFormat="1" applyFont="1" applyFill="1" applyBorder="1" applyAlignment="1">
      <alignment horizontal="center" wrapText="1"/>
    </xf>
    <xf numFmtId="164" fontId="0" fillId="3" borderId="32" xfId="0" applyNumberFormat="1" applyFont="1" applyFill="1" applyBorder="1" applyAlignment="1">
      <alignment horizontal="right" vertical="top"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1" xfId="0" applyBorder="1" applyAlignment="1"/>
    <xf numFmtId="0" fontId="0" fillId="0" borderId="4" xfId="0" applyBorder="1" applyAlignment="1">
      <alignment horizontal="left" wrapText="1"/>
    </xf>
    <xf numFmtId="0" fontId="3" fillId="2" borderId="2" xfId="0" applyFont="1" applyFill="1" applyBorder="1" applyAlignment="1">
      <alignment horizontal="centerContinuous" wrapText="1"/>
    </xf>
    <xf numFmtId="0" fontId="3" fillId="2" borderId="0" xfId="0" applyFont="1" applyFill="1" applyBorder="1" applyAlignment="1">
      <alignment horizontal="centerContinuous" wrapText="1"/>
    </xf>
    <xf numFmtId="3" fontId="0" fillId="0" borderId="4" xfId="0" applyNumberFormat="1" applyBorder="1" applyAlignment="1">
      <alignment horizontal="center" wrapText="1"/>
    </xf>
    <xf numFmtId="0" fontId="0" fillId="2" borderId="4" xfId="0" applyFill="1" applyBorder="1" applyAlignment="1">
      <alignment horizontal="left" wrapText="1"/>
    </xf>
    <xf numFmtId="3" fontId="0" fillId="2" borderId="4" xfId="0" applyNumberFormat="1" applyFill="1" applyBorder="1" applyAlignment="1">
      <alignment horizontal="center" wrapText="1"/>
    </xf>
    <xf numFmtId="0" fontId="0" fillId="0" borderId="0" xfId="0" applyFill="1" applyBorder="1"/>
    <xf numFmtId="0" fontId="0" fillId="0" borderId="0" xfId="0" applyFill="1"/>
    <xf numFmtId="0" fontId="0" fillId="0" borderId="6" xfId="0" applyFill="1" applyBorder="1"/>
    <xf numFmtId="0" fontId="0" fillId="0" borderId="41" xfId="0" applyFill="1" applyBorder="1" applyAlignment="1">
      <alignment horizontal="right"/>
    </xf>
    <xf numFmtId="0" fontId="1" fillId="3" borderId="11" xfId="0" applyFont="1" applyFill="1" applyBorder="1" applyAlignment="1">
      <alignment horizontal="center"/>
    </xf>
    <xf numFmtId="3" fontId="1" fillId="3" borderId="38" xfId="0" applyNumberFormat="1" applyFont="1" applyFill="1" applyBorder="1" applyAlignment="1">
      <alignment horizontal="center"/>
    </xf>
    <xf numFmtId="3" fontId="1" fillId="3" borderId="38" xfId="0" applyNumberFormat="1" applyFont="1" applyFill="1" applyBorder="1" applyAlignment="1">
      <alignment horizontal="center" wrapText="1"/>
    </xf>
    <xf numFmtId="3" fontId="1" fillId="3" borderId="40" xfId="0" applyNumberFormat="1" applyFont="1" applyFill="1" applyBorder="1" applyAlignment="1">
      <alignment horizontal="center"/>
    </xf>
    <xf numFmtId="0" fontId="1" fillId="3" borderId="18" xfId="0" applyFont="1" applyFill="1" applyBorder="1"/>
    <xf numFmtId="0" fontId="1" fillId="3" borderId="42" xfId="0" applyFont="1" applyFill="1" applyBorder="1"/>
    <xf numFmtId="3" fontId="0" fillId="2" borderId="37" xfId="0" applyNumberFormat="1" applyFill="1" applyBorder="1" applyAlignment="1">
      <alignment horizontal="center" vertical="center"/>
    </xf>
    <xf numFmtId="3" fontId="0" fillId="2" borderId="37" xfId="0" applyNumberFormat="1" applyFill="1" applyBorder="1" applyAlignment="1">
      <alignment horizontal="center" vertical="center" wrapText="1"/>
    </xf>
    <xf numFmtId="3" fontId="0" fillId="2" borderId="19" xfId="0" applyNumberForma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0" xfId="0" applyFill="1" applyBorder="1" applyAlignment="1">
      <alignment horizontal="center"/>
    </xf>
    <xf numFmtId="3" fontId="0" fillId="0" borderId="0" xfId="0" applyNumberFormat="1"/>
    <xf numFmtId="165" fontId="0" fillId="2" borderId="36" xfId="0" applyNumberFormat="1" applyFill="1" applyBorder="1" applyAlignment="1">
      <alignment horizontal="right" vertical="center"/>
    </xf>
    <xf numFmtId="165" fontId="0" fillId="2" borderId="7" xfId="0" applyNumberFormat="1" applyFill="1" applyBorder="1" applyAlignment="1">
      <alignment horizontal="right"/>
    </xf>
    <xf numFmtId="165" fontId="0" fillId="0" borderId="7" xfId="0" applyNumberFormat="1" applyBorder="1" applyAlignment="1">
      <alignment horizontal="right"/>
    </xf>
    <xf numFmtId="3" fontId="0" fillId="2" borderId="8" xfId="0" applyNumberFormat="1" applyFill="1"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wrapText="1"/>
    </xf>
    <xf numFmtId="0" fontId="0" fillId="0" borderId="4" xfId="0" applyBorder="1" applyAlignment="1">
      <alignment horizontal="left" wrapText="1"/>
    </xf>
    <xf numFmtId="3" fontId="0" fillId="0" borderId="8" xfId="0" applyNumberFormat="1" applyFill="1" applyBorder="1" applyAlignment="1">
      <alignment horizontal="center" wrapText="1"/>
    </xf>
    <xf numFmtId="3" fontId="0" fillId="0" borderId="8" xfId="0" applyNumberFormat="1" applyBorder="1" applyAlignment="1">
      <alignment horizontal="center"/>
    </xf>
    <xf numFmtId="0" fontId="0" fillId="0" borderId="4" xfId="0" applyBorder="1" applyAlignment="1">
      <alignment horizontal="left" wrapText="1"/>
    </xf>
    <xf numFmtId="0" fontId="0" fillId="0" borderId="4" xfId="0" applyBorder="1" applyAlignment="1">
      <alignment horizontal="left" wrapText="1"/>
    </xf>
    <xf numFmtId="0" fontId="0" fillId="2" borderId="47" xfId="0" applyFill="1" applyBorder="1" applyAlignment="1">
      <alignment horizontal="right" vertical="center"/>
    </xf>
    <xf numFmtId="0" fontId="0" fillId="0" borderId="4" xfId="0" applyBorder="1"/>
    <xf numFmtId="0" fontId="0" fillId="0" borderId="4" xfId="0" applyBorder="1" applyAlignment="1">
      <alignment horizontal="left" wrapText="1"/>
    </xf>
    <xf numFmtId="15" fontId="0" fillId="0" borderId="14" xfId="0" applyNumberFormat="1" applyBorder="1" applyAlignment="1">
      <alignment wrapText="1"/>
    </xf>
    <xf numFmtId="15" fontId="0" fillId="0" borderId="28" xfId="0" applyNumberFormat="1" applyFill="1" applyBorder="1"/>
    <xf numFmtId="3" fontId="0" fillId="2" borderId="18" xfId="0" applyNumberFormat="1" applyFill="1" applyBorder="1" applyAlignment="1">
      <alignment horizontal="center" vertical="center"/>
    </xf>
    <xf numFmtId="3" fontId="0" fillId="0" borderId="4" xfId="1" applyNumberFormat="1" applyFont="1" applyBorder="1" applyAlignment="1">
      <alignment horizontal="center"/>
    </xf>
    <xf numFmtId="0" fontId="2" fillId="0" borderId="50" xfId="0" applyFont="1" applyFill="1" applyBorder="1"/>
    <xf numFmtId="0" fontId="10" fillId="4" borderId="45"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2" xfId="0" applyFont="1" applyFill="1" applyBorder="1" applyAlignment="1">
      <alignment horizontal="center" vertical="center" wrapText="1"/>
    </xf>
    <xf numFmtId="0" fontId="0" fillId="0" borderId="0" xfId="0" applyAlignment="1">
      <alignment horizontal="left"/>
    </xf>
    <xf numFmtId="0" fontId="0" fillId="0" borderId="0" xfId="0" applyNumberFormat="1"/>
    <xf numFmtId="0" fontId="11" fillId="0" borderId="45" xfId="0" applyFont="1" applyFill="1" applyBorder="1" applyAlignment="1">
      <alignment vertical="center"/>
    </xf>
    <xf numFmtId="3" fontId="11" fillId="0" borderId="22" xfId="0" applyNumberFormat="1" applyFont="1" applyFill="1" applyBorder="1" applyAlignment="1">
      <alignment horizontal="right" vertical="center"/>
    </xf>
    <xf numFmtId="0" fontId="11" fillId="0" borderId="22" xfId="0" applyFont="1" applyFill="1" applyBorder="1" applyAlignment="1">
      <alignment horizontal="right" vertical="center" wrapText="1"/>
    </xf>
    <xf numFmtId="0" fontId="11" fillId="0" borderId="28" xfId="0" applyFont="1" applyFill="1" applyBorder="1" applyAlignment="1">
      <alignment horizontal="right" vertical="center" wrapText="1"/>
    </xf>
    <xf numFmtId="0" fontId="0" fillId="0" borderId="22" xfId="0" applyFill="1" applyBorder="1" applyAlignment="1">
      <alignment horizontal="right"/>
    </xf>
    <xf numFmtId="3" fontId="0" fillId="2" borderId="44" xfId="0" applyNumberFormat="1" applyFill="1" applyBorder="1" applyAlignment="1">
      <alignment horizontal="center" vertical="center"/>
    </xf>
    <xf numFmtId="3" fontId="0" fillId="2" borderId="18" xfId="0" applyNumberFormat="1" applyFill="1" applyBorder="1" applyAlignment="1">
      <alignment horizontal="center" vertical="center"/>
    </xf>
    <xf numFmtId="3" fontId="0" fillId="2" borderId="38" xfId="0" applyNumberFormat="1" applyFill="1" applyBorder="1" applyAlignment="1">
      <alignment horizontal="center" vertical="center"/>
    </xf>
    <xf numFmtId="165" fontId="0" fillId="0" borderId="43" xfId="0" applyNumberFormat="1"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3" fontId="0" fillId="0" borderId="44" xfId="0" applyNumberFormat="1" applyBorder="1" applyAlignment="1">
      <alignment horizontal="center" vertical="center"/>
    </xf>
    <xf numFmtId="3" fontId="0" fillId="0" borderId="18" xfId="0" applyNumberFormat="1" applyBorder="1" applyAlignment="1">
      <alignment horizontal="center" vertical="center"/>
    </xf>
    <xf numFmtId="3" fontId="0" fillId="0" borderId="38" xfId="0" applyNumberFormat="1" applyBorder="1" applyAlignment="1">
      <alignment horizontal="center" vertical="center"/>
    </xf>
    <xf numFmtId="165" fontId="0" fillId="2" borderId="46" xfId="0" applyNumberFormat="1" applyFill="1" applyBorder="1" applyAlignment="1">
      <alignment horizontal="right" vertical="center"/>
    </xf>
    <xf numFmtId="0" fontId="0" fillId="0" borderId="47" xfId="0" applyBorder="1" applyAlignment="1">
      <alignment horizontal="right" vertical="center"/>
    </xf>
    <xf numFmtId="165" fontId="0" fillId="0" borderId="43" xfId="0" applyNumberFormat="1" applyBorder="1" applyAlignment="1">
      <alignment horizontal="right" vertical="center"/>
    </xf>
    <xf numFmtId="0" fontId="0" fillId="0" borderId="17" xfId="0" applyBorder="1" applyAlignment="1">
      <alignment horizontal="right" vertical="center"/>
    </xf>
    <xf numFmtId="0" fontId="0" fillId="0" borderId="11" xfId="0" applyBorder="1" applyAlignment="1">
      <alignment horizontal="right" vertical="center"/>
    </xf>
    <xf numFmtId="3" fontId="0" fillId="0" borderId="44"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38" xfId="0" applyNumberFormat="1" applyBorder="1" applyAlignment="1">
      <alignment horizontal="center" vertical="center" wrapText="1"/>
    </xf>
    <xf numFmtId="3" fontId="0" fillId="2" borderId="44" xfId="0" applyNumberFormat="1" applyFill="1" applyBorder="1" applyAlignment="1">
      <alignment horizontal="center" vertical="center" wrapText="1"/>
    </xf>
    <xf numFmtId="0" fontId="2" fillId="0" borderId="39" xfId="0" applyFont="1" applyBorder="1" applyAlignment="1">
      <alignment horizontal="left"/>
    </xf>
    <xf numFmtId="0" fontId="2" fillId="0" borderId="41" xfId="0" applyFont="1" applyBorder="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165" fontId="0" fillId="0" borderId="46" xfId="0" applyNumberFormat="1" applyBorder="1" applyAlignment="1">
      <alignment horizontal="right" vertical="center"/>
    </xf>
    <xf numFmtId="165" fontId="0" fillId="2" borderId="43" xfId="0" applyNumberFormat="1" applyFill="1" applyBorder="1" applyAlignment="1">
      <alignment horizontal="center" vertical="center"/>
    </xf>
    <xf numFmtId="165" fontId="0" fillId="2" borderId="43" xfId="0" applyNumberFormat="1" applyFill="1" applyBorder="1" applyAlignment="1">
      <alignment horizontal="right" vertical="center"/>
    </xf>
    <xf numFmtId="165" fontId="0" fillId="0" borderId="17" xfId="0" applyNumberFormat="1" applyBorder="1" applyAlignment="1">
      <alignment horizontal="right" vertical="center"/>
    </xf>
    <xf numFmtId="0" fontId="0" fillId="0" borderId="48" xfId="0" applyBorder="1" applyAlignment="1">
      <alignment horizontal="righ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19"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6" xfId="0" applyBorder="1" applyAlignment="1">
      <alignment horizontal="left" wrapText="1"/>
    </xf>
    <xf numFmtId="0" fontId="0" fillId="0" borderId="23" xfId="0" applyBorder="1" applyAlignment="1">
      <alignment horizontal="left" wrapText="1"/>
    </xf>
    <xf numFmtId="0" fontId="0" fillId="0" borderId="4" xfId="0" applyBorder="1" applyAlignment="1">
      <alignment horizontal="left" wrapText="1"/>
    </xf>
    <xf numFmtId="0" fontId="0" fillId="0" borderId="24" xfId="0" applyBorder="1" applyAlignment="1">
      <alignment horizontal="left" wrapText="1"/>
    </xf>
    <xf numFmtId="0" fontId="0" fillId="0" borderId="10" xfId="0" applyBorder="1" applyAlignment="1">
      <alignment horizontal="left" wrapText="1"/>
    </xf>
    <xf numFmtId="0" fontId="0" fillId="0" borderId="25" xfId="0" applyBorder="1" applyAlignment="1">
      <alignment horizontal="left" wrapText="1"/>
    </xf>
    <xf numFmtId="3" fontId="0" fillId="0" borderId="13" xfId="0" applyNumberFormat="1" applyFill="1" applyBorder="1" applyAlignment="1">
      <alignment horizontal="left" vertical="center" wrapText="1"/>
    </xf>
    <xf numFmtId="3" fontId="0" fillId="0" borderId="27" xfId="0" applyNumberFormat="1" applyFill="1" applyBorder="1" applyAlignment="1">
      <alignment horizontal="left" vertical="center" wrapText="1"/>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10" fillId="4" borderId="39"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9"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107156</xdr:colOff>
      <xdr:row>87</xdr:row>
      <xdr:rowOff>154781</xdr:rowOff>
    </xdr:from>
    <xdr:ext cx="2256772" cy="336823"/>
    <xdr:sp macro="" textlink="">
      <xdr:nvSpPr>
        <xdr:cNvPr id="2" name="TextBox 1"/>
        <xdr:cNvSpPr txBox="1"/>
      </xdr:nvSpPr>
      <xdr:spPr>
        <a:xfrm>
          <a:off x="3000375" y="18609469"/>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523875</xdr:colOff>
      <xdr:row>19</xdr:row>
      <xdr:rowOff>0</xdr:rowOff>
    </xdr:from>
    <xdr:ext cx="2256772" cy="336823"/>
    <xdr:sp macro="" textlink="">
      <xdr:nvSpPr>
        <xdr:cNvPr id="2" name="TextBox 1"/>
        <xdr:cNvSpPr txBox="1"/>
      </xdr:nvSpPr>
      <xdr:spPr>
        <a:xfrm>
          <a:off x="3028950" y="5324475"/>
          <a:ext cx="2256772" cy="336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Lucida Calligraphy" panose="03010101010101010101" pitchFamily="66" charset="0"/>
            </a:rPr>
            <a:t>/s/ Arthur E. Francis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M92"/>
  <sheetViews>
    <sheetView tabSelected="1" zoomScale="80" zoomScaleNormal="80" workbookViewId="0">
      <pane xSplit="1" ySplit="6" topLeftCell="B7" activePane="bottomRight" state="frozen"/>
      <selection pane="topRight" activeCell="B1" sqref="B1"/>
      <selection pane="bottomLeft" activeCell="A7" sqref="A7"/>
      <selection pane="bottomRight" activeCell="E5" sqref="E5"/>
    </sheetView>
  </sheetViews>
  <sheetFormatPr defaultRowHeight="15.05" x14ac:dyDescent="0.3"/>
  <cols>
    <col min="1" max="1" width="16" bestFit="1" customWidth="1"/>
    <col min="2" max="2" width="8.44140625" customWidth="1"/>
    <col min="3" max="3" width="19" customWidth="1"/>
    <col min="4" max="4" width="16.109375" customWidth="1"/>
    <col min="5" max="5" width="21" style="3" customWidth="1"/>
    <col min="6" max="6" width="20" customWidth="1"/>
    <col min="7" max="7" width="28.33203125" customWidth="1"/>
    <col min="8" max="8" width="20.44140625" customWidth="1"/>
    <col min="10" max="10" width="9.109375" customWidth="1"/>
  </cols>
  <sheetData>
    <row r="1" spans="1:13" ht="18.2" x14ac:dyDescent="0.35">
      <c r="A1" s="8" t="s">
        <v>24</v>
      </c>
      <c r="B1" s="1"/>
      <c r="C1" s="1"/>
      <c r="D1" s="1"/>
      <c r="E1" s="57"/>
      <c r="F1" s="1"/>
      <c r="G1" s="2"/>
      <c r="H1" s="2"/>
      <c r="I1" s="5"/>
      <c r="J1" s="5"/>
      <c r="K1" s="5"/>
      <c r="L1" s="5"/>
      <c r="M1" s="5"/>
    </row>
    <row r="2" spans="1:13" ht="18.2" x14ac:dyDescent="0.35">
      <c r="A2" s="9" t="s">
        <v>20</v>
      </c>
      <c r="B2" s="6"/>
      <c r="C2" s="6"/>
      <c r="D2" s="6"/>
      <c r="E2" s="58"/>
      <c r="F2" s="6"/>
      <c r="G2" s="7"/>
      <c r="H2" s="7"/>
      <c r="I2" s="5"/>
      <c r="J2" s="5"/>
      <c r="K2" s="5"/>
      <c r="L2" s="5"/>
      <c r="M2" s="5"/>
    </row>
    <row r="3" spans="1:13" ht="18.2" x14ac:dyDescent="0.35">
      <c r="A3" s="9" t="s">
        <v>42</v>
      </c>
      <c r="B3" s="6"/>
      <c r="C3" s="6"/>
      <c r="D3" s="6"/>
      <c r="E3" s="58"/>
      <c r="F3" s="6"/>
      <c r="G3" s="7"/>
      <c r="H3" s="7"/>
      <c r="I3" s="5"/>
      <c r="J3" s="5"/>
      <c r="K3" s="5"/>
      <c r="L3" s="5"/>
      <c r="M3" s="5"/>
    </row>
    <row r="4" spans="1:13" ht="18" customHeight="1" x14ac:dyDescent="0.35">
      <c r="A4" s="9" t="s">
        <v>43</v>
      </c>
      <c r="B4" s="6"/>
      <c r="C4" s="6"/>
      <c r="D4" s="6"/>
      <c r="E4" s="58"/>
      <c r="F4" s="6"/>
      <c r="G4" s="7"/>
      <c r="H4" s="7"/>
      <c r="I4" s="5"/>
      <c r="J4" s="5"/>
      <c r="K4" s="5"/>
      <c r="L4" s="5"/>
      <c r="M4" s="5"/>
    </row>
    <row r="5" spans="1:13" ht="65.3" customHeight="1" x14ac:dyDescent="0.35">
      <c r="A5" s="75" t="s">
        <v>26</v>
      </c>
      <c r="B5" s="75" t="s">
        <v>10</v>
      </c>
      <c r="C5" s="75" t="s">
        <v>27</v>
      </c>
      <c r="D5" s="75" t="s">
        <v>28</v>
      </c>
      <c r="E5" s="76" t="s">
        <v>39</v>
      </c>
      <c r="F5" s="76" t="s">
        <v>38</v>
      </c>
      <c r="G5" s="75" t="s">
        <v>29</v>
      </c>
      <c r="H5" s="75" t="s">
        <v>37</v>
      </c>
      <c r="I5" s="5"/>
      <c r="J5" s="5"/>
      <c r="K5" s="5"/>
      <c r="L5" s="5"/>
      <c r="M5" s="5"/>
    </row>
    <row r="6" spans="1:13" s="3" customFormat="1" ht="96.6" customHeight="1" thickBot="1" x14ac:dyDescent="0.35">
      <c r="A6" s="77" t="s">
        <v>3</v>
      </c>
      <c r="B6" s="78" t="s">
        <v>0</v>
      </c>
      <c r="C6" s="78" t="s">
        <v>1</v>
      </c>
      <c r="D6" s="78" t="s">
        <v>30</v>
      </c>
      <c r="E6" s="78" t="s">
        <v>31</v>
      </c>
      <c r="F6" s="79" t="s">
        <v>18</v>
      </c>
      <c r="G6" s="80" t="s">
        <v>35</v>
      </c>
      <c r="H6" s="80" t="s">
        <v>36</v>
      </c>
      <c r="I6" s="4"/>
      <c r="J6" s="4"/>
      <c r="K6" s="4"/>
      <c r="L6" s="4"/>
      <c r="M6" s="4"/>
    </row>
    <row r="7" spans="1:13" x14ac:dyDescent="0.3">
      <c r="A7" s="83">
        <v>43800</v>
      </c>
      <c r="B7" s="72">
        <v>744</v>
      </c>
      <c r="C7" s="12">
        <v>744</v>
      </c>
      <c r="D7" s="12">
        <v>282720</v>
      </c>
      <c r="E7" s="73">
        <f>SUM(H7)</f>
        <v>0</v>
      </c>
      <c r="F7" s="74">
        <f>SUM(D7:E7)</f>
        <v>282720</v>
      </c>
      <c r="G7" s="60" t="s">
        <v>47</v>
      </c>
      <c r="H7" s="86">
        <v>0</v>
      </c>
    </row>
    <row r="8" spans="1:13" x14ac:dyDescent="0.3">
      <c r="A8" s="134">
        <v>43831</v>
      </c>
      <c r="B8" s="118">
        <v>744</v>
      </c>
      <c r="C8" s="118">
        <v>744</v>
      </c>
      <c r="D8" s="118">
        <v>278201</v>
      </c>
      <c r="E8" s="126">
        <f>SUM(H9:H10)</f>
        <v>2432</v>
      </c>
      <c r="F8" s="118">
        <f>SUM(D8:E8)</f>
        <v>280633</v>
      </c>
      <c r="G8" s="87" t="s">
        <v>48</v>
      </c>
      <c r="H8" s="90">
        <v>1896</v>
      </c>
    </row>
    <row r="9" spans="1:13" x14ac:dyDescent="0.3">
      <c r="A9" s="122"/>
      <c r="B9" s="119"/>
      <c r="C9" s="119"/>
      <c r="D9" s="119"/>
      <c r="E9" s="127"/>
      <c r="F9" s="119"/>
      <c r="G9" s="92" t="s">
        <v>49</v>
      </c>
      <c r="H9" s="90">
        <v>1232</v>
      </c>
    </row>
    <row r="10" spans="1:13" x14ac:dyDescent="0.3">
      <c r="A10" s="122"/>
      <c r="B10" s="120"/>
      <c r="C10" s="120"/>
      <c r="D10" s="119"/>
      <c r="E10" s="127"/>
      <c r="F10" s="119"/>
      <c r="G10" s="92" t="s">
        <v>50</v>
      </c>
      <c r="H10" s="90">
        <v>1200</v>
      </c>
    </row>
    <row r="11" spans="1:13" x14ac:dyDescent="0.3">
      <c r="A11" s="121">
        <v>43862</v>
      </c>
      <c r="B11" s="112">
        <v>696</v>
      </c>
      <c r="C11" s="112">
        <v>652</v>
      </c>
      <c r="D11" s="112">
        <v>246774</v>
      </c>
      <c r="E11" s="112">
        <f>SUM(H11:H15)</f>
        <v>12807</v>
      </c>
      <c r="F11" s="112">
        <f>SUM(D11:E11)</f>
        <v>259581</v>
      </c>
      <c r="G11" s="60" t="s">
        <v>51</v>
      </c>
      <c r="H11" s="86">
        <v>3872</v>
      </c>
    </row>
    <row r="12" spans="1:13" x14ac:dyDescent="0.3">
      <c r="A12" s="122"/>
      <c r="B12" s="113"/>
      <c r="C12" s="113"/>
      <c r="D12" s="119"/>
      <c r="E12" s="119"/>
      <c r="F12" s="119"/>
      <c r="G12" s="60" t="s">
        <v>52</v>
      </c>
      <c r="H12" s="86">
        <v>3336</v>
      </c>
    </row>
    <row r="13" spans="1:13" x14ac:dyDescent="0.3">
      <c r="A13" s="122"/>
      <c r="B13" s="113"/>
      <c r="C13" s="113"/>
      <c r="D13" s="119"/>
      <c r="E13" s="119"/>
      <c r="F13" s="119"/>
      <c r="G13" s="60" t="s">
        <v>53</v>
      </c>
      <c r="H13" s="86">
        <v>2783</v>
      </c>
    </row>
    <row r="14" spans="1:13" x14ac:dyDescent="0.3">
      <c r="A14" s="122"/>
      <c r="B14" s="113"/>
      <c r="C14" s="113"/>
      <c r="D14" s="119"/>
      <c r="E14" s="119"/>
      <c r="F14" s="119"/>
      <c r="G14" s="60" t="s">
        <v>54</v>
      </c>
      <c r="H14" s="86">
        <v>800</v>
      </c>
    </row>
    <row r="15" spans="1:13" x14ac:dyDescent="0.3">
      <c r="A15" s="122"/>
      <c r="B15" s="113"/>
      <c r="C15" s="113"/>
      <c r="D15" s="119"/>
      <c r="E15" s="119"/>
      <c r="F15" s="119"/>
      <c r="G15" s="60" t="s">
        <v>55</v>
      </c>
      <c r="H15" s="86">
        <v>2016</v>
      </c>
    </row>
    <row r="16" spans="1:13" x14ac:dyDescent="0.3">
      <c r="A16" s="94"/>
      <c r="B16" s="114"/>
      <c r="C16" s="114"/>
      <c r="D16" s="99"/>
      <c r="E16" s="99"/>
      <c r="F16" s="99"/>
      <c r="G16" s="60" t="s">
        <v>48</v>
      </c>
      <c r="H16" s="86">
        <v>4856</v>
      </c>
    </row>
    <row r="17" spans="1:8" x14ac:dyDescent="0.3">
      <c r="A17" s="123">
        <v>43891</v>
      </c>
      <c r="B17" s="118">
        <v>743</v>
      </c>
      <c r="C17" s="118">
        <v>480</v>
      </c>
      <c r="D17" s="118">
        <v>168820</v>
      </c>
      <c r="E17" s="126">
        <f>SUM(H17:H26)</f>
        <v>14086</v>
      </c>
      <c r="F17" s="118">
        <f>SUM(D17:E17)</f>
        <v>182906</v>
      </c>
      <c r="G17" s="88" t="s">
        <v>56</v>
      </c>
      <c r="H17" s="91">
        <v>160</v>
      </c>
    </row>
    <row r="18" spans="1:8" x14ac:dyDescent="0.3">
      <c r="A18" s="124"/>
      <c r="B18" s="119"/>
      <c r="C18" s="119"/>
      <c r="D18" s="119"/>
      <c r="E18" s="127"/>
      <c r="F18" s="119"/>
      <c r="G18" s="93" t="s">
        <v>57</v>
      </c>
      <c r="H18" s="91">
        <v>2000</v>
      </c>
    </row>
    <row r="19" spans="1:8" x14ac:dyDescent="0.3">
      <c r="A19" s="124"/>
      <c r="B19" s="119"/>
      <c r="C19" s="119"/>
      <c r="D19" s="119"/>
      <c r="E19" s="127"/>
      <c r="F19" s="119"/>
      <c r="G19" s="93" t="s">
        <v>51</v>
      </c>
      <c r="H19" s="91">
        <v>272</v>
      </c>
    </row>
    <row r="20" spans="1:8" x14ac:dyDescent="0.3">
      <c r="A20" s="124"/>
      <c r="B20" s="119"/>
      <c r="C20" s="119"/>
      <c r="D20" s="119"/>
      <c r="E20" s="127"/>
      <c r="F20" s="119"/>
      <c r="G20" s="93" t="s">
        <v>58</v>
      </c>
      <c r="H20" s="91">
        <v>80</v>
      </c>
    </row>
    <row r="21" spans="1:8" x14ac:dyDescent="0.3">
      <c r="A21" s="124"/>
      <c r="B21" s="119"/>
      <c r="C21" s="119"/>
      <c r="D21" s="119"/>
      <c r="E21" s="127"/>
      <c r="F21" s="119"/>
      <c r="G21" s="93" t="s">
        <v>53</v>
      </c>
      <c r="H21" s="91">
        <v>3648</v>
      </c>
    </row>
    <row r="22" spans="1:8" x14ac:dyDescent="0.3">
      <c r="A22" s="124"/>
      <c r="B22" s="119"/>
      <c r="C22" s="119"/>
      <c r="D22" s="119"/>
      <c r="E22" s="127"/>
      <c r="F22" s="119"/>
      <c r="G22" s="93" t="s">
        <v>59</v>
      </c>
      <c r="H22" s="91">
        <v>2400</v>
      </c>
    </row>
    <row r="23" spans="1:8" x14ac:dyDescent="0.3">
      <c r="A23" s="124"/>
      <c r="B23" s="119"/>
      <c r="C23" s="119"/>
      <c r="D23" s="119"/>
      <c r="E23" s="127"/>
      <c r="F23" s="119"/>
      <c r="G23" s="93" t="s">
        <v>60</v>
      </c>
      <c r="H23" s="91">
        <v>1800</v>
      </c>
    </row>
    <row r="24" spans="1:8" x14ac:dyDescent="0.3">
      <c r="A24" s="124"/>
      <c r="B24" s="119"/>
      <c r="C24" s="119"/>
      <c r="D24" s="119"/>
      <c r="E24" s="127"/>
      <c r="F24" s="119"/>
      <c r="G24" s="93" t="s">
        <v>55</v>
      </c>
      <c r="H24" s="91">
        <v>3408</v>
      </c>
    </row>
    <row r="25" spans="1:8" x14ac:dyDescent="0.3">
      <c r="A25" s="124"/>
      <c r="B25" s="119"/>
      <c r="C25" s="119"/>
      <c r="D25" s="119"/>
      <c r="E25" s="127"/>
      <c r="F25" s="119"/>
      <c r="G25" s="93" t="s">
        <v>61</v>
      </c>
      <c r="H25" s="91">
        <v>304</v>
      </c>
    </row>
    <row r="26" spans="1:8" x14ac:dyDescent="0.3">
      <c r="A26" s="124"/>
      <c r="B26" s="119"/>
      <c r="C26" s="119"/>
      <c r="D26" s="119"/>
      <c r="E26" s="127"/>
      <c r="F26" s="119"/>
      <c r="G26" s="95" t="s">
        <v>50</v>
      </c>
      <c r="H26" s="91">
        <v>14</v>
      </c>
    </row>
    <row r="27" spans="1:8" x14ac:dyDescent="0.3">
      <c r="A27" s="125"/>
      <c r="B27" s="120"/>
      <c r="C27" s="120"/>
      <c r="D27" s="120"/>
      <c r="E27" s="128"/>
      <c r="F27" s="120"/>
      <c r="G27" s="93" t="s">
        <v>48</v>
      </c>
      <c r="H27" s="91">
        <v>99434</v>
      </c>
    </row>
    <row r="28" spans="1:8" x14ac:dyDescent="0.3">
      <c r="A28" s="136">
        <v>43922</v>
      </c>
      <c r="B28" s="112">
        <v>720</v>
      </c>
      <c r="C28" s="112">
        <v>0</v>
      </c>
      <c r="D28" s="112">
        <v>0</v>
      </c>
      <c r="E28" s="129">
        <f>SUM(H28:H45)</f>
        <v>94128</v>
      </c>
      <c r="F28" s="112">
        <f>SUM(D28:E46)</f>
        <v>94128</v>
      </c>
      <c r="G28" s="60" t="s">
        <v>62</v>
      </c>
      <c r="H28" s="86">
        <v>400</v>
      </c>
    </row>
    <row r="29" spans="1:8" x14ac:dyDescent="0.3">
      <c r="A29" s="124"/>
      <c r="B29" s="113"/>
      <c r="C29" s="113"/>
      <c r="D29" s="119"/>
      <c r="E29" s="127"/>
      <c r="F29" s="119"/>
      <c r="G29" s="60" t="s">
        <v>56</v>
      </c>
      <c r="H29" s="86">
        <v>29312</v>
      </c>
    </row>
    <row r="30" spans="1:8" x14ac:dyDescent="0.3">
      <c r="A30" s="124"/>
      <c r="B30" s="113"/>
      <c r="C30" s="113"/>
      <c r="D30" s="119"/>
      <c r="E30" s="127"/>
      <c r="F30" s="119"/>
      <c r="G30" s="60" t="s">
        <v>57</v>
      </c>
      <c r="H30" s="86">
        <v>400</v>
      </c>
    </row>
    <row r="31" spans="1:8" x14ac:dyDescent="0.3">
      <c r="A31" s="124"/>
      <c r="B31" s="113"/>
      <c r="C31" s="113"/>
      <c r="D31" s="119"/>
      <c r="E31" s="127"/>
      <c r="F31" s="119"/>
      <c r="G31" s="60" t="s">
        <v>51</v>
      </c>
      <c r="H31" s="86">
        <v>23720</v>
      </c>
    </row>
    <row r="32" spans="1:8" x14ac:dyDescent="0.3">
      <c r="A32" s="124"/>
      <c r="B32" s="113"/>
      <c r="C32" s="113"/>
      <c r="D32" s="119"/>
      <c r="E32" s="127"/>
      <c r="F32" s="119"/>
      <c r="G32" s="60" t="s">
        <v>63</v>
      </c>
      <c r="H32" s="86">
        <v>8840</v>
      </c>
    </row>
    <row r="33" spans="1:8" x14ac:dyDescent="0.3">
      <c r="A33" s="124"/>
      <c r="B33" s="113"/>
      <c r="C33" s="113"/>
      <c r="D33" s="119"/>
      <c r="E33" s="127"/>
      <c r="F33" s="119"/>
      <c r="G33" s="60" t="s">
        <v>64</v>
      </c>
      <c r="H33" s="86">
        <v>200</v>
      </c>
    </row>
    <row r="34" spans="1:8" x14ac:dyDescent="0.3">
      <c r="A34" s="124"/>
      <c r="B34" s="113"/>
      <c r="C34" s="113"/>
      <c r="D34" s="119"/>
      <c r="E34" s="127"/>
      <c r="F34" s="119"/>
      <c r="G34" s="60" t="s">
        <v>53</v>
      </c>
      <c r="H34" s="86">
        <v>3408</v>
      </c>
    </row>
    <row r="35" spans="1:8" x14ac:dyDescent="0.3">
      <c r="A35" s="124"/>
      <c r="B35" s="113"/>
      <c r="C35" s="113"/>
      <c r="D35" s="119"/>
      <c r="E35" s="127"/>
      <c r="F35" s="119"/>
      <c r="G35" s="60" t="s">
        <v>59</v>
      </c>
      <c r="H35" s="86">
        <v>1760</v>
      </c>
    </row>
    <row r="36" spans="1:8" x14ac:dyDescent="0.3">
      <c r="A36" s="124"/>
      <c r="B36" s="113"/>
      <c r="C36" s="113"/>
      <c r="D36" s="119"/>
      <c r="E36" s="127"/>
      <c r="F36" s="119"/>
      <c r="G36" s="60" t="s">
        <v>49</v>
      </c>
      <c r="H36" s="86">
        <v>6136</v>
      </c>
    </row>
    <row r="37" spans="1:8" x14ac:dyDescent="0.3">
      <c r="A37" s="124"/>
      <c r="B37" s="113"/>
      <c r="C37" s="113"/>
      <c r="D37" s="119"/>
      <c r="E37" s="127"/>
      <c r="F37" s="119"/>
      <c r="G37" s="60" t="s">
        <v>65</v>
      </c>
      <c r="H37" s="86">
        <v>8416</v>
      </c>
    </row>
    <row r="38" spans="1:8" x14ac:dyDescent="0.3">
      <c r="A38" s="124"/>
      <c r="B38" s="113"/>
      <c r="C38" s="113"/>
      <c r="D38" s="119"/>
      <c r="E38" s="127"/>
      <c r="F38" s="119"/>
      <c r="G38" s="60" t="s">
        <v>66</v>
      </c>
      <c r="H38" s="86">
        <v>1200</v>
      </c>
    </row>
    <row r="39" spans="1:8" x14ac:dyDescent="0.3">
      <c r="A39" s="124"/>
      <c r="B39" s="113"/>
      <c r="C39" s="113"/>
      <c r="D39" s="119"/>
      <c r="E39" s="127"/>
      <c r="F39" s="119"/>
      <c r="G39" s="60" t="s">
        <v>60</v>
      </c>
      <c r="H39" s="86">
        <v>1600</v>
      </c>
    </row>
    <row r="40" spans="1:8" x14ac:dyDescent="0.3">
      <c r="A40" s="124"/>
      <c r="B40" s="113"/>
      <c r="C40" s="113"/>
      <c r="D40" s="119"/>
      <c r="E40" s="127"/>
      <c r="F40" s="119"/>
      <c r="G40" s="60" t="s">
        <v>67</v>
      </c>
      <c r="H40" s="86">
        <v>273</v>
      </c>
    </row>
    <row r="41" spans="1:8" x14ac:dyDescent="0.3">
      <c r="A41" s="124"/>
      <c r="B41" s="113"/>
      <c r="C41" s="113"/>
      <c r="D41" s="119"/>
      <c r="E41" s="127"/>
      <c r="F41" s="119"/>
      <c r="G41" s="60" t="s">
        <v>55</v>
      </c>
      <c r="H41" s="86">
        <v>1256</v>
      </c>
    </row>
    <row r="42" spans="1:8" x14ac:dyDescent="0.3">
      <c r="A42" s="124"/>
      <c r="B42" s="113"/>
      <c r="C42" s="113"/>
      <c r="D42" s="119"/>
      <c r="E42" s="127"/>
      <c r="F42" s="119"/>
      <c r="G42" s="60" t="s">
        <v>68</v>
      </c>
      <c r="H42" s="86">
        <v>2368</v>
      </c>
    </row>
    <row r="43" spans="1:8" x14ac:dyDescent="0.3">
      <c r="A43" s="124"/>
      <c r="B43" s="113"/>
      <c r="C43" s="113"/>
      <c r="D43" s="119"/>
      <c r="E43" s="127"/>
      <c r="F43" s="119"/>
      <c r="G43" s="60" t="s">
        <v>61</v>
      </c>
      <c r="H43" s="86">
        <v>1800</v>
      </c>
    </row>
    <row r="44" spans="1:8" x14ac:dyDescent="0.3">
      <c r="A44" s="124"/>
      <c r="B44" s="113"/>
      <c r="C44" s="113"/>
      <c r="D44" s="119"/>
      <c r="E44" s="127"/>
      <c r="F44" s="119"/>
      <c r="G44" s="60" t="s">
        <v>50</v>
      </c>
      <c r="H44" s="86">
        <v>3000</v>
      </c>
    </row>
    <row r="45" spans="1:8" x14ac:dyDescent="0.3">
      <c r="A45" s="124"/>
      <c r="B45" s="113"/>
      <c r="C45" s="113"/>
      <c r="D45" s="119"/>
      <c r="E45" s="127"/>
      <c r="F45" s="119"/>
      <c r="G45" s="60" t="s">
        <v>69</v>
      </c>
      <c r="H45" s="86">
        <v>39</v>
      </c>
    </row>
    <row r="46" spans="1:8" x14ac:dyDescent="0.3">
      <c r="A46" s="124"/>
      <c r="B46" s="114"/>
      <c r="C46" s="114"/>
      <c r="D46" s="119"/>
      <c r="E46" s="127"/>
      <c r="F46" s="119"/>
      <c r="G46" s="60" t="s">
        <v>48</v>
      </c>
      <c r="H46" s="86">
        <v>179472</v>
      </c>
    </row>
    <row r="47" spans="1:8" x14ac:dyDescent="0.3">
      <c r="A47" s="123">
        <v>43952</v>
      </c>
      <c r="B47" s="118">
        <v>744</v>
      </c>
      <c r="C47" s="118">
        <v>0</v>
      </c>
      <c r="D47" s="118">
        <v>0</v>
      </c>
      <c r="E47" s="126">
        <f>SUM(H47:H57)</f>
        <v>212400</v>
      </c>
      <c r="F47" s="118">
        <f>SUM(D47:E58)</f>
        <v>212400</v>
      </c>
      <c r="G47" s="56" t="s">
        <v>56</v>
      </c>
      <c r="H47" s="91">
        <v>1200</v>
      </c>
    </row>
    <row r="48" spans="1:8" x14ac:dyDescent="0.3">
      <c r="A48" s="137"/>
      <c r="B48" s="119"/>
      <c r="C48" s="119"/>
      <c r="D48" s="119"/>
      <c r="E48" s="127"/>
      <c r="F48" s="119"/>
      <c r="G48" s="89" t="s">
        <v>51</v>
      </c>
      <c r="H48" s="91">
        <v>187960</v>
      </c>
    </row>
    <row r="49" spans="1:8" x14ac:dyDescent="0.3">
      <c r="A49" s="137"/>
      <c r="B49" s="119"/>
      <c r="C49" s="119"/>
      <c r="D49" s="119"/>
      <c r="E49" s="127"/>
      <c r="F49" s="119"/>
      <c r="G49" s="89" t="s">
        <v>52</v>
      </c>
      <c r="H49" s="91">
        <v>9048</v>
      </c>
    </row>
    <row r="50" spans="1:8" x14ac:dyDescent="0.3">
      <c r="A50" s="137"/>
      <c r="B50" s="119"/>
      <c r="C50" s="119"/>
      <c r="D50" s="119"/>
      <c r="E50" s="127"/>
      <c r="F50" s="119"/>
      <c r="G50" s="95" t="s">
        <v>64</v>
      </c>
      <c r="H50" s="91">
        <v>712</v>
      </c>
    </row>
    <row r="51" spans="1:8" x14ac:dyDescent="0.3">
      <c r="A51" s="137"/>
      <c r="B51" s="119"/>
      <c r="C51" s="119"/>
      <c r="D51" s="119"/>
      <c r="E51" s="127"/>
      <c r="F51" s="119"/>
      <c r="G51" t="s">
        <v>53</v>
      </c>
      <c r="H51" s="91">
        <v>888</v>
      </c>
    </row>
    <row r="52" spans="1:8" x14ac:dyDescent="0.3">
      <c r="A52" s="137"/>
      <c r="B52" s="119"/>
      <c r="C52" s="119"/>
      <c r="D52" s="119"/>
      <c r="E52" s="127"/>
      <c r="F52" s="119"/>
      <c r="G52" s="89" t="s">
        <v>49</v>
      </c>
      <c r="H52" s="91">
        <v>200</v>
      </c>
    </row>
    <row r="53" spans="1:8" x14ac:dyDescent="0.3">
      <c r="A53" s="137"/>
      <c r="B53" s="119"/>
      <c r="C53" s="119"/>
      <c r="D53" s="119"/>
      <c r="E53" s="127"/>
      <c r="F53" s="119"/>
      <c r="G53" s="89" t="s">
        <v>70</v>
      </c>
      <c r="H53" s="91">
        <v>288</v>
      </c>
    </row>
    <row r="54" spans="1:8" x14ac:dyDescent="0.3">
      <c r="A54" s="137"/>
      <c r="B54" s="119"/>
      <c r="C54" s="119"/>
      <c r="D54" s="119"/>
      <c r="E54" s="127"/>
      <c r="F54" s="119"/>
      <c r="G54" s="89" t="s">
        <v>55</v>
      </c>
      <c r="H54" s="91">
        <v>4960</v>
      </c>
    </row>
    <row r="55" spans="1:8" x14ac:dyDescent="0.3">
      <c r="A55" s="137"/>
      <c r="B55" s="119"/>
      <c r="C55" s="119"/>
      <c r="D55" s="119"/>
      <c r="E55" s="127"/>
      <c r="F55" s="119"/>
      <c r="G55" s="89" t="s">
        <v>68</v>
      </c>
      <c r="H55" s="91">
        <v>544</v>
      </c>
    </row>
    <row r="56" spans="1:8" x14ac:dyDescent="0.3">
      <c r="A56" s="137"/>
      <c r="B56" s="119"/>
      <c r="C56" s="119"/>
      <c r="D56" s="119"/>
      <c r="E56" s="127"/>
      <c r="F56" s="119"/>
      <c r="G56" s="89" t="s">
        <v>61</v>
      </c>
      <c r="H56" s="91">
        <v>2336</v>
      </c>
    </row>
    <row r="57" spans="1:8" x14ac:dyDescent="0.3">
      <c r="A57" s="124"/>
      <c r="B57" s="119"/>
      <c r="C57" s="119"/>
      <c r="D57" s="119"/>
      <c r="E57" s="127"/>
      <c r="F57" s="119"/>
      <c r="G57" s="56" t="s">
        <v>71</v>
      </c>
      <c r="H57" s="91">
        <v>4264</v>
      </c>
    </row>
    <row r="58" spans="1:8" x14ac:dyDescent="0.3">
      <c r="A58" s="124"/>
      <c r="B58" s="120"/>
      <c r="C58" s="120"/>
      <c r="D58" s="119"/>
      <c r="E58" s="127"/>
      <c r="F58" s="119"/>
      <c r="G58" s="56" t="s">
        <v>48</v>
      </c>
      <c r="H58" s="91">
        <v>70320</v>
      </c>
    </row>
    <row r="59" spans="1:8" x14ac:dyDescent="0.3">
      <c r="A59" s="135">
        <v>43983</v>
      </c>
      <c r="B59" s="112">
        <v>720</v>
      </c>
      <c r="C59" s="112">
        <v>0</v>
      </c>
      <c r="D59" s="112">
        <v>0</v>
      </c>
      <c r="E59" s="129">
        <f>SUM(H59:H67)</f>
        <v>234165</v>
      </c>
      <c r="F59" s="112">
        <f>SUM(D59:E68)</f>
        <v>234165</v>
      </c>
      <c r="G59" s="60" t="s">
        <v>56</v>
      </c>
      <c r="H59" s="86">
        <v>4240</v>
      </c>
    </row>
    <row r="60" spans="1:8" x14ac:dyDescent="0.3">
      <c r="A60" s="116"/>
      <c r="B60" s="113"/>
      <c r="C60" s="113"/>
      <c r="D60" s="119"/>
      <c r="E60" s="127"/>
      <c r="F60" s="119"/>
      <c r="G60" s="60" t="s">
        <v>51</v>
      </c>
      <c r="H60" s="86">
        <v>214125</v>
      </c>
    </row>
    <row r="61" spans="1:8" x14ac:dyDescent="0.3">
      <c r="A61" s="116"/>
      <c r="B61" s="113"/>
      <c r="C61" s="113"/>
      <c r="D61" s="119"/>
      <c r="E61" s="127"/>
      <c r="F61" s="119"/>
      <c r="G61" s="60" t="s">
        <v>52</v>
      </c>
      <c r="H61" s="86">
        <v>3200</v>
      </c>
    </row>
    <row r="62" spans="1:8" x14ac:dyDescent="0.3">
      <c r="A62" s="116"/>
      <c r="B62" s="113"/>
      <c r="C62" s="113"/>
      <c r="D62" s="119"/>
      <c r="E62" s="127"/>
      <c r="F62" s="119"/>
      <c r="G62" s="60" t="s">
        <v>53</v>
      </c>
      <c r="H62" s="86">
        <v>2496</v>
      </c>
    </row>
    <row r="63" spans="1:8" x14ac:dyDescent="0.3">
      <c r="A63" s="116"/>
      <c r="B63" s="113"/>
      <c r="C63" s="113"/>
      <c r="D63" s="119"/>
      <c r="E63" s="127"/>
      <c r="F63" s="119"/>
      <c r="G63" s="60" t="s">
        <v>49</v>
      </c>
      <c r="H63" s="86">
        <v>2848</v>
      </c>
    </row>
    <row r="64" spans="1:8" x14ac:dyDescent="0.3">
      <c r="A64" s="116"/>
      <c r="B64" s="113"/>
      <c r="C64" s="113"/>
      <c r="D64" s="119"/>
      <c r="E64" s="127"/>
      <c r="F64" s="119"/>
      <c r="G64" s="60" t="s">
        <v>68</v>
      </c>
      <c r="H64" s="86">
        <v>1136</v>
      </c>
    </row>
    <row r="65" spans="1:8" x14ac:dyDescent="0.3">
      <c r="A65" s="116"/>
      <c r="B65" s="113"/>
      <c r="C65" s="113"/>
      <c r="D65" s="119"/>
      <c r="E65" s="127"/>
      <c r="F65" s="119"/>
      <c r="G65" s="60" t="s">
        <v>61</v>
      </c>
      <c r="H65" s="86">
        <v>2256</v>
      </c>
    </row>
    <row r="66" spans="1:8" x14ac:dyDescent="0.3">
      <c r="A66" s="116"/>
      <c r="B66" s="113"/>
      <c r="C66" s="113"/>
      <c r="D66" s="119"/>
      <c r="E66" s="127"/>
      <c r="F66" s="119"/>
      <c r="G66" s="60" t="s">
        <v>71</v>
      </c>
      <c r="H66" s="86">
        <v>2864</v>
      </c>
    </row>
    <row r="67" spans="1:8" x14ac:dyDescent="0.3">
      <c r="A67" s="116"/>
      <c r="B67" s="113"/>
      <c r="C67" s="113"/>
      <c r="D67" s="119"/>
      <c r="E67" s="127"/>
      <c r="F67" s="119"/>
      <c r="G67" s="60" t="s">
        <v>50</v>
      </c>
      <c r="H67" s="86">
        <v>1000</v>
      </c>
    </row>
    <row r="68" spans="1:8" x14ac:dyDescent="0.3">
      <c r="A68" s="116"/>
      <c r="B68" s="114"/>
      <c r="C68" s="114"/>
      <c r="D68" s="119"/>
      <c r="E68" s="127"/>
      <c r="F68" s="119"/>
      <c r="G68" s="60" t="s">
        <v>48</v>
      </c>
      <c r="H68" s="86">
        <v>39152</v>
      </c>
    </row>
    <row r="69" spans="1:8" x14ac:dyDescent="0.3">
      <c r="A69" s="115">
        <v>44013</v>
      </c>
      <c r="B69" s="118">
        <v>744</v>
      </c>
      <c r="C69" s="118">
        <v>328</v>
      </c>
      <c r="D69" s="118">
        <v>134040</v>
      </c>
      <c r="E69" s="126">
        <f>SUM(H69:H75)</f>
        <v>107926</v>
      </c>
      <c r="F69" s="118">
        <f t="shared" ref="F69:F82" si="0">SUM(D69:E69)</f>
        <v>241966</v>
      </c>
      <c r="G69" s="56" t="s">
        <v>56</v>
      </c>
      <c r="H69" s="91">
        <v>1872</v>
      </c>
    </row>
    <row r="70" spans="1:8" x14ac:dyDescent="0.3">
      <c r="A70" s="116"/>
      <c r="B70" s="119"/>
      <c r="C70" s="119"/>
      <c r="D70" s="119"/>
      <c r="E70" s="127"/>
      <c r="F70" s="119"/>
      <c r="G70" s="96" t="s">
        <v>51</v>
      </c>
      <c r="H70" s="91">
        <v>97430</v>
      </c>
    </row>
    <row r="71" spans="1:8" x14ac:dyDescent="0.3">
      <c r="A71" s="116"/>
      <c r="B71" s="119"/>
      <c r="C71" s="119"/>
      <c r="D71" s="119"/>
      <c r="E71" s="127"/>
      <c r="F71" s="119"/>
      <c r="G71" s="96" t="s">
        <v>63</v>
      </c>
      <c r="H71" s="91">
        <v>800</v>
      </c>
    </row>
    <row r="72" spans="1:8" x14ac:dyDescent="0.3">
      <c r="A72" s="116"/>
      <c r="B72" s="119"/>
      <c r="C72" s="119"/>
      <c r="D72" s="119"/>
      <c r="E72" s="127"/>
      <c r="F72" s="119"/>
      <c r="G72" s="96" t="s">
        <v>49</v>
      </c>
      <c r="H72" s="91">
        <v>1200</v>
      </c>
    </row>
    <row r="73" spans="1:8" x14ac:dyDescent="0.3">
      <c r="A73" s="116"/>
      <c r="B73" s="119"/>
      <c r="C73" s="119"/>
      <c r="D73" s="119"/>
      <c r="E73" s="127"/>
      <c r="F73" s="119"/>
      <c r="G73" s="96" t="s">
        <v>55</v>
      </c>
      <c r="H73" s="91">
        <v>624</v>
      </c>
    </row>
    <row r="74" spans="1:8" x14ac:dyDescent="0.3">
      <c r="A74" s="116"/>
      <c r="B74" s="119"/>
      <c r="C74" s="119"/>
      <c r="D74" s="119"/>
      <c r="E74" s="127"/>
      <c r="F74" s="119"/>
      <c r="G74" s="96" t="s">
        <v>61</v>
      </c>
      <c r="H74" s="91">
        <v>5200</v>
      </c>
    </row>
    <row r="75" spans="1:8" x14ac:dyDescent="0.3">
      <c r="A75" s="116"/>
      <c r="B75" s="119"/>
      <c r="C75" s="119"/>
      <c r="D75" s="119"/>
      <c r="E75" s="127"/>
      <c r="F75" s="119"/>
      <c r="G75" s="96" t="s">
        <v>71</v>
      </c>
      <c r="H75" s="91">
        <v>800</v>
      </c>
    </row>
    <row r="76" spans="1:8" x14ac:dyDescent="0.3">
      <c r="A76" s="117"/>
      <c r="B76" s="120"/>
      <c r="C76" s="120"/>
      <c r="D76" s="120"/>
      <c r="E76" s="128"/>
      <c r="F76" s="120"/>
      <c r="G76" s="96" t="s">
        <v>48</v>
      </c>
      <c r="H76" s="91">
        <v>40712</v>
      </c>
    </row>
    <row r="77" spans="1:8" x14ac:dyDescent="0.3">
      <c r="A77" s="84">
        <v>44044</v>
      </c>
      <c r="B77" s="12">
        <v>744</v>
      </c>
      <c r="C77" s="12">
        <v>744</v>
      </c>
      <c r="D77" s="12">
        <v>280864</v>
      </c>
      <c r="E77" s="61">
        <v>0</v>
      </c>
      <c r="F77" s="12">
        <f t="shared" si="0"/>
        <v>280864</v>
      </c>
      <c r="G77" s="60" t="s">
        <v>48</v>
      </c>
      <c r="H77" s="86">
        <v>1856</v>
      </c>
    </row>
    <row r="78" spans="1:8" x14ac:dyDescent="0.3">
      <c r="A78" s="85">
        <v>44075</v>
      </c>
      <c r="B78" s="10">
        <v>720</v>
      </c>
      <c r="C78" s="10">
        <v>720</v>
      </c>
      <c r="D78" s="10">
        <v>273191</v>
      </c>
      <c r="E78" s="59">
        <f>SUM(H78)</f>
        <v>280</v>
      </c>
      <c r="F78" s="10">
        <f t="shared" si="0"/>
        <v>273471</v>
      </c>
      <c r="G78" s="56" t="s">
        <v>56</v>
      </c>
      <c r="H78" s="91">
        <v>280</v>
      </c>
    </row>
    <row r="79" spans="1:8" x14ac:dyDescent="0.3">
      <c r="A79" s="121">
        <v>44105</v>
      </c>
      <c r="B79" s="112">
        <v>744</v>
      </c>
      <c r="C79" s="112">
        <v>744</v>
      </c>
      <c r="D79" s="112">
        <v>279938</v>
      </c>
      <c r="E79" s="129">
        <f>SUM(H79:H80)</f>
        <v>2672</v>
      </c>
      <c r="F79" s="112">
        <f>SUM(D79:E80)</f>
        <v>282610</v>
      </c>
      <c r="G79" s="60" t="s">
        <v>56</v>
      </c>
      <c r="H79" s="86">
        <v>2272</v>
      </c>
    </row>
    <row r="80" spans="1:8" x14ac:dyDescent="0.3">
      <c r="A80" s="138"/>
      <c r="B80" s="114"/>
      <c r="C80" s="114"/>
      <c r="D80" s="120"/>
      <c r="E80" s="128"/>
      <c r="F80" s="120"/>
      <c r="G80" s="60" t="s">
        <v>71</v>
      </c>
      <c r="H80" s="86">
        <v>400</v>
      </c>
    </row>
    <row r="81" spans="1:11" x14ac:dyDescent="0.3">
      <c r="A81" s="85">
        <v>44136</v>
      </c>
      <c r="B81" s="10">
        <v>720</v>
      </c>
      <c r="C81" s="10">
        <v>720</v>
      </c>
      <c r="D81" s="10">
        <v>273829</v>
      </c>
      <c r="E81" s="59">
        <f>SUM(H81)</f>
        <v>0</v>
      </c>
      <c r="F81" s="100">
        <f t="shared" si="0"/>
        <v>273829</v>
      </c>
      <c r="G81" s="56" t="s">
        <v>47</v>
      </c>
      <c r="H81" s="91">
        <v>0</v>
      </c>
    </row>
    <row r="82" spans="1:11" x14ac:dyDescent="0.3">
      <c r="A82" s="84">
        <v>44166</v>
      </c>
      <c r="B82" s="12">
        <v>744</v>
      </c>
      <c r="C82" s="12">
        <v>744</v>
      </c>
      <c r="D82" s="12">
        <v>282591</v>
      </c>
      <c r="E82" s="61">
        <f>SUM(H82)</f>
        <v>0</v>
      </c>
      <c r="F82" s="12">
        <f t="shared" si="0"/>
        <v>282591</v>
      </c>
      <c r="G82" s="60" t="s">
        <v>47</v>
      </c>
      <c r="H82" s="86">
        <v>0</v>
      </c>
    </row>
    <row r="83" spans="1:11" x14ac:dyDescent="0.3">
      <c r="A83" s="66" t="s">
        <v>2</v>
      </c>
      <c r="B83" s="67">
        <f>SUM(B7:B82)</f>
        <v>9527</v>
      </c>
      <c r="C83" s="67">
        <f>SUM(C7:C82)</f>
        <v>6620</v>
      </c>
      <c r="D83" s="67">
        <f>SUM(D7:D82)</f>
        <v>2500968</v>
      </c>
      <c r="E83" s="68">
        <f t="shared" ref="E83:F83" si="1">SUM(E7:E82)</f>
        <v>680896</v>
      </c>
      <c r="F83" s="69">
        <f t="shared" si="1"/>
        <v>3181864</v>
      </c>
      <c r="G83" s="70"/>
      <c r="H83" s="71"/>
      <c r="K83" s="82"/>
    </row>
    <row r="84" spans="1:11" x14ac:dyDescent="0.3">
      <c r="A84" s="25" t="s">
        <v>17</v>
      </c>
      <c r="B84" s="36">
        <v>1</v>
      </c>
      <c r="C84" s="26" t="s">
        <v>19</v>
      </c>
      <c r="D84" s="26"/>
      <c r="E84" s="20"/>
      <c r="F84" s="26"/>
      <c r="G84" s="26"/>
      <c r="H84" s="37"/>
    </row>
    <row r="85" spans="1:11" x14ac:dyDescent="0.3">
      <c r="A85" s="27"/>
      <c r="B85" s="36">
        <v>2</v>
      </c>
      <c r="C85" s="26" t="s">
        <v>40</v>
      </c>
      <c r="D85" s="26"/>
      <c r="E85" s="20"/>
      <c r="F85" s="26"/>
      <c r="G85" s="26"/>
      <c r="H85" s="37"/>
    </row>
    <row r="86" spans="1:11" ht="15.85" customHeight="1" x14ac:dyDescent="0.3">
      <c r="A86" s="27"/>
      <c r="B86" s="36">
        <v>3</v>
      </c>
      <c r="C86" s="26" t="s">
        <v>72</v>
      </c>
      <c r="D86" s="26"/>
      <c r="E86" s="20"/>
      <c r="F86" s="26"/>
      <c r="G86" s="62"/>
      <c r="H86" s="64"/>
      <c r="I86" s="63"/>
    </row>
    <row r="87" spans="1:11" ht="17.399999999999999" customHeight="1" thickBot="1" x14ac:dyDescent="0.35">
      <c r="A87" s="27"/>
      <c r="B87" s="81">
        <v>4</v>
      </c>
      <c r="C87" s="132"/>
      <c r="D87" s="132"/>
      <c r="E87" s="132"/>
      <c r="F87" s="132"/>
      <c r="G87" s="132"/>
      <c r="H87" s="133"/>
      <c r="I87" s="63"/>
    </row>
    <row r="88" spans="1:11" ht="59.35" customHeight="1" thickBot="1" x14ac:dyDescent="0.35">
      <c r="A88" s="130" t="s">
        <v>33</v>
      </c>
      <c r="B88" s="131"/>
      <c r="C88" s="131"/>
      <c r="D88" s="131"/>
      <c r="E88" s="131"/>
      <c r="F88" s="131"/>
      <c r="G88" s="65" t="s">
        <v>4</v>
      </c>
      <c r="H88" s="98">
        <v>44235</v>
      </c>
      <c r="I88" s="63"/>
    </row>
    <row r="89" spans="1:11" x14ac:dyDescent="0.3">
      <c r="G89" s="63"/>
      <c r="H89" s="63"/>
      <c r="I89" s="63"/>
    </row>
    <row r="90" spans="1:11" x14ac:dyDescent="0.3">
      <c r="G90" s="63"/>
      <c r="H90" s="63"/>
      <c r="I90" s="63"/>
    </row>
    <row r="91" spans="1:11" x14ac:dyDescent="0.3">
      <c r="G91" s="63"/>
      <c r="H91" s="63"/>
      <c r="I91" s="63"/>
    </row>
    <row r="92" spans="1:11" x14ac:dyDescent="0.3">
      <c r="G92" s="63"/>
      <c r="H92" s="63"/>
      <c r="I92" s="63"/>
    </row>
  </sheetData>
  <mergeCells count="50">
    <mergeCell ref="F79:F80"/>
    <mergeCell ref="A79:A80"/>
    <mergeCell ref="B79:B80"/>
    <mergeCell ref="C79:C80"/>
    <mergeCell ref="D79:D80"/>
    <mergeCell ref="E79:E80"/>
    <mergeCell ref="A88:F88"/>
    <mergeCell ref="C87:H87"/>
    <mergeCell ref="C47:C58"/>
    <mergeCell ref="A8:A10"/>
    <mergeCell ref="B8:B10"/>
    <mergeCell ref="C8:C10"/>
    <mergeCell ref="D8:D10"/>
    <mergeCell ref="E8:E10"/>
    <mergeCell ref="F8:F10"/>
    <mergeCell ref="A59:A68"/>
    <mergeCell ref="B59:B68"/>
    <mergeCell ref="A28:A46"/>
    <mergeCell ref="B28:B46"/>
    <mergeCell ref="A47:A58"/>
    <mergeCell ref="B47:B58"/>
    <mergeCell ref="F28:F46"/>
    <mergeCell ref="D11:D15"/>
    <mergeCell ref="E11:E15"/>
    <mergeCell ref="F11:F15"/>
    <mergeCell ref="C28:C46"/>
    <mergeCell ref="C59:C68"/>
    <mergeCell ref="D59:D68"/>
    <mergeCell ref="E59:E68"/>
    <mergeCell ref="D28:D46"/>
    <mergeCell ref="E28:E46"/>
    <mergeCell ref="D47:D58"/>
    <mergeCell ref="E47:E58"/>
    <mergeCell ref="F17:F27"/>
    <mergeCell ref="C17:C27"/>
    <mergeCell ref="D17:D27"/>
    <mergeCell ref="E17:E27"/>
    <mergeCell ref="D69:D76"/>
    <mergeCell ref="E69:E76"/>
    <mergeCell ref="F69:F76"/>
    <mergeCell ref="F47:F58"/>
    <mergeCell ref="F59:F68"/>
    <mergeCell ref="B11:B16"/>
    <mergeCell ref="C11:C16"/>
    <mergeCell ref="A69:A76"/>
    <mergeCell ref="B69:B76"/>
    <mergeCell ref="C69:C76"/>
    <mergeCell ref="A11:A15"/>
    <mergeCell ref="A17:A27"/>
    <mergeCell ref="B17:B27"/>
  </mergeCells>
  <printOptions horizontalCentered="1" verticalCentered="1"/>
  <pageMargins left="0.5" right="0.5" top="0.5" bottom="0.5" header="0.3" footer="0.3"/>
  <pageSetup scale="65" fitToHeight="0" orientation="portrait" r:id="rId1"/>
  <rowBreaks count="2" manualBreakCount="2">
    <brk id="16" max="16383" man="1"/>
    <brk id="5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workbookViewId="0">
      <selection sqref="A1:H1"/>
    </sheetView>
  </sheetViews>
  <sheetFormatPr defaultRowHeight="15.05" x14ac:dyDescent="0.3"/>
  <cols>
    <col min="1" max="1" width="10.109375" customWidth="1"/>
    <col min="2" max="2" width="8.44140625" customWidth="1"/>
    <col min="3" max="3" width="19" customWidth="1"/>
    <col min="4" max="4" width="16.109375" customWidth="1"/>
    <col min="5" max="5" width="20" customWidth="1"/>
    <col min="6" max="6" width="14" customWidth="1"/>
    <col min="7" max="7" width="26.88671875" customWidth="1"/>
    <col min="8" max="8" width="10.109375" customWidth="1"/>
  </cols>
  <sheetData>
    <row r="1" spans="1:13" ht="18.2" x14ac:dyDescent="0.35">
      <c r="A1" s="139" t="s">
        <v>25</v>
      </c>
      <c r="B1" s="140"/>
      <c r="C1" s="140"/>
      <c r="D1" s="140"/>
      <c r="E1" s="140"/>
      <c r="F1" s="140"/>
      <c r="G1" s="140"/>
      <c r="H1" s="141"/>
      <c r="I1" s="5"/>
      <c r="J1" s="5"/>
      <c r="K1" s="5"/>
      <c r="L1" s="5"/>
      <c r="M1" s="5"/>
    </row>
    <row r="2" spans="1:13" ht="18.2" x14ac:dyDescent="0.35">
      <c r="A2" s="142" t="s">
        <v>20</v>
      </c>
      <c r="B2" s="143"/>
      <c r="C2" s="143"/>
      <c r="D2" s="143"/>
      <c r="E2" s="143"/>
      <c r="F2" s="143"/>
      <c r="G2" s="143"/>
      <c r="H2" s="144"/>
      <c r="I2" s="5"/>
      <c r="J2" s="5"/>
      <c r="K2" s="5"/>
      <c r="L2" s="5"/>
      <c r="M2" s="5"/>
    </row>
    <row r="3" spans="1:13" ht="18.2" x14ac:dyDescent="0.35">
      <c r="A3" s="142" t="s">
        <v>44</v>
      </c>
      <c r="B3" s="143"/>
      <c r="C3" s="143"/>
      <c r="D3" s="143"/>
      <c r="E3" s="143"/>
      <c r="F3" s="143"/>
      <c r="G3" s="143"/>
      <c r="H3" s="144"/>
      <c r="I3" s="5"/>
      <c r="J3" s="5"/>
      <c r="K3" s="5"/>
      <c r="L3" s="5"/>
      <c r="M3" s="5"/>
    </row>
    <row r="4" spans="1:13" ht="16.899999999999999" customHeight="1" thickBot="1" x14ac:dyDescent="0.4">
      <c r="A4" s="158" t="s">
        <v>43</v>
      </c>
      <c r="B4" s="159"/>
      <c r="C4" s="159"/>
      <c r="D4" s="159"/>
      <c r="E4" s="159"/>
      <c r="F4" s="159"/>
      <c r="G4" s="159"/>
      <c r="H4" s="160"/>
      <c r="I4" s="5"/>
      <c r="J4" s="5"/>
      <c r="K4" s="5"/>
      <c r="L4" s="5"/>
      <c r="M4" s="5"/>
    </row>
    <row r="5" spans="1:13" s="3" customFormat="1" ht="15.85" customHeight="1" x14ac:dyDescent="0.3">
      <c r="A5" s="51"/>
      <c r="B5" s="52"/>
      <c r="C5" s="52"/>
      <c r="D5" s="52"/>
      <c r="E5" s="52"/>
      <c r="F5" s="52"/>
      <c r="G5" s="52"/>
      <c r="H5" s="53"/>
      <c r="I5" s="4"/>
      <c r="J5" s="4"/>
      <c r="K5" s="4"/>
      <c r="L5" s="4"/>
      <c r="M5" s="4"/>
    </row>
    <row r="6" spans="1:13" x14ac:dyDescent="0.3">
      <c r="A6" s="25" t="s">
        <v>21</v>
      </c>
      <c r="B6" s="26"/>
      <c r="C6" s="26"/>
      <c r="D6" s="26"/>
      <c r="E6" s="26"/>
      <c r="F6" s="20"/>
      <c r="G6" s="30"/>
      <c r="H6" s="37"/>
    </row>
    <row r="7" spans="1:13" x14ac:dyDescent="0.3">
      <c r="A7" s="27"/>
      <c r="B7" s="26" t="s">
        <v>14</v>
      </c>
      <c r="C7" s="26"/>
      <c r="D7" s="26"/>
      <c r="E7" s="26"/>
      <c r="F7" s="20"/>
      <c r="G7" s="30"/>
      <c r="H7" s="37"/>
    </row>
    <row r="8" spans="1:13" x14ac:dyDescent="0.3">
      <c r="A8" s="27"/>
      <c r="B8" s="26" t="s">
        <v>15</v>
      </c>
      <c r="C8" s="26"/>
      <c r="D8" s="26"/>
      <c r="E8" s="26"/>
      <c r="F8" s="20"/>
      <c r="G8" s="30"/>
      <c r="H8" s="37"/>
    </row>
    <row r="9" spans="1:13" x14ac:dyDescent="0.3">
      <c r="A9" s="28"/>
      <c r="B9" s="26" t="s">
        <v>13</v>
      </c>
      <c r="C9" s="26"/>
      <c r="D9" s="26"/>
      <c r="E9" s="26"/>
      <c r="F9" s="20"/>
      <c r="G9" s="30"/>
      <c r="H9" s="37"/>
    </row>
    <row r="10" spans="1:13" x14ac:dyDescent="0.3">
      <c r="A10" s="29" t="s">
        <v>22</v>
      </c>
      <c r="B10" s="26"/>
      <c r="C10" s="26"/>
      <c r="D10" s="26"/>
      <c r="E10" s="26"/>
      <c r="F10" s="20"/>
      <c r="G10" s="30"/>
      <c r="H10" s="37"/>
    </row>
    <row r="11" spans="1:13" ht="53.25" customHeight="1" thickBot="1" x14ac:dyDescent="0.35">
      <c r="A11" s="27"/>
      <c r="B11" s="30"/>
      <c r="C11" s="38" t="s">
        <v>32</v>
      </c>
      <c r="D11" s="39"/>
      <c r="E11" s="39"/>
      <c r="F11" s="40"/>
      <c r="G11" s="43" t="s">
        <v>45</v>
      </c>
      <c r="H11" s="37"/>
    </row>
    <row r="12" spans="1:13" ht="28.5" customHeight="1" x14ac:dyDescent="0.3">
      <c r="A12" s="27"/>
      <c r="B12" s="13" t="s">
        <v>5</v>
      </c>
      <c r="C12" s="150" t="s">
        <v>6</v>
      </c>
      <c r="D12" s="150"/>
      <c r="E12" s="150"/>
      <c r="F12" s="151"/>
      <c r="G12" s="45">
        <v>833333.33</v>
      </c>
      <c r="H12" s="37"/>
    </row>
    <row r="13" spans="1:13" ht="30.05" customHeight="1" x14ac:dyDescent="0.3">
      <c r="A13" s="27"/>
      <c r="B13" s="14" t="s">
        <v>7</v>
      </c>
      <c r="C13" s="152" t="s">
        <v>8</v>
      </c>
      <c r="D13" s="152"/>
      <c r="E13" s="152"/>
      <c r="F13" s="153"/>
      <c r="G13" s="46">
        <v>1666666.67</v>
      </c>
      <c r="H13" s="37"/>
    </row>
    <row r="14" spans="1:13" ht="28.5" customHeight="1" thickBot="1" x14ac:dyDescent="0.35">
      <c r="A14" s="27"/>
      <c r="B14" s="15" t="s">
        <v>9</v>
      </c>
      <c r="C14" s="154" t="s">
        <v>41</v>
      </c>
      <c r="D14" s="154"/>
      <c r="E14" s="154"/>
      <c r="F14" s="155"/>
      <c r="G14" s="47">
        <v>2083333.33</v>
      </c>
      <c r="H14" s="37"/>
    </row>
    <row r="15" spans="1:13" ht="28.5" customHeight="1" x14ac:dyDescent="0.3">
      <c r="A15" s="27"/>
      <c r="B15" s="41"/>
      <c r="C15" s="147" t="s">
        <v>16</v>
      </c>
      <c r="D15" s="148"/>
      <c r="E15" s="148"/>
      <c r="F15" s="149"/>
      <c r="G15" s="48">
        <f>SUM(G12:G14)</f>
        <v>4583333.33</v>
      </c>
      <c r="H15" s="37"/>
    </row>
    <row r="16" spans="1:13" ht="15.85" customHeight="1" thickBot="1" x14ac:dyDescent="0.35">
      <c r="A16" s="27"/>
      <c r="B16" s="16"/>
      <c r="C16" s="17"/>
      <c r="D16" s="17"/>
      <c r="E16" s="17"/>
      <c r="F16" s="42"/>
      <c r="G16" s="49"/>
      <c r="H16" s="37"/>
    </row>
    <row r="17" spans="1:11" s="3" customFormat="1" ht="15.65" thickBot="1" x14ac:dyDescent="0.35">
      <c r="A17" s="31"/>
      <c r="B17" s="18" t="s">
        <v>10</v>
      </c>
      <c r="C17" s="156" t="s">
        <v>46</v>
      </c>
      <c r="D17" s="156"/>
      <c r="E17" s="156"/>
      <c r="F17" s="157"/>
      <c r="G17" s="50">
        <v>182</v>
      </c>
      <c r="H17" s="54"/>
      <c r="I17" s="19"/>
      <c r="J17" s="19"/>
      <c r="K17" s="20"/>
    </row>
    <row r="18" spans="1:11" s="3" customFormat="1" ht="11" customHeight="1" x14ac:dyDescent="0.3">
      <c r="A18" s="31"/>
      <c r="B18" s="22"/>
      <c r="C18" s="21"/>
      <c r="D18" s="21"/>
      <c r="E18" s="21"/>
      <c r="F18" s="21"/>
      <c r="G18" s="44"/>
      <c r="H18" s="54"/>
      <c r="I18" s="19"/>
      <c r="J18" s="19"/>
      <c r="K18" s="20"/>
    </row>
    <row r="19" spans="1:11" s="3" customFormat="1" ht="45.1" customHeight="1" x14ac:dyDescent="0.3">
      <c r="A19" s="31"/>
      <c r="B19" s="145" t="s">
        <v>73</v>
      </c>
      <c r="C19" s="146"/>
      <c r="D19" s="146"/>
      <c r="E19" s="146"/>
      <c r="F19" s="146"/>
      <c r="G19" s="146"/>
      <c r="H19" s="54"/>
      <c r="I19" s="23"/>
      <c r="J19" s="23"/>
    </row>
    <row r="20" spans="1:11" ht="25.85" customHeight="1" x14ac:dyDescent="0.3">
      <c r="A20" s="27"/>
      <c r="B20" s="26"/>
      <c r="C20" s="26"/>
      <c r="D20" s="11"/>
      <c r="E20" s="11"/>
      <c r="F20" s="24"/>
      <c r="G20" s="97">
        <v>44235</v>
      </c>
      <c r="H20" s="37"/>
    </row>
    <row r="21" spans="1:11" x14ac:dyDescent="0.3">
      <c r="A21" s="25" t="s">
        <v>23</v>
      </c>
      <c r="B21" s="26"/>
      <c r="C21" s="26"/>
      <c r="D21" s="26" t="s">
        <v>11</v>
      </c>
      <c r="E21" s="26"/>
      <c r="F21" s="20"/>
      <c r="G21" s="30" t="s">
        <v>4</v>
      </c>
      <c r="H21" s="37"/>
    </row>
    <row r="22" spans="1:11" x14ac:dyDescent="0.3">
      <c r="A22" s="27"/>
      <c r="B22" s="26"/>
      <c r="C22" s="26"/>
      <c r="D22" s="26" t="s">
        <v>12</v>
      </c>
      <c r="E22" s="26"/>
      <c r="F22" s="20"/>
      <c r="G22" s="30"/>
      <c r="H22" s="37"/>
    </row>
    <row r="23" spans="1:11" ht="15.65" thickBot="1" x14ac:dyDescent="0.35">
      <c r="A23" s="32"/>
      <c r="B23" s="33"/>
      <c r="C23" s="33"/>
      <c r="D23" s="33" t="s">
        <v>34</v>
      </c>
      <c r="E23" s="33"/>
      <c r="F23" s="35"/>
      <c r="G23" s="55"/>
      <c r="H23" s="34"/>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F19" sqref="F19"/>
    </sheetView>
  </sheetViews>
  <sheetFormatPr defaultRowHeight="15.05" x14ac:dyDescent="0.3"/>
  <cols>
    <col min="1" max="1" width="16.88671875" bestFit="1" customWidth="1"/>
    <col min="2" max="2" width="17.6640625" customWidth="1"/>
    <col min="3" max="3" width="19.44140625" customWidth="1"/>
    <col min="4" max="4" width="45.5546875" customWidth="1"/>
    <col min="6" max="6" width="31.44140625" bestFit="1" customWidth="1"/>
    <col min="7" max="7" width="11.109375" bestFit="1" customWidth="1"/>
    <col min="8" max="8" width="15.44140625" bestFit="1" customWidth="1"/>
    <col min="9" max="9" width="22.88671875" bestFit="1" customWidth="1"/>
  </cols>
  <sheetData>
    <row r="1" spans="1:9" ht="15.65" thickBot="1" x14ac:dyDescent="0.35">
      <c r="A1" s="161" t="s">
        <v>97</v>
      </c>
      <c r="B1" s="162"/>
      <c r="C1" s="162"/>
      <c r="D1" s="163"/>
      <c r="F1" s="101"/>
      <c r="G1" s="101"/>
    </row>
    <row r="2" spans="1:9" ht="15.65" thickBot="1" x14ac:dyDescent="0.35">
      <c r="A2" s="102" t="s">
        <v>74</v>
      </c>
      <c r="B2" s="103" t="s">
        <v>91</v>
      </c>
      <c r="C2" s="104" t="s">
        <v>75</v>
      </c>
      <c r="D2" s="104" t="s">
        <v>76</v>
      </c>
      <c r="H2" s="105"/>
      <c r="I2" s="106"/>
    </row>
    <row r="3" spans="1:9" ht="15.65" thickBot="1" x14ac:dyDescent="0.35">
      <c r="A3" s="107" t="s">
        <v>62</v>
      </c>
      <c r="B3" s="108">
        <v>400</v>
      </c>
      <c r="C3" s="109" t="s">
        <v>80</v>
      </c>
      <c r="D3" s="110" t="s">
        <v>92</v>
      </c>
      <c r="H3" s="105"/>
      <c r="I3" s="106"/>
    </row>
    <row r="4" spans="1:9" ht="15.65" thickBot="1" x14ac:dyDescent="0.35">
      <c r="A4" s="107" t="s">
        <v>56</v>
      </c>
      <c r="B4" s="108">
        <v>39336</v>
      </c>
      <c r="C4" s="109" t="s">
        <v>77</v>
      </c>
      <c r="D4" s="111" t="s">
        <v>78</v>
      </c>
      <c r="H4" s="105"/>
      <c r="I4" s="106"/>
    </row>
    <row r="5" spans="1:9" ht="15.65" thickBot="1" x14ac:dyDescent="0.35">
      <c r="A5" s="107" t="s">
        <v>57</v>
      </c>
      <c r="B5" s="108">
        <v>2400</v>
      </c>
      <c r="C5" s="109" t="s">
        <v>90</v>
      </c>
      <c r="D5" s="109" t="s">
        <v>93</v>
      </c>
      <c r="H5" s="105"/>
      <c r="I5" s="106"/>
    </row>
    <row r="6" spans="1:9" ht="15.65" thickBot="1" x14ac:dyDescent="0.35">
      <c r="A6" s="107" t="s">
        <v>48</v>
      </c>
      <c r="B6" s="108">
        <v>-437698</v>
      </c>
      <c r="C6" s="109"/>
      <c r="D6" s="109" t="s">
        <v>98</v>
      </c>
      <c r="H6" s="105"/>
      <c r="I6" s="106"/>
    </row>
    <row r="7" spans="1:9" ht="15.65" thickBot="1" x14ac:dyDescent="0.35">
      <c r="A7" s="107" t="s">
        <v>51</v>
      </c>
      <c r="B7" s="108">
        <v>527379</v>
      </c>
      <c r="C7" s="109" t="s">
        <v>77</v>
      </c>
      <c r="D7" s="109" t="s">
        <v>79</v>
      </c>
      <c r="H7" s="105"/>
      <c r="I7" s="106"/>
    </row>
    <row r="8" spans="1:9" ht="15.65" thickBot="1" x14ac:dyDescent="0.35">
      <c r="A8" s="107" t="s">
        <v>52</v>
      </c>
      <c r="B8" s="108">
        <v>15584</v>
      </c>
      <c r="C8" s="109" t="s">
        <v>80</v>
      </c>
      <c r="D8" s="109"/>
      <c r="H8" s="105"/>
      <c r="I8" s="106"/>
    </row>
    <row r="9" spans="1:9" ht="15.65" thickBot="1" x14ac:dyDescent="0.35">
      <c r="A9" s="107" t="s">
        <v>58</v>
      </c>
      <c r="B9" s="108">
        <v>80</v>
      </c>
      <c r="C9" s="109" t="s">
        <v>80</v>
      </c>
      <c r="D9" s="109"/>
      <c r="H9" s="105"/>
      <c r="I9" s="106"/>
    </row>
    <row r="10" spans="1:9" ht="15.65" thickBot="1" x14ac:dyDescent="0.35">
      <c r="A10" s="107" t="s">
        <v>63</v>
      </c>
      <c r="B10" s="108">
        <v>9640</v>
      </c>
      <c r="C10" s="109" t="s">
        <v>82</v>
      </c>
      <c r="D10" s="109" t="s">
        <v>94</v>
      </c>
      <c r="H10" s="105"/>
      <c r="I10" s="106"/>
    </row>
    <row r="11" spans="1:9" ht="15.65" thickBot="1" x14ac:dyDescent="0.35">
      <c r="A11" s="107" t="s">
        <v>64</v>
      </c>
      <c r="B11" s="108">
        <v>912</v>
      </c>
      <c r="C11" s="109" t="s">
        <v>77</v>
      </c>
      <c r="D11" s="111" t="s">
        <v>81</v>
      </c>
      <c r="H11" s="105"/>
      <c r="I11" s="106"/>
    </row>
    <row r="12" spans="1:9" ht="15.65" thickBot="1" x14ac:dyDescent="0.35">
      <c r="A12" s="107" t="s">
        <v>53</v>
      </c>
      <c r="B12" s="108">
        <v>13223</v>
      </c>
      <c r="C12" s="109" t="s">
        <v>82</v>
      </c>
      <c r="D12" s="110"/>
      <c r="H12" s="105"/>
      <c r="I12" s="106"/>
    </row>
    <row r="13" spans="1:9" ht="15.65" thickBot="1" x14ac:dyDescent="0.35">
      <c r="A13" s="107" t="s">
        <v>59</v>
      </c>
      <c r="B13" s="108">
        <v>4160</v>
      </c>
      <c r="C13" s="109" t="s">
        <v>82</v>
      </c>
      <c r="D13" s="109"/>
      <c r="H13" s="105"/>
      <c r="I13" s="106"/>
    </row>
    <row r="14" spans="1:9" ht="15.65" thickBot="1" x14ac:dyDescent="0.35">
      <c r="A14" s="107" t="s">
        <v>49</v>
      </c>
      <c r="B14" s="108">
        <v>11616</v>
      </c>
      <c r="C14" s="109" t="s">
        <v>80</v>
      </c>
      <c r="D14" s="109"/>
      <c r="H14" s="105"/>
      <c r="I14" s="106"/>
    </row>
    <row r="15" spans="1:9" ht="15.65" thickBot="1" x14ac:dyDescent="0.35">
      <c r="A15" s="107" t="s">
        <v>83</v>
      </c>
      <c r="B15" s="108">
        <v>8416</v>
      </c>
      <c r="C15" s="109" t="s">
        <v>80</v>
      </c>
      <c r="D15" s="109"/>
      <c r="H15" s="105"/>
      <c r="I15" s="106"/>
    </row>
    <row r="16" spans="1:9" ht="15.65" thickBot="1" x14ac:dyDescent="0.35">
      <c r="A16" s="107" t="s">
        <v>70</v>
      </c>
      <c r="B16" s="108">
        <v>288</v>
      </c>
      <c r="C16" s="109" t="s">
        <v>80</v>
      </c>
      <c r="D16" s="109"/>
      <c r="H16" s="105"/>
      <c r="I16" s="106"/>
    </row>
    <row r="17" spans="1:9" ht="15.65" thickBot="1" x14ac:dyDescent="0.35">
      <c r="A17" s="107" t="s">
        <v>66</v>
      </c>
      <c r="B17" s="108">
        <v>1200</v>
      </c>
      <c r="C17" s="109" t="s">
        <v>77</v>
      </c>
      <c r="D17" s="109" t="s">
        <v>84</v>
      </c>
      <c r="H17" s="105"/>
      <c r="I17" s="106"/>
    </row>
    <row r="18" spans="1:9" ht="15.65" thickBot="1" x14ac:dyDescent="0.35">
      <c r="A18" s="107" t="s">
        <v>60</v>
      </c>
      <c r="B18" s="108">
        <v>3400</v>
      </c>
      <c r="C18" s="109" t="s">
        <v>77</v>
      </c>
      <c r="D18" s="109" t="s">
        <v>85</v>
      </c>
      <c r="H18" s="105"/>
      <c r="I18" s="106"/>
    </row>
    <row r="19" spans="1:9" ht="15.65" thickBot="1" x14ac:dyDescent="0.35">
      <c r="A19" s="107" t="s">
        <v>67</v>
      </c>
      <c r="B19" s="108">
        <v>273</v>
      </c>
      <c r="C19" s="109" t="s">
        <v>82</v>
      </c>
      <c r="D19" s="109"/>
      <c r="H19" s="105"/>
      <c r="I19" s="106"/>
    </row>
    <row r="20" spans="1:9" ht="15.65" thickBot="1" x14ac:dyDescent="0.35">
      <c r="A20" s="107" t="s">
        <v>55</v>
      </c>
      <c r="B20" s="108">
        <v>12264</v>
      </c>
      <c r="C20" s="109" t="s">
        <v>77</v>
      </c>
      <c r="D20" s="109" t="s">
        <v>86</v>
      </c>
    </row>
    <row r="21" spans="1:9" ht="15.65" thickBot="1" x14ac:dyDescent="0.35">
      <c r="A21" s="107" t="s">
        <v>68</v>
      </c>
      <c r="B21" s="108">
        <v>4048</v>
      </c>
      <c r="C21" s="109" t="s">
        <v>80</v>
      </c>
      <c r="D21" s="109"/>
    </row>
    <row r="22" spans="1:9" ht="15.65" thickBot="1" x14ac:dyDescent="0.35">
      <c r="A22" s="107" t="s">
        <v>61</v>
      </c>
      <c r="B22" s="108">
        <v>11896</v>
      </c>
      <c r="C22" s="109" t="s">
        <v>80</v>
      </c>
      <c r="D22" s="109"/>
    </row>
    <row r="23" spans="1:9" ht="15.65" thickBot="1" x14ac:dyDescent="0.35">
      <c r="A23" s="107" t="s">
        <v>54</v>
      </c>
      <c r="B23" s="108">
        <v>800</v>
      </c>
      <c r="C23" s="109" t="s">
        <v>77</v>
      </c>
      <c r="D23" s="109" t="s">
        <v>87</v>
      </c>
    </row>
    <row r="24" spans="1:9" ht="15.65" thickBot="1" x14ac:dyDescent="0.35">
      <c r="A24" s="107" t="s">
        <v>71</v>
      </c>
      <c r="B24" s="108">
        <v>8328</v>
      </c>
      <c r="C24" s="109" t="s">
        <v>77</v>
      </c>
      <c r="D24" s="109" t="s">
        <v>88</v>
      </c>
      <c r="G24" t="s">
        <v>89</v>
      </c>
    </row>
    <row r="25" spans="1:9" ht="15.65" thickBot="1" x14ac:dyDescent="0.35">
      <c r="A25" s="107" t="s">
        <v>50</v>
      </c>
      <c r="B25" s="108">
        <v>5214</v>
      </c>
      <c r="C25" s="109" t="s">
        <v>90</v>
      </c>
      <c r="D25" s="109"/>
    </row>
    <row r="26" spans="1:9" ht="15.65" thickBot="1" x14ac:dyDescent="0.35">
      <c r="A26" s="107" t="s">
        <v>69</v>
      </c>
      <c r="B26" s="108">
        <v>39</v>
      </c>
      <c r="C26" s="109" t="s">
        <v>90</v>
      </c>
      <c r="D26" s="109" t="s">
        <v>95</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G10" sqref="G10"/>
    </sheetView>
  </sheetViews>
  <sheetFormatPr defaultRowHeight="15.05" x14ac:dyDescent="0.3"/>
  <cols>
    <col min="1" max="1" width="16.88671875" bestFit="1" customWidth="1"/>
    <col min="2" max="2" width="17.6640625" customWidth="1"/>
    <col min="3" max="3" width="19.44140625" customWidth="1"/>
    <col min="4" max="4" width="45.5546875" customWidth="1"/>
    <col min="6" max="6" width="31.44140625" bestFit="1" customWidth="1"/>
    <col min="7" max="7" width="11.109375" bestFit="1" customWidth="1"/>
    <col min="8" max="8" width="15.44140625" bestFit="1" customWidth="1"/>
    <col min="9" max="9" width="22.88671875" bestFit="1" customWidth="1"/>
  </cols>
  <sheetData>
    <row r="1" spans="1:9" ht="15.65" thickBot="1" x14ac:dyDescent="0.35">
      <c r="A1" s="161" t="s">
        <v>96</v>
      </c>
      <c r="B1" s="162"/>
      <c r="C1" s="162"/>
      <c r="D1" s="163"/>
      <c r="F1" s="101"/>
      <c r="G1" s="101"/>
    </row>
    <row r="2" spans="1:9" ht="15.65" thickBot="1" x14ac:dyDescent="0.35">
      <c r="A2" s="102" t="s">
        <v>74</v>
      </c>
      <c r="B2" s="103" t="s">
        <v>91</v>
      </c>
      <c r="C2" s="104" t="s">
        <v>75</v>
      </c>
      <c r="D2" s="104" t="s">
        <v>76</v>
      </c>
      <c r="H2" s="105"/>
      <c r="I2" s="106"/>
    </row>
    <row r="3" spans="1:9" ht="15.65" thickBot="1" x14ac:dyDescent="0.35">
      <c r="A3" s="107" t="s">
        <v>51</v>
      </c>
      <c r="B3" s="108">
        <v>527379</v>
      </c>
      <c r="C3" s="109" t="s">
        <v>77</v>
      </c>
      <c r="D3" s="110" t="s">
        <v>79</v>
      </c>
      <c r="H3" s="105"/>
      <c r="I3" s="106"/>
    </row>
    <row r="4" spans="1:9" ht="15.65" thickBot="1" x14ac:dyDescent="0.35">
      <c r="A4" s="107" t="s">
        <v>56</v>
      </c>
      <c r="B4" s="108">
        <v>39336</v>
      </c>
      <c r="C4" s="109" t="s">
        <v>77</v>
      </c>
      <c r="D4" s="111" t="s">
        <v>78</v>
      </c>
      <c r="H4" s="105"/>
      <c r="I4" s="106"/>
    </row>
    <row r="5" spans="1:9" ht="15.65" thickBot="1" x14ac:dyDescent="0.35">
      <c r="A5" s="107" t="s">
        <v>52</v>
      </c>
      <c r="B5" s="108">
        <v>15584</v>
      </c>
      <c r="C5" s="109" t="s">
        <v>80</v>
      </c>
      <c r="D5" s="109"/>
      <c r="H5" s="105"/>
      <c r="I5" s="106"/>
    </row>
    <row r="6" spans="1:9" ht="15.65" thickBot="1" x14ac:dyDescent="0.35">
      <c r="A6" s="107" t="s">
        <v>53</v>
      </c>
      <c r="B6" s="108">
        <v>13223</v>
      </c>
      <c r="C6" s="109" t="s">
        <v>82</v>
      </c>
      <c r="D6" s="109"/>
      <c r="H6" s="105"/>
      <c r="I6" s="106"/>
    </row>
    <row r="7" spans="1:9" ht="15.65" thickBot="1" x14ac:dyDescent="0.35">
      <c r="A7" s="107" t="s">
        <v>55</v>
      </c>
      <c r="B7" s="108">
        <v>12264</v>
      </c>
      <c r="C7" s="109" t="s">
        <v>77</v>
      </c>
      <c r="D7" s="109" t="s">
        <v>86</v>
      </c>
      <c r="H7" s="105"/>
      <c r="I7" s="106"/>
    </row>
    <row r="8" spans="1:9" ht="15.65" thickBot="1" x14ac:dyDescent="0.35">
      <c r="A8" s="107" t="s">
        <v>61</v>
      </c>
      <c r="B8" s="108">
        <v>11896</v>
      </c>
      <c r="C8" s="109" t="s">
        <v>80</v>
      </c>
      <c r="D8" s="109"/>
      <c r="H8" s="105"/>
      <c r="I8" s="106"/>
    </row>
    <row r="9" spans="1:9" ht="15.65" thickBot="1" x14ac:dyDescent="0.35">
      <c r="A9" s="107" t="s">
        <v>49</v>
      </c>
      <c r="B9" s="108">
        <v>11616</v>
      </c>
      <c r="C9" s="109" t="s">
        <v>80</v>
      </c>
      <c r="D9" s="109"/>
      <c r="H9" s="105"/>
      <c r="I9" s="106"/>
    </row>
    <row r="10" spans="1:9" ht="15.65" thickBot="1" x14ac:dyDescent="0.35">
      <c r="A10" s="107" t="s">
        <v>63</v>
      </c>
      <c r="B10" s="108">
        <v>9640</v>
      </c>
      <c r="C10" s="109" t="s">
        <v>82</v>
      </c>
      <c r="D10" s="109" t="s">
        <v>94</v>
      </c>
      <c r="H10" s="105"/>
      <c r="I10" s="106"/>
    </row>
    <row r="11" spans="1:9" ht="15.65" thickBot="1" x14ac:dyDescent="0.35">
      <c r="A11" s="107" t="s">
        <v>83</v>
      </c>
      <c r="B11" s="108">
        <v>8416</v>
      </c>
      <c r="C11" s="109" t="s">
        <v>80</v>
      </c>
      <c r="D11" s="109"/>
      <c r="H11" s="105"/>
      <c r="I11" s="106"/>
    </row>
    <row r="12" spans="1:9" ht="15.65" thickBot="1" x14ac:dyDescent="0.35">
      <c r="A12" s="107" t="s">
        <v>71</v>
      </c>
      <c r="B12" s="108">
        <v>8328</v>
      </c>
      <c r="C12" s="109" t="s">
        <v>77</v>
      </c>
      <c r="D12" s="110" t="s">
        <v>88</v>
      </c>
      <c r="H12" s="105"/>
      <c r="I12" s="106"/>
    </row>
    <row r="13" spans="1:9" ht="15.65" thickBot="1" x14ac:dyDescent="0.35">
      <c r="A13" s="107" t="s">
        <v>50</v>
      </c>
      <c r="B13" s="108">
        <v>5214</v>
      </c>
      <c r="C13" s="109" t="s">
        <v>90</v>
      </c>
      <c r="D13" s="109"/>
      <c r="H13" s="105"/>
      <c r="I13" s="106"/>
    </row>
    <row r="14" spans="1:9" ht="15.65" thickBot="1" x14ac:dyDescent="0.35">
      <c r="A14" s="107" t="s">
        <v>59</v>
      </c>
      <c r="B14" s="108">
        <v>4160</v>
      </c>
      <c r="C14" s="109" t="s">
        <v>82</v>
      </c>
      <c r="D14" s="109"/>
      <c r="H14" s="105"/>
      <c r="I14" s="106"/>
    </row>
    <row r="15" spans="1:9" ht="15.65" thickBot="1" x14ac:dyDescent="0.35">
      <c r="A15" s="107" t="s">
        <v>68</v>
      </c>
      <c r="B15" s="108">
        <v>4048</v>
      </c>
      <c r="C15" s="109" t="s">
        <v>80</v>
      </c>
      <c r="D15" s="109"/>
      <c r="H15" s="105"/>
      <c r="I15" s="106"/>
    </row>
    <row r="16" spans="1:9" ht="15.65" thickBot="1" x14ac:dyDescent="0.35">
      <c r="A16" s="107" t="s">
        <v>60</v>
      </c>
      <c r="B16" s="108">
        <v>3400</v>
      </c>
      <c r="C16" s="109" t="s">
        <v>77</v>
      </c>
      <c r="D16" s="109" t="s">
        <v>85</v>
      </c>
      <c r="H16" s="105"/>
      <c r="I16" s="106"/>
    </row>
    <row r="17" spans="1:9" ht="15.65" thickBot="1" x14ac:dyDescent="0.35">
      <c r="A17" s="107" t="s">
        <v>57</v>
      </c>
      <c r="B17" s="108">
        <v>2400</v>
      </c>
      <c r="C17" s="109" t="s">
        <v>90</v>
      </c>
      <c r="D17" s="109" t="s">
        <v>93</v>
      </c>
      <c r="H17" s="105"/>
      <c r="I17" s="106"/>
    </row>
    <row r="18" spans="1:9" ht="15.65" thickBot="1" x14ac:dyDescent="0.35">
      <c r="A18" s="107" t="s">
        <v>66</v>
      </c>
      <c r="B18" s="108">
        <v>1200</v>
      </c>
      <c r="C18" s="109" t="s">
        <v>77</v>
      </c>
      <c r="D18" s="109" t="s">
        <v>84</v>
      </c>
      <c r="H18" s="105"/>
      <c r="I18" s="106"/>
    </row>
    <row r="19" spans="1:9" ht="15.65" thickBot="1" x14ac:dyDescent="0.35">
      <c r="A19" s="107" t="s">
        <v>64</v>
      </c>
      <c r="B19" s="108">
        <v>912</v>
      </c>
      <c r="C19" s="109" t="s">
        <v>77</v>
      </c>
      <c r="D19" s="111" t="s">
        <v>81</v>
      </c>
      <c r="H19" s="105"/>
      <c r="I19" s="106"/>
    </row>
    <row r="20" spans="1:9" ht="15.65" thickBot="1" x14ac:dyDescent="0.35">
      <c r="A20" s="107" t="s">
        <v>54</v>
      </c>
      <c r="B20" s="108">
        <v>800</v>
      </c>
      <c r="C20" s="109" t="s">
        <v>77</v>
      </c>
      <c r="D20" s="109" t="s">
        <v>87</v>
      </c>
    </row>
    <row r="21" spans="1:9" ht="15.65" thickBot="1" x14ac:dyDescent="0.35">
      <c r="A21" s="107" t="s">
        <v>62</v>
      </c>
      <c r="B21" s="108">
        <v>400</v>
      </c>
      <c r="C21" s="109" t="s">
        <v>80</v>
      </c>
      <c r="D21" s="109" t="s">
        <v>92</v>
      </c>
    </row>
    <row r="22" spans="1:9" ht="15.65" thickBot="1" x14ac:dyDescent="0.35">
      <c r="A22" s="107" t="s">
        <v>70</v>
      </c>
      <c r="B22" s="108">
        <v>288</v>
      </c>
      <c r="C22" s="109" t="s">
        <v>80</v>
      </c>
      <c r="D22" s="109"/>
    </row>
    <row r="23" spans="1:9" ht="15.65" thickBot="1" x14ac:dyDescent="0.35">
      <c r="A23" s="107" t="s">
        <v>67</v>
      </c>
      <c r="B23" s="108">
        <v>273</v>
      </c>
      <c r="C23" s="109" t="s">
        <v>82</v>
      </c>
      <c r="D23" s="109"/>
    </row>
    <row r="24" spans="1:9" ht="15.65" thickBot="1" x14ac:dyDescent="0.35">
      <c r="A24" s="107" t="s">
        <v>58</v>
      </c>
      <c r="B24" s="108">
        <v>80</v>
      </c>
      <c r="C24" s="109" t="s">
        <v>80</v>
      </c>
      <c r="D24" s="109"/>
      <c r="G24" t="s">
        <v>89</v>
      </c>
    </row>
    <row r="25" spans="1:9" ht="15.65" thickBot="1" x14ac:dyDescent="0.35">
      <c r="A25" s="107" t="s">
        <v>69</v>
      </c>
      <c r="B25" s="108">
        <v>39</v>
      </c>
      <c r="C25" s="109" t="s">
        <v>90</v>
      </c>
      <c r="D25" s="109" t="s">
        <v>95</v>
      </c>
    </row>
    <row r="26" spans="1:9" ht="15.65" thickBot="1" x14ac:dyDescent="0.35">
      <c r="A26" s="107" t="s">
        <v>48</v>
      </c>
      <c r="B26" s="108">
        <v>-437698</v>
      </c>
      <c r="C26" s="109"/>
      <c r="D26" s="109" t="s">
        <v>98</v>
      </c>
    </row>
  </sheetData>
  <sortState ref="A3:D26">
    <sortCondition descending="1" ref="B3:B26"/>
  </sortState>
  <mergeCells count="1">
    <mergeCell ref="A1:D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SignificantOrder xmlns="dc463f71-b30c-4ab2-9473-d307f9d35888">false</SignificantOrder>
    <Date1 xmlns="dc463f71-b30c-4ab2-9473-d307f9d35888">2021-03-09T08:00:00+00:00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121373</DocketNumber>
    <DelegatedOrder xmlns="dc463f71-b30c-4ab2-9473-d307f9d35888">false</DelegatedOrder>
  </documentManagement>
</p: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C0308-1CFB-4247-8360-5BBF152106AE}">
  <ds:schemaRefs>
    <ds:schemaRef ds:uri="http://schemas.microsoft.com/PowerBIAddIn"/>
  </ds:schemaRefs>
</ds:datastoreItem>
</file>

<file path=customXml/itemProps2.xml><?xml version="1.0" encoding="utf-8"?>
<ds:datastoreItem xmlns:ds="http://schemas.openxmlformats.org/officeDocument/2006/customXml" ds:itemID="{B222AEF1-5113-4EE7-9245-0D26ACE1FE29}"/>
</file>

<file path=customXml/itemProps3.xml><?xml version="1.0" encoding="utf-8"?>
<ds:datastoreItem xmlns:ds="http://schemas.openxmlformats.org/officeDocument/2006/customXml" ds:itemID="{46E72A96-B9A3-407B-8AFD-097844E26F60}"/>
</file>

<file path=customXml/itemProps4.xml><?xml version="1.0" encoding="utf-8"?>
<ds:datastoreItem xmlns:ds="http://schemas.openxmlformats.org/officeDocument/2006/customXml" ds:itemID="{824C5773-A0A2-4462-B210-D5947DB58FF8}"/>
</file>

<file path=customXml/itemProps5.xml><?xml version="1.0" encoding="utf-8"?>
<ds:datastoreItem xmlns:ds="http://schemas.openxmlformats.org/officeDocument/2006/customXml" ds:itemID="{DD71B4A3-A81E-4CBE-B67A-04D258DD83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 1-Energy Delivery</vt:lpstr>
      <vt:lpstr>Report 2-Contributions and FTEs</vt:lpstr>
      <vt:lpstr>Other Sources Sorted By eTag</vt:lpstr>
      <vt:lpstr>Other Sources Sorted By MWHs</vt:lpstr>
      <vt:lpstr>'Report 1-Energy Delivery'!Print_Area</vt:lpstr>
      <vt:lpstr>'Report 2-Contributions and FTEs'!Print_Area</vt:lpstr>
      <vt:lpstr>'Report 1-Energy Delivery'!Print_Titles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Chris Schaefer</cp:lastModifiedBy>
  <cp:lastPrinted>2018-02-05T17:10:05Z</cp:lastPrinted>
  <dcterms:created xsi:type="dcterms:W3CDTF">2015-02-03T15:44:38Z</dcterms:created>
  <dcterms:modified xsi:type="dcterms:W3CDTF">2021-03-09T21:51:47Z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y fmtid="{D5CDD505-2E9C-101B-9397-08002B2CF9AE}" pid="4" name="IsEFSEC">
    <vt:bool>false</vt:bool>
  </property>
</Properties>
</file>