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ansAlta Compliance Annual Reporting\ANNUAL REPORTS AS FILED\2019\"/>
    </mc:Choice>
  </mc:AlternateContent>
  <bookViews>
    <workbookView xWindow="1215" yWindow="0" windowWidth="18733" windowHeight="11758" tabRatio="653"/>
  </bookViews>
  <sheets>
    <sheet name="Report 1-Energy Delivery" sheetId="1" r:id="rId1"/>
    <sheet name="Report 2-Contributions and FTEs" sheetId="4" r:id="rId2"/>
    <sheet name="Other Sources Sorted By MWhs" sheetId="7" r:id="rId3"/>
    <sheet name="Other Sources Sorted By eTag" sheetId="8" r:id="rId4"/>
  </sheets>
  <definedNames>
    <definedName name="_xlnm._FilterDatabase" localSheetId="2" hidden="1">'Other Sources Sorted By MWhs'!$A$2:$D$52</definedName>
    <definedName name="_xlnm._FilterDatabase" localSheetId="0" hidden="1">'Report 1-Energy Delivery'!$A$1:$H$65</definedName>
    <definedName name="_xlnm.Print_Area" localSheetId="0">'Report 1-Energy Delivery'!$A$1:$H$66</definedName>
    <definedName name="_xlnm.Print_Area" localSheetId="1">'Report 2-Contributions and FTEs'!$A$1:$H$23</definedName>
    <definedName name="_xlnm.Print_Titles" localSheetId="0">'Report 1-Energy Delivery'!$1:$6</definedName>
  </definedNames>
  <calcPr calcId="162913"/>
</workbook>
</file>

<file path=xl/calcChain.xml><?xml version="1.0" encoding="utf-8"?>
<calcChain xmlns="http://schemas.openxmlformats.org/spreadsheetml/2006/main">
  <c r="E43" i="1" l="1"/>
  <c r="E24" i="1" l="1"/>
  <c r="E11" i="1" l="1"/>
  <c r="E10" i="1" l="1"/>
  <c r="F10" i="1" s="1"/>
  <c r="E9" i="1" l="1"/>
  <c r="F9" i="1" s="1"/>
  <c r="D60" i="1" l="1"/>
  <c r="E7" i="1"/>
  <c r="F7" i="1" s="1"/>
  <c r="E57" i="1" l="1"/>
  <c r="E55" i="1"/>
  <c r="F11" i="1" l="1"/>
  <c r="F24" i="1"/>
  <c r="F43" i="1"/>
  <c r="E54" i="1"/>
  <c r="F54" i="1" s="1"/>
  <c r="F55" i="1"/>
  <c r="E56" i="1"/>
  <c r="F56" i="1" s="1"/>
  <c r="F57" i="1"/>
  <c r="E58" i="1"/>
  <c r="F58" i="1" s="1"/>
  <c r="E59" i="1"/>
  <c r="F59" i="1" s="1"/>
  <c r="B60" i="1"/>
  <c r="C60" i="1"/>
  <c r="E8" i="1" l="1"/>
  <c r="F8" i="1" s="1"/>
  <c r="G15" i="4" l="1"/>
  <c r="E60" i="1" l="1"/>
  <c r="F60" i="1" l="1"/>
</calcChain>
</file>

<file path=xl/comments1.xml><?xml version="1.0" encoding="utf-8"?>
<comments xmlns="http://schemas.openxmlformats.org/spreadsheetml/2006/main">
  <authors>
    <author>Puget Sound Energy</author>
  </authors>
  <commentList>
    <comment ref="G23" authorId="0" shapeId="0">
      <text>
        <r>
          <rPr>
            <b/>
            <sz val="8"/>
            <color indexed="81"/>
            <rFont val="Tahoma"/>
            <family val="2"/>
          </rPr>
          <t>See Note 2 Below</t>
        </r>
      </text>
    </comment>
    <comment ref="G42" authorId="0" shapeId="0">
      <text>
        <r>
          <rPr>
            <b/>
            <sz val="8"/>
            <color indexed="81"/>
            <rFont val="Tahoma"/>
            <family val="2"/>
          </rPr>
          <t>See Note 2</t>
        </r>
      </text>
    </comment>
    <comment ref="G53" authorId="0" shapeId="0">
      <text>
        <r>
          <rPr>
            <sz val="8"/>
            <color indexed="81"/>
            <rFont val="Tahoma"/>
            <family val="2"/>
          </rPr>
          <t xml:space="preserve">See Note 2
</t>
        </r>
      </text>
    </comment>
  </commentList>
</comments>
</file>

<file path=xl/sharedStrings.xml><?xml version="1.0" encoding="utf-8"?>
<sst xmlns="http://schemas.openxmlformats.org/spreadsheetml/2006/main" count="358" uniqueCount="139">
  <si>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</si>
  <si>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</si>
  <si>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</si>
  <si>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</si>
  <si>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</si>
  <si>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</si>
  <si>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</si>
  <si>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</si>
  <si>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</si>
  <si>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</si>
  <si>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</si>
  <si>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</si>
  <si>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</si>
  <si>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</si>
  <si>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</si>
  <si>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</si>
  <si>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</si>
  <si>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</si>
  <si>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</si>
  <si>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</si>
  <si>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</si>
  <si>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</si>
  <si>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</si>
  <si>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</si>
  <si>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</si>
  <si>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</si>
  <si>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</si>
  <si>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</si>
  <si>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</si>
  <si>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</si>
  <si>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</si>
  <si>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</si>
  <si>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</si>
  <si>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</si>
  <si>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</si>
  <si>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</si>
  <si>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</si>
  <si>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</si>
  <si>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</si>
  <si>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All NERC E-Tag sources shown in column "G" are individual descrete sources.  Each month is totaled in Column E</t>
  </si>
  <si>
    <t>F                                         F= ( D + E )</t>
  </si>
  <si>
    <t>"Bookouts" are not included in Column "E" totals as they net out to Zero unless otherwise noted.</t>
  </si>
  <si>
    <t>Energy Technology Fund Annual Payment of $2,083,333.33</t>
  </si>
  <si>
    <t>672</t>
  </si>
  <si>
    <r>
      <rPr>
        <b/>
        <u/>
        <sz val="12"/>
        <color theme="1"/>
        <rFont val="Calibri"/>
        <family val="2"/>
        <scheme val="minor"/>
      </rPr>
      <t>Report Period</t>
    </r>
    <r>
      <rPr>
        <b/>
        <sz val="12"/>
        <color theme="1"/>
        <rFont val="Calibri"/>
        <family val="2"/>
        <scheme val="minor"/>
      </rPr>
      <t>:  12/1/2018 - 12/31/2019</t>
    </r>
  </si>
  <si>
    <r>
      <rPr>
        <b/>
        <u/>
        <sz val="12"/>
        <color theme="1"/>
        <rFont val="Calibri"/>
        <family val="2"/>
        <scheme val="minor"/>
      </rPr>
      <t>Report Date</t>
    </r>
    <r>
      <rPr>
        <b/>
        <sz val="12"/>
        <color theme="1"/>
        <rFont val="Calibri"/>
        <family val="2"/>
        <scheme val="minor"/>
      </rPr>
      <t>:  March 2020</t>
    </r>
  </si>
  <si>
    <r>
      <rPr>
        <b/>
        <u/>
        <sz val="12"/>
        <color theme="1"/>
        <rFont val="Calibri"/>
        <family val="2"/>
        <scheme val="minor"/>
      </rPr>
      <t>Report Period</t>
    </r>
    <r>
      <rPr>
        <b/>
        <sz val="12"/>
        <color theme="1"/>
        <rFont val="Calibri"/>
        <family val="2"/>
        <scheme val="minor"/>
      </rPr>
      <t>:  1/1/2019 - 12/31/2019</t>
    </r>
  </si>
  <si>
    <t>Contributions Reported by TransAlta for Calendar Year 2019</t>
  </si>
  <si>
    <t>Average Number of FTEs during Calendar Year 2019</t>
  </si>
  <si>
    <t>NONE</t>
  </si>
  <si>
    <t xml:space="preserve">BPAPOWER </t>
  </si>
  <si>
    <t>DOPD SYS</t>
  </si>
  <si>
    <t>HERMISTONCPN</t>
  </si>
  <si>
    <t>KFallsGen</t>
  </si>
  <si>
    <t>LV Fibre</t>
  </si>
  <si>
    <t>MIDC</t>
  </si>
  <si>
    <t>OKPD SYS</t>
  </si>
  <si>
    <t>PGESIattGen</t>
  </si>
  <si>
    <t>SCL</t>
  </si>
  <si>
    <t>SENA_GCPD</t>
  </si>
  <si>
    <t>SNPD.BevPark</t>
  </si>
  <si>
    <t>BOOKOUT</t>
  </si>
  <si>
    <t>BPASLICE</t>
  </si>
  <si>
    <t>CCG_GCPD</t>
  </si>
  <si>
    <t>Colstrip PPL</t>
  </si>
  <si>
    <t>GCPD</t>
  </si>
  <si>
    <t>GHPUD</t>
  </si>
  <si>
    <t>IBR_GCPD</t>
  </si>
  <si>
    <t>TPWR</t>
  </si>
  <si>
    <t>Vansycle II</t>
  </si>
  <si>
    <t>CHPDSlice</t>
  </si>
  <si>
    <t>BCHA</t>
  </si>
  <si>
    <t>SNPD.System</t>
  </si>
  <si>
    <t>MIDC NNH</t>
  </si>
  <si>
    <t>eTag</t>
  </si>
  <si>
    <t>2019 Additions</t>
  </si>
  <si>
    <t>Gen. Type</t>
  </si>
  <si>
    <t>Notes</t>
  </si>
  <si>
    <t>BPAPOWER</t>
  </si>
  <si>
    <t>System</t>
  </si>
  <si>
    <t>BPA System Power</t>
  </si>
  <si>
    <t>Hydro</t>
  </si>
  <si>
    <t>Tacoma System Power</t>
  </si>
  <si>
    <t>Seattle System Power</t>
  </si>
  <si>
    <t>Natural Gas</t>
  </si>
  <si>
    <t>BC Hydro System Power</t>
  </si>
  <si>
    <t>BNDY</t>
  </si>
  <si>
    <t>GRAYSHARBOR</t>
  </si>
  <si>
    <t>Snohomish System Power</t>
  </si>
  <si>
    <t>Douglas County Pud System</t>
  </si>
  <si>
    <t>Coal</t>
  </si>
  <si>
    <t>Grant County System Power</t>
  </si>
  <si>
    <t>PGEGEN</t>
  </si>
  <si>
    <t>Portland General System Power</t>
  </si>
  <si>
    <t>EXELON_CHPD</t>
  </si>
  <si>
    <t>Hyrdro</t>
  </si>
  <si>
    <t>Chelan slice product</t>
  </si>
  <si>
    <t>Wind</t>
  </si>
  <si>
    <t>EWEB</t>
  </si>
  <si>
    <t>Eugene Water System Power</t>
  </si>
  <si>
    <t>PACWNNH</t>
  </si>
  <si>
    <t>Pacificorp West System Power</t>
  </si>
  <si>
    <t>CHPD Slice</t>
  </si>
  <si>
    <t>Franklin</t>
  </si>
  <si>
    <t>Franklin County System Power</t>
  </si>
  <si>
    <t>TEMU_GCPD</t>
  </si>
  <si>
    <t>PGESlattGen</t>
  </si>
  <si>
    <t>PGE Generation</t>
  </si>
  <si>
    <t>RRP</t>
  </si>
  <si>
    <t>Benton</t>
  </si>
  <si>
    <t>Benton County System Power</t>
  </si>
  <si>
    <t>Biomass</t>
  </si>
  <si>
    <t>AVA.SYS</t>
  </si>
  <si>
    <t>Avista System Power</t>
  </si>
  <si>
    <t>PWX_GCPD</t>
  </si>
  <si>
    <t>Frederickson</t>
  </si>
  <si>
    <t>Tuolumne</t>
  </si>
  <si>
    <t>BGI</t>
  </si>
  <si>
    <t>StarPoint</t>
  </si>
  <si>
    <t>PSEISYSGEN</t>
  </si>
  <si>
    <t>Puget System Power</t>
  </si>
  <si>
    <t>NP15</t>
  </si>
  <si>
    <t>Northern California System Power</t>
  </si>
  <si>
    <t>Klondike3BPA</t>
  </si>
  <si>
    <t>Judgap</t>
  </si>
  <si>
    <t>PSRC GEN</t>
  </si>
  <si>
    <t>MSCG_GCPD</t>
  </si>
  <si>
    <t>`</t>
  </si>
  <si>
    <t>KlickitatBPA</t>
  </si>
  <si>
    <t>Klickitat System Power</t>
  </si>
  <si>
    <t>NWMT-IMB</t>
  </si>
  <si>
    <t>Northwest Montana System Power</t>
  </si>
  <si>
    <t>CSFHorseshoe</t>
  </si>
  <si>
    <t>GPTL01_GEN</t>
  </si>
  <si>
    <t>N/A</t>
  </si>
  <si>
    <t>2019 MWHs</t>
  </si>
  <si>
    <t>2019 MWHs - Sources Other that CTCF Sorted By eTag</t>
  </si>
  <si>
    <t>2019 MWHs - Sources Other that CTCF Sorted By MWHs</t>
  </si>
  <si>
    <t>E     
(Total of Column H By Month, excluding Bookout)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</si>
</sst>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quot;#,##0.00"/>
    <numFmt numFmtId="165" formatCode="[$-409]mmmm\-yy;@"/>
    <numFmt numFmtId="166" formatCode="m/d/yy;@"/>
    <numFmt numFmtId="167" formatCode="mm/dd/yy;@"/>
  </numFmts>
  <fonts count="13">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8"/>
      <color indexed="81"/>
      <name val="Tahoma"/>
      <family val="2"/>
    </font>
    <font>
      <sz val="8"/>
      <color indexed="81"/>
      <name val="Tahoma"/>
      <family val="2"/>
    </font>
    <font>
      <b/>
      <sz val="7.5"/>
      <color rgb="FF222222"/>
      <name val="Inherit"/>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175">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2" borderId="8" xfId="0" applyFill="1" applyBorder="1" applyAlignment="1">
      <alignment horizontal="center" wrapText="1"/>
    </xf>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3" fontId="0" fillId="0" borderId="4" xfId="0" applyNumberFormat="1" applyBorder="1" applyAlignment="1">
      <alignment horizontal="center"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8" xfId="0" applyBorder="1" applyAlignment="1">
      <alignment horizontal="center"/>
    </xf>
    <xf numFmtId="0" fontId="0" fillId="0" borderId="0" xfId="0" applyFill="1" applyBorder="1"/>
    <xf numFmtId="0" fontId="0" fillId="0" borderId="0" xfId="0" applyFill="1"/>
    <xf numFmtId="0" fontId="0" fillId="0" borderId="6" xfId="0" applyFill="1" applyBorder="1"/>
    <xf numFmtId="0" fontId="0" fillId="0" borderId="41" xfId="0" applyFill="1" applyBorder="1" applyAlignment="1">
      <alignment horizontal="right"/>
    </xf>
    <xf numFmtId="0" fontId="1" fillId="3" borderId="11" xfId="0" applyFont="1" applyFill="1" applyBorder="1" applyAlignment="1">
      <alignment horizontal="center"/>
    </xf>
    <xf numFmtId="3" fontId="1" fillId="3" borderId="38" xfId="0" applyNumberFormat="1" applyFont="1" applyFill="1" applyBorder="1" applyAlignment="1">
      <alignment horizontal="center"/>
    </xf>
    <xf numFmtId="3" fontId="1" fillId="3" borderId="38" xfId="0" applyNumberFormat="1" applyFont="1" applyFill="1" applyBorder="1" applyAlignment="1">
      <alignment horizontal="center" wrapText="1"/>
    </xf>
    <xf numFmtId="3" fontId="1" fillId="3" borderId="40" xfId="0" applyNumberFormat="1" applyFont="1" applyFill="1" applyBorder="1" applyAlignment="1">
      <alignment horizontal="center"/>
    </xf>
    <xf numFmtId="0" fontId="1" fillId="3" borderId="18" xfId="0" applyFont="1" applyFill="1" applyBorder="1"/>
    <xf numFmtId="0" fontId="1" fillId="3" borderId="42" xfId="0" applyFont="1" applyFill="1" applyBorder="1"/>
    <xf numFmtId="37" fontId="0" fillId="0" borderId="4" xfId="1" applyNumberFormat="1" applyFont="1" applyBorder="1" applyAlignment="1">
      <alignment horizontal="center"/>
    </xf>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0" xfId="0" applyFill="1" applyBorder="1" applyAlignment="1">
      <alignment horizontal="center"/>
    </xf>
    <xf numFmtId="3" fontId="0" fillId="0" borderId="0" xfId="0" applyNumberFormat="1"/>
    <xf numFmtId="3" fontId="0" fillId="0" borderId="44" xfId="0" applyNumberFormat="1" applyBorder="1" applyAlignment="1">
      <alignment horizontal="center" vertical="center"/>
    </xf>
    <xf numFmtId="3" fontId="0" fillId="0" borderId="44" xfId="0" applyNumberFormat="1" applyBorder="1" applyAlignment="1">
      <alignment horizontal="center" vertical="center" wrapText="1"/>
    </xf>
    <xf numFmtId="3" fontId="0" fillId="2" borderId="4" xfId="0" applyNumberFormat="1" applyFill="1" applyBorder="1" applyAlignment="1">
      <alignment horizontal="center" vertical="center"/>
    </xf>
    <xf numFmtId="165" fontId="0" fillId="2" borderId="36" xfId="0" applyNumberFormat="1" applyFill="1" applyBorder="1" applyAlignment="1">
      <alignment horizontal="right" vertical="center"/>
    </xf>
    <xf numFmtId="165" fontId="0" fillId="0" borderId="43" xfId="0" applyNumberFormat="1" applyBorder="1" applyAlignment="1">
      <alignment horizontal="right" vertical="center"/>
    </xf>
    <xf numFmtId="165" fontId="0" fillId="2" borderId="7" xfId="0" applyNumberFormat="1" applyFill="1" applyBorder="1" applyAlignment="1">
      <alignment horizontal="right"/>
    </xf>
    <xf numFmtId="165" fontId="0" fillId="0" borderId="7" xfId="0" applyNumberFormat="1" applyBorder="1" applyAlignment="1">
      <alignment horizontal="right"/>
    </xf>
    <xf numFmtId="3" fontId="0" fillId="2" borderId="8" xfId="0" applyNumberFormat="1" applyFill="1" applyBorder="1" applyAlignment="1">
      <alignment horizontal="center" wrapText="1"/>
    </xf>
    <xf numFmtId="0" fontId="0" fillId="0" borderId="4" xfId="0" applyBorder="1" applyAlignment="1">
      <alignment horizontal="left" wrapText="1"/>
    </xf>
    <xf numFmtId="165" fontId="0" fillId="2" borderId="4" xfId="0" applyNumberFormat="1" applyFill="1" applyBorder="1" applyAlignment="1">
      <alignment horizontal="right" vertical="center"/>
    </xf>
    <xf numFmtId="3" fontId="0" fillId="2" borderId="4" xfId="0" applyNumberFormat="1" applyFill="1" applyBorder="1" applyAlignment="1">
      <alignment horizontal="center" vertical="center" wrapText="1"/>
    </xf>
    <xf numFmtId="3" fontId="0" fillId="2" borderId="44" xfId="0" applyNumberFormat="1" applyFill="1" applyBorder="1" applyAlignment="1">
      <alignment horizontal="center" vertical="center"/>
    </xf>
    <xf numFmtId="165" fontId="0" fillId="2" borderId="44" xfId="0" applyNumberFormat="1" applyFill="1" applyBorder="1" applyAlignment="1">
      <alignment horizontal="right" vertical="center"/>
    </xf>
    <xf numFmtId="49" fontId="0" fillId="2" borderId="44" xfId="0" applyNumberFormat="1" applyFill="1" applyBorder="1" applyAlignment="1">
      <alignment horizontal="center" vertical="center"/>
    </xf>
    <xf numFmtId="165" fontId="0" fillId="0" borderId="43" xfId="0" applyNumberFormat="1" applyBorder="1" applyAlignment="1">
      <alignment horizontal="right" vertical="center"/>
    </xf>
    <xf numFmtId="3" fontId="0" fillId="0" borderId="44" xfId="0" applyNumberFormat="1" applyBorder="1" applyAlignment="1">
      <alignment horizontal="center" vertical="center"/>
    </xf>
    <xf numFmtId="3" fontId="0" fillId="0" borderId="44" xfId="0" applyNumberFormat="1" applyBorder="1" applyAlignment="1">
      <alignment horizontal="center" vertical="center" wrapText="1"/>
    </xf>
    <xf numFmtId="0" fontId="0" fillId="0" borderId="4" xfId="0" applyBorder="1" applyAlignment="1">
      <alignment horizontal="left" wrapText="1"/>
    </xf>
    <xf numFmtId="0" fontId="0" fillId="0" borderId="4" xfId="0" applyBorder="1" applyAlignment="1">
      <alignment horizontal="left" wrapText="1"/>
    </xf>
    <xf numFmtId="3" fontId="0" fillId="0" borderId="8" xfId="0" applyNumberFormat="1" applyFill="1" applyBorder="1" applyAlignment="1">
      <alignment horizontal="center" wrapText="1"/>
    </xf>
    <xf numFmtId="3" fontId="0" fillId="0" borderId="8" xfId="0" applyNumberFormat="1" applyBorder="1" applyAlignment="1">
      <alignment horizontal="center"/>
    </xf>
    <xf numFmtId="3" fontId="0" fillId="0" borderId="44" xfId="0" applyNumberFormat="1" applyBorder="1" applyAlignment="1">
      <alignment horizontal="center" vertical="center"/>
    </xf>
    <xf numFmtId="3" fontId="0" fillId="0" borderId="44" xfId="0" applyNumberFormat="1" applyBorder="1" applyAlignment="1">
      <alignment horizontal="center" vertical="center" wrapText="1"/>
    </xf>
    <xf numFmtId="165" fontId="0" fillId="0" borderId="43" xfId="0" applyNumberFormat="1" applyBorder="1" applyAlignment="1">
      <alignment horizontal="center" vertical="center"/>
    </xf>
    <xf numFmtId="0" fontId="10" fillId="0" borderId="0" xfId="0" applyFont="1" applyAlignment="1">
      <alignment vertical="center" wrapText="1"/>
    </xf>
    <xf numFmtId="166" fontId="2" fillId="0" borderId="28" xfId="0" applyNumberFormat="1" applyFont="1" applyFill="1" applyBorder="1" applyAlignment="1">
      <alignment horizontal="center" vertical="center"/>
    </xf>
    <xf numFmtId="167" fontId="2" fillId="0" borderId="14" xfId="0" applyNumberFormat="1" applyFont="1" applyBorder="1" applyAlignment="1">
      <alignment horizontal="center" vertical="center" wrapText="1"/>
    </xf>
    <xf numFmtId="0" fontId="2" fillId="0" borderId="47" xfId="0" applyFont="1" applyFill="1" applyBorder="1"/>
    <xf numFmtId="0" fontId="11" fillId="4" borderId="45"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2"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12" fillId="0" borderId="45" xfId="0" applyFont="1" applyBorder="1" applyAlignment="1">
      <alignment vertical="center"/>
    </xf>
    <xf numFmtId="3" fontId="12" fillId="0" borderId="22" xfId="0" applyNumberFormat="1" applyFont="1" applyBorder="1" applyAlignment="1">
      <alignment horizontal="right" vertical="center"/>
    </xf>
    <xf numFmtId="0" fontId="12" fillId="0" borderId="22" xfId="0" applyFont="1" applyBorder="1" applyAlignment="1">
      <alignment horizontal="right" vertical="center" wrapText="1"/>
    </xf>
    <xf numFmtId="0" fontId="12" fillId="0" borderId="28" xfId="0" applyFont="1" applyBorder="1" applyAlignment="1">
      <alignment horizontal="right" vertical="center" wrapText="1"/>
    </xf>
    <xf numFmtId="0" fontId="0" fillId="0" borderId="22" xfId="0" applyBorder="1" applyAlignment="1">
      <alignment horizontal="right"/>
    </xf>
    <xf numFmtId="0" fontId="12" fillId="0" borderId="28" xfId="0" applyFont="1" applyBorder="1" applyAlignment="1">
      <alignment vertical="center"/>
    </xf>
    <xf numFmtId="0" fontId="12" fillId="0" borderId="22" xfId="0" applyFont="1" applyBorder="1" applyAlignment="1">
      <alignment horizontal="right" vertical="center"/>
    </xf>
    <xf numFmtId="0" fontId="0" fillId="0" borderId="45" xfId="0" applyBorder="1" applyAlignment="1">
      <alignment horizontal="left"/>
    </xf>
    <xf numFmtId="0" fontId="0" fillId="0" borderId="28" xfId="0" applyBorder="1" applyAlignment="1">
      <alignment horizontal="right"/>
    </xf>
    <xf numFmtId="0" fontId="0" fillId="0" borderId="28" xfId="0" applyBorder="1" applyAlignment="1">
      <alignment horizontal="left"/>
    </xf>
    <xf numFmtId="165" fontId="0" fillId="2" borderId="43" xfId="0" applyNumberFormat="1" applyFill="1" applyBorder="1" applyAlignment="1">
      <alignment horizontal="right" vertical="center"/>
    </xf>
    <xf numFmtId="0" fontId="0" fillId="0" borderId="17" xfId="0" applyBorder="1" applyAlignment="1">
      <alignment horizontal="right" vertical="center"/>
    </xf>
    <xf numFmtId="3" fontId="0" fillId="2" borderId="44" xfId="0" applyNumberFormat="1" applyFill="1" applyBorder="1" applyAlignment="1">
      <alignment horizontal="center" vertical="center"/>
    </xf>
    <xf numFmtId="0" fontId="0" fillId="0" borderId="18" xfId="0" applyBorder="1" applyAlignment="1">
      <alignment horizontal="center" vertical="center"/>
    </xf>
    <xf numFmtId="165" fontId="0" fillId="0" borderId="43" xfId="0" applyNumberFormat="1" applyBorder="1" applyAlignment="1">
      <alignment horizontal="right" vertical="center"/>
    </xf>
    <xf numFmtId="165" fontId="0" fillId="0" borderId="17" xfId="0" applyNumberFormat="1" applyBorder="1" applyAlignment="1">
      <alignment horizontal="right" vertical="center"/>
    </xf>
    <xf numFmtId="3" fontId="0" fillId="0" borderId="44" xfId="0" applyNumberFormat="1" applyBorder="1" applyAlignment="1">
      <alignment horizontal="center" vertical="center"/>
    </xf>
    <xf numFmtId="3" fontId="0" fillId="0" borderId="18" xfId="0" applyNumberFormat="1" applyBorder="1" applyAlignment="1">
      <alignment horizontal="center" vertical="center"/>
    </xf>
    <xf numFmtId="3" fontId="0" fillId="2" borderId="44" xfId="0" applyNumberFormat="1" applyFill="1" applyBorder="1" applyAlignment="1">
      <alignment horizontal="center" vertical="center" wrapText="1"/>
    </xf>
    <xf numFmtId="0" fontId="0" fillId="0" borderId="18" xfId="0" applyBorder="1" applyAlignment="1">
      <alignment horizontal="center" vertical="center" wrapText="1"/>
    </xf>
    <xf numFmtId="3" fontId="0" fillId="0" borderId="44" xfId="0" applyNumberFormat="1" applyBorder="1" applyAlignment="1">
      <alignment horizontal="center" vertical="center" wrapText="1"/>
    </xf>
    <xf numFmtId="3" fontId="0" fillId="0" borderId="18" xfId="0" applyNumberFormat="1" applyBorder="1" applyAlignment="1">
      <alignment horizontal="center" vertical="center" wrapText="1"/>
    </xf>
    <xf numFmtId="0" fontId="2" fillId="0" borderId="39" xfId="0" applyFont="1" applyBorder="1" applyAlignment="1">
      <alignment horizontal="left"/>
    </xf>
    <xf numFmtId="0" fontId="2" fillId="0" borderId="41"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2" borderId="43" xfId="0" applyNumberFormat="1" applyFill="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8" xfId="0"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1" fillId="4" borderId="39"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904875</xdr:colOff>
      <xdr:row>64</xdr:row>
      <xdr:rowOff>130969</xdr:rowOff>
    </xdr:from>
    <xdr:ext cx="2256772" cy="336823"/>
    <xdr:sp macro="" textlink="">
      <xdr:nvSpPr>
        <xdr:cNvPr id="2" name="TextBox 1"/>
        <xdr:cNvSpPr txBox="1"/>
      </xdr:nvSpPr>
      <xdr:spPr>
        <a:xfrm>
          <a:off x="2536031" y="14180344"/>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19</xdr:row>
      <xdr:rowOff>0</xdr:rowOff>
    </xdr:from>
    <xdr:ext cx="2256772" cy="336823"/>
    <xdr:sp macro="" textlink="">
      <xdr:nvSpPr>
        <xdr:cNvPr id="2" name="TextBox 1"/>
        <xdr:cNvSpPr txBox="1"/>
      </xdr:nvSpPr>
      <xdr:spPr>
        <a:xfrm>
          <a:off x="3581400" y="5314950"/>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M69"/>
  <sheetViews>
    <sheetView tabSelected="1" zoomScale="80" zoomScaleNormal="80" workbookViewId="0">
      <pane xSplit="1" ySplit="6" topLeftCell="B31" activePane="bottomRight" state="frozen"/>
      <selection pane="topRight" activeCell="B1" sqref="B1"/>
      <selection pane="bottomLeft" activeCell="A7" sqref="A7"/>
      <selection pane="bottomRight" activeCell="E6" sqref="E6"/>
    </sheetView>
  </sheetViews>
  <sheetFormatPr defaultRowHeight="15.05"/>
  <cols>
    <col min="1" max="1" width="16" bestFit="1" customWidth="1"/>
    <col min="2" max="2" width="8.44140625" customWidth="1"/>
    <col min="3" max="3" width="19" customWidth="1"/>
    <col min="4" max="4" width="16.109375" customWidth="1"/>
    <col min="5" max="5" width="22.6640625" style="3" customWidth="1"/>
    <col min="6" max="6" width="20" customWidth="1"/>
    <col min="7" max="7" width="28.33203125" customWidth="1"/>
    <col min="8" max="8" width="20.44140625" customWidth="1"/>
    <col min="10" max="10" width="9.109375" customWidth="1"/>
  </cols>
  <sheetData>
    <row r="1" spans="1:13" ht="18.2">
      <c r="A1" s="8" t="s">
        <v>24</v>
      </c>
      <c r="B1" s="1"/>
      <c r="C1" s="1"/>
      <c r="D1" s="1"/>
      <c r="E1" s="58"/>
      <c r="F1" s="1"/>
      <c r="G1" s="2"/>
      <c r="H1" s="2"/>
      <c r="I1" s="5"/>
      <c r="J1" s="5"/>
      <c r="K1" s="5"/>
      <c r="L1" s="5"/>
      <c r="M1" s="5"/>
    </row>
    <row r="2" spans="1:13" ht="18.2">
      <c r="A2" s="9" t="s">
        <v>20</v>
      </c>
      <c r="B2" s="6"/>
      <c r="C2" s="6"/>
      <c r="D2" s="6"/>
      <c r="E2" s="59"/>
      <c r="F2" s="6"/>
      <c r="G2" s="7"/>
      <c r="H2" s="7"/>
      <c r="I2" s="5"/>
      <c r="J2" s="5"/>
      <c r="K2" s="5"/>
      <c r="L2" s="5"/>
      <c r="M2" s="5"/>
    </row>
    <row r="3" spans="1:13" ht="18.2">
      <c r="A3" s="9" t="s">
        <v>44</v>
      </c>
      <c r="B3" s="6"/>
      <c r="C3" s="6"/>
      <c r="D3" s="6"/>
      <c r="E3" s="59"/>
      <c r="F3" s="6"/>
      <c r="G3" s="7"/>
      <c r="H3" s="7"/>
      <c r="I3" s="5"/>
      <c r="J3" s="5"/>
      <c r="K3" s="5"/>
      <c r="L3" s="5"/>
      <c r="M3" s="5"/>
    </row>
    <row r="4" spans="1:13" ht="18" customHeight="1">
      <c r="A4" s="9" t="s">
        <v>45</v>
      </c>
      <c r="B4" s="6"/>
      <c r="C4" s="6"/>
      <c r="D4" s="6"/>
      <c r="E4" s="59"/>
      <c r="F4" s="6"/>
      <c r="G4" s="7"/>
      <c r="H4" s="7"/>
      <c r="I4" s="5"/>
      <c r="J4" s="5"/>
      <c r="K4" s="5"/>
      <c r="L4" s="5"/>
      <c r="M4" s="5"/>
    </row>
    <row r="5" spans="1:13" ht="65.3" customHeight="1">
      <c r="A5" s="78" t="s">
        <v>26</v>
      </c>
      <c r="B5" s="78" t="s">
        <v>10</v>
      </c>
      <c r="C5" s="78" t="s">
        <v>27</v>
      </c>
      <c r="D5" s="78" t="s">
        <v>28</v>
      </c>
      <c r="E5" s="79" t="s">
        <v>138</v>
      </c>
      <c r="F5" s="79" t="s">
        <v>40</v>
      </c>
      <c r="G5" s="78" t="s">
        <v>29</v>
      </c>
      <c r="H5" s="78" t="s">
        <v>38</v>
      </c>
      <c r="I5" s="5"/>
      <c r="J5" s="5"/>
      <c r="K5" s="5"/>
      <c r="L5" s="5"/>
      <c r="M5" s="5"/>
    </row>
    <row r="6" spans="1:13" s="3" customFormat="1" ht="96.6" customHeight="1" thickBot="1">
      <c r="A6" s="80" t="s">
        <v>3</v>
      </c>
      <c r="B6" s="81" t="s">
        <v>0</v>
      </c>
      <c r="C6" s="81" t="s">
        <v>1</v>
      </c>
      <c r="D6" s="81" t="s">
        <v>30</v>
      </c>
      <c r="E6" s="81" t="s">
        <v>31</v>
      </c>
      <c r="F6" s="82" t="s">
        <v>18</v>
      </c>
      <c r="G6" s="83" t="s">
        <v>36</v>
      </c>
      <c r="H6" s="83" t="s">
        <v>37</v>
      </c>
      <c r="I6" s="4"/>
      <c r="J6" s="4"/>
      <c r="K6" s="4"/>
      <c r="L6" s="4"/>
      <c r="M6" s="4"/>
    </row>
    <row r="7" spans="1:13">
      <c r="A7" s="89">
        <v>43435</v>
      </c>
      <c r="B7" s="75">
        <v>744</v>
      </c>
      <c r="C7" s="12">
        <v>744</v>
      </c>
      <c r="D7" s="12">
        <v>282720</v>
      </c>
      <c r="E7" s="76">
        <f>SUM(H7)</f>
        <v>0</v>
      </c>
      <c r="F7" s="77">
        <f>SUM(D7:E7)</f>
        <v>282720</v>
      </c>
      <c r="G7" s="61" t="s">
        <v>49</v>
      </c>
      <c r="H7" s="93">
        <v>0</v>
      </c>
    </row>
    <row r="8" spans="1:13">
      <c r="A8" s="90">
        <v>43466</v>
      </c>
      <c r="B8" s="86">
        <v>744</v>
      </c>
      <c r="C8" s="86">
        <v>744</v>
      </c>
      <c r="D8" s="86">
        <v>282650</v>
      </c>
      <c r="E8" s="87">
        <f>SUM(H8:H8)</f>
        <v>0</v>
      </c>
      <c r="F8" s="86">
        <f>SUM(D8:E8)</f>
        <v>282650</v>
      </c>
      <c r="G8" s="94" t="s">
        <v>49</v>
      </c>
      <c r="H8" s="105">
        <v>0</v>
      </c>
    </row>
    <row r="9" spans="1:13">
      <c r="A9" s="98">
        <v>43497</v>
      </c>
      <c r="B9" s="99" t="s">
        <v>43</v>
      </c>
      <c r="C9" s="99" t="s">
        <v>43</v>
      </c>
      <c r="D9" s="97">
        <v>255360</v>
      </c>
      <c r="E9" s="97">
        <f>SUM(H9:H9)</f>
        <v>0</v>
      </c>
      <c r="F9" s="97">
        <f>SUM(D9:E9)</f>
        <v>255360</v>
      </c>
      <c r="G9" s="61" t="s">
        <v>49</v>
      </c>
      <c r="H9" s="93">
        <v>0</v>
      </c>
    </row>
    <row r="10" spans="1:13">
      <c r="A10" s="100">
        <v>43525</v>
      </c>
      <c r="B10" s="101">
        <v>744</v>
      </c>
      <c r="C10" s="101">
        <v>744</v>
      </c>
      <c r="D10" s="101">
        <v>281968</v>
      </c>
      <c r="E10" s="102">
        <f>SUM(H10:H10)</f>
        <v>0</v>
      </c>
      <c r="F10" s="101">
        <f>SUM(D10:E10)</f>
        <v>281968</v>
      </c>
      <c r="G10" s="103" t="s">
        <v>49</v>
      </c>
      <c r="H10" s="106">
        <v>0</v>
      </c>
    </row>
    <row r="11" spans="1:13">
      <c r="A11" s="129">
        <v>43556</v>
      </c>
      <c r="B11" s="131">
        <v>720</v>
      </c>
      <c r="C11" s="131">
        <v>360</v>
      </c>
      <c r="D11" s="131">
        <v>134664</v>
      </c>
      <c r="E11" s="137">
        <f>SUM(H11:H22)</f>
        <v>138536</v>
      </c>
      <c r="F11" s="131">
        <f>SUM(D11:E23)</f>
        <v>273200</v>
      </c>
      <c r="G11" s="61" t="s">
        <v>50</v>
      </c>
      <c r="H11" s="93">
        <v>80395</v>
      </c>
    </row>
    <row r="12" spans="1:13">
      <c r="A12" s="130"/>
      <c r="B12" s="132"/>
      <c r="C12" s="132"/>
      <c r="D12" s="132"/>
      <c r="E12" s="138"/>
      <c r="F12" s="132"/>
      <c r="G12" s="61" t="s">
        <v>51</v>
      </c>
      <c r="H12" s="93">
        <v>800</v>
      </c>
    </row>
    <row r="13" spans="1:13">
      <c r="A13" s="130"/>
      <c r="B13" s="132"/>
      <c r="C13" s="132"/>
      <c r="D13" s="132"/>
      <c r="E13" s="138"/>
      <c r="F13" s="132"/>
      <c r="G13" s="61" t="s">
        <v>52</v>
      </c>
      <c r="H13" s="93">
        <v>4000</v>
      </c>
    </row>
    <row r="14" spans="1:13">
      <c r="A14" s="130"/>
      <c r="B14" s="132"/>
      <c r="C14" s="132"/>
      <c r="D14" s="132"/>
      <c r="E14" s="138"/>
      <c r="F14" s="132"/>
      <c r="G14" s="61" t="s">
        <v>53</v>
      </c>
      <c r="H14" s="93">
        <v>400</v>
      </c>
    </row>
    <row r="15" spans="1:13">
      <c r="A15" s="130"/>
      <c r="B15" s="132"/>
      <c r="C15" s="132"/>
      <c r="D15" s="132"/>
      <c r="E15" s="138"/>
      <c r="F15" s="132"/>
      <c r="G15" s="61" t="s">
        <v>54</v>
      </c>
      <c r="H15" s="93">
        <v>800</v>
      </c>
    </row>
    <row r="16" spans="1:13">
      <c r="A16" s="130"/>
      <c r="B16" s="132"/>
      <c r="C16" s="132"/>
      <c r="D16" s="132"/>
      <c r="E16" s="138"/>
      <c r="F16" s="132"/>
      <c r="G16" s="61" t="s">
        <v>55</v>
      </c>
      <c r="H16" s="93">
        <v>27197</v>
      </c>
    </row>
    <row r="17" spans="1:8">
      <c r="A17" s="130"/>
      <c r="B17" s="132"/>
      <c r="C17" s="132"/>
      <c r="D17" s="132"/>
      <c r="E17" s="138"/>
      <c r="F17" s="132"/>
      <c r="G17" s="61" t="s">
        <v>73</v>
      </c>
      <c r="H17" s="93">
        <v>2600</v>
      </c>
    </row>
    <row r="18" spans="1:8">
      <c r="A18" s="130"/>
      <c r="B18" s="132"/>
      <c r="C18" s="132"/>
      <c r="D18" s="132"/>
      <c r="E18" s="138"/>
      <c r="F18" s="132"/>
      <c r="G18" s="61" t="s">
        <v>56</v>
      </c>
      <c r="H18" s="93">
        <v>400</v>
      </c>
    </row>
    <row r="19" spans="1:8">
      <c r="A19" s="130"/>
      <c r="B19" s="132"/>
      <c r="C19" s="132"/>
      <c r="D19" s="132"/>
      <c r="E19" s="138"/>
      <c r="F19" s="132"/>
      <c r="G19" s="61" t="s">
        <v>57</v>
      </c>
      <c r="H19" s="93">
        <v>2336</v>
      </c>
    </row>
    <row r="20" spans="1:8">
      <c r="A20" s="130"/>
      <c r="B20" s="132"/>
      <c r="C20" s="132"/>
      <c r="D20" s="132"/>
      <c r="E20" s="138"/>
      <c r="F20" s="132"/>
      <c r="G20" s="61" t="s">
        <v>58</v>
      </c>
      <c r="H20" s="93">
        <v>9320</v>
      </c>
    </row>
    <row r="21" spans="1:8">
      <c r="A21" s="130"/>
      <c r="B21" s="132"/>
      <c r="C21" s="132"/>
      <c r="D21" s="132"/>
      <c r="E21" s="138"/>
      <c r="F21" s="132"/>
      <c r="G21" s="61" t="s">
        <v>59</v>
      </c>
      <c r="H21" s="93">
        <v>2048</v>
      </c>
    </row>
    <row r="22" spans="1:8">
      <c r="A22" s="130"/>
      <c r="B22" s="132"/>
      <c r="C22" s="132"/>
      <c r="D22" s="132"/>
      <c r="E22" s="138"/>
      <c r="F22" s="132"/>
      <c r="G22" s="61" t="s">
        <v>60</v>
      </c>
      <c r="H22" s="93">
        <v>8240</v>
      </c>
    </row>
    <row r="23" spans="1:8">
      <c r="A23" s="130"/>
      <c r="B23" s="132"/>
      <c r="C23" s="132"/>
      <c r="D23" s="132"/>
      <c r="E23" s="138"/>
      <c r="F23" s="132"/>
      <c r="G23" s="61" t="s">
        <v>61</v>
      </c>
      <c r="H23" s="93">
        <v>400</v>
      </c>
    </row>
    <row r="24" spans="1:8">
      <c r="A24" s="133">
        <v>43586</v>
      </c>
      <c r="B24" s="135">
        <v>744</v>
      </c>
      <c r="C24" s="135">
        <v>0</v>
      </c>
      <c r="D24" s="135">
        <v>0</v>
      </c>
      <c r="E24" s="139">
        <f>SUM(H24:H41)</f>
        <v>229516</v>
      </c>
      <c r="F24" s="135">
        <f>SUM(D24:E42)</f>
        <v>229516</v>
      </c>
      <c r="G24" s="57" t="s">
        <v>50</v>
      </c>
      <c r="H24" s="106">
        <v>160928</v>
      </c>
    </row>
    <row r="25" spans="1:8">
      <c r="A25" s="134"/>
      <c r="B25" s="136"/>
      <c r="C25" s="136"/>
      <c r="D25" s="136"/>
      <c r="E25" s="140"/>
      <c r="F25" s="136"/>
      <c r="G25" s="104" t="s">
        <v>62</v>
      </c>
      <c r="H25" s="106">
        <v>704</v>
      </c>
    </row>
    <row r="26" spans="1:8">
      <c r="A26" s="134"/>
      <c r="B26" s="136"/>
      <c r="C26" s="136"/>
      <c r="D26" s="136"/>
      <c r="E26" s="140"/>
      <c r="F26" s="136"/>
      <c r="G26" s="104" t="s">
        <v>63</v>
      </c>
      <c r="H26" s="106">
        <v>1200</v>
      </c>
    </row>
    <row r="27" spans="1:8">
      <c r="A27" s="134"/>
      <c r="B27" s="136"/>
      <c r="C27" s="136"/>
      <c r="D27" s="136"/>
      <c r="E27" s="140"/>
      <c r="F27" s="136"/>
      <c r="G27" s="104" t="s">
        <v>70</v>
      </c>
      <c r="H27" s="106">
        <v>400</v>
      </c>
    </row>
    <row r="28" spans="1:8">
      <c r="A28" s="134"/>
      <c r="B28" s="136"/>
      <c r="C28" s="136"/>
      <c r="D28" s="136"/>
      <c r="E28" s="140"/>
      <c r="F28" s="136"/>
      <c r="G28" s="104" t="s">
        <v>64</v>
      </c>
      <c r="H28" s="106">
        <v>392</v>
      </c>
    </row>
    <row r="29" spans="1:8">
      <c r="A29" s="134"/>
      <c r="B29" s="136"/>
      <c r="C29" s="136"/>
      <c r="D29" s="136"/>
      <c r="E29" s="140"/>
      <c r="F29" s="136"/>
      <c r="G29" s="104" t="s">
        <v>51</v>
      </c>
      <c r="H29" s="106">
        <v>2400</v>
      </c>
    </row>
    <row r="30" spans="1:8">
      <c r="A30" s="134"/>
      <c r="B30" s="136"/>
      <c r="C30" s="136"/>
      <c r="D30" s="136"/>
      <c r="E30" s="140"/>
      <c r="F30" s="136"/>
      <c r="G30" s="104" t="s">
        <v>65</v>
      </c>
      <c r="H30" s="106">
        <v>600</v>
      </c>
    </row>
    <row r="31" spans="1:8">
      <c r="A31" s="134"/>
      <c r="B31" s="136"/>
      <c r="C31" s="136"/>
      <c r="D31" s="136"/>
      <c r="E31" s="140"/>
      <c r="F31" s="136"/>
      <c r="G31" s="104" t="s">
        <v>66</v>
      </c>
      <c r="H31" s="106">
        <v>256</v>
      </c>
    </row>
    <row r="32" spans="1:8">
      <c r="A32" s="134"/>
      <c r="B32" s="136"/>
      <c r="C32" s="136"/>
      <c r="D32" s="136"/>
      <c r="E32" s="140"/>
      <c r="F32" s="136"/>
      <c r="G32" s="104" t="s">
        <v>52</v>
      </c>
      <c r="H32" s="106">
        <v>1664</v>
      </c>
    </row>
    <row r="33" spans="1:8">
      <c r="A33" s="134"/>
      <c r="B33" s="136"/>
      <c r="C33" s="136"/>
      <c r="D33" s="136"/>
      <c r="E33" s="140"/>
      <c r="F33" s="136"/>
      <c r="G33" s="104" t="s">
        <v>67</v>
      </c>
      <c r="H33" s="106">
        <v>1600</v>
      </c>
    </row>
    <row r="34" spans="1:8">
      <c r="A34" s="130"/>
      <c r="B34" s="132"/>
      <c r="C34" s="132"/>
      <c r="D34" s="132"/>
      <c r="E34" s="138"/>
      <c r="F34" s="132"/>
      <c r="G34" s="57" t="s">
        <v>55</v>
      </c>
      <c r="H34" s="106">
        <v>43660</v>
      </c>
    </row>
    <row r="35" spans="1:8">
      <c r="A35" s="130"/>
      <c r="B35" s="132"/>
      <c r="C35" s="132"/>
      <c r="D35" s="132"/>
      <c r="E35" s="138"/>
      <c r="F35" s="132"/>
      <c r="G35" s="57" t="s">
        <v>73</v>
      </c>
      <c r="H35" s="106">
        <v>400</v>
      </c>
    </row>
    <row r="36" spans="1:8">
      <c r="A36" s="130"/>
      <c r="B36" s="132"/>
      <c r="C36" s="132"/>
      <c r="D36" s="132"/>
      <c r="E36" s="138"/>
      <c r="F36" s="132"/>
      <c r="G36" s="57" t="s">
        <v>56</v>
      </c>
      <c r="H36" s="106">
        <v>3256</v>
      </c>
    </row>
    <row r="37" spans="1:8">
      <c r="A37" s="130"/>
      <c r="B37" s="132"/>
      <c r="C37" s="132"/>
      <c r="D37" s="132"/>
      <c r="E37" s="138"/>
      <c r="F37" s="132"/>
      <c r="G37" s="57" t="s">
        <v>58</v>
      </c>
      <c r="H37" s="106">
        <v>5456</v>
      </c>
    </row>
    <row r="38" spans="1:8">
      <c r="A38" s="130"/>
      <c r="B38" s="132"/>
      <c r="C38" s="132"/>
      <c r="D38" s="132"/>
      <c r="E38" s="138"/>
      <c r="F38" s="132"/>
      <c r="G38" s="57" t="s">
        <v>59</v>
      </c>
      <c r="H38" s="106">
        <v>416</v>
      </c>
    </row>
    <row r="39" spans="1:8">
      <c r="A39" s="130"/>
      <c r="B39" s="132"/>
      <c r="C39" s="132"/>
      <c r="D39" s="132"/>
      <c r="E39" s="138"/>
      <c r="F39" s="132"/>
      <c r="G39" s="57" t="s">
        <v>60</v>
      </c>
      <c r="H39" s="106">
        <v>5400</v>
      </c>
    </row>
    <row r="40" spans="1:8">
      <c r="A40" s="130"/>
      <c r="B40" s="132"/>
      <c r="C40" s="132"/>
      <c r="D40" s="132"/>
      <c r="E40" s="138"/>
      <c r="F40" s="132"/>
      <c r="G40" s="57" t="s">
        <v>68</v>
      </c>
      <c r="H40" s="106">
        <v>384</v>
      </c>
    </row>
    <row r="41" spans="1:8">
      <c r="A41" s="130"/>
      <c r="B41" s="132"/>
      <c r="C41" s="132"/>
      <c r="D41" s="132"/>
      <c r="E41" s="138"/>
      <c r="F41" s="132"/>
      <c r="G41" s="104" t="s">
        <v>69</v>
      </c>
      <c r="H41" s="106">
        <v>400</v>
      </c>
    </row>
    <row r="42" spans="1:8">
      <c r="A42" s="130"/>
      <c r="B42" s="132"/>
      <c r="C42" s="132"/>
      <c r="D42" s="132"/>
      <c r="E42" s="138"/>
      <c r="F42" s="132"/>
      <c r="G42" s="57" t="s">
        <v>61</v>
      </c>
      <c r="H42" s="106">
        <v>53196</v>
      </c>
    </row>
    <row r="43" spans="1:8">
      <c r="A43" s="145">
        <v>43617</v>
      </c>
      <c r="B43" s="131">
        <v>720</v>
      </c>
      <c r="C43" s="131">
        <v>552</v>
      </c>
      <c r="D43" s="131">
        <v>122226</v>
      </c>
      <c r="E43" s="137">
        <f>SUM(H43:H52)</f>
        <v>78992</v>
      </c>
      <c r="F43" s="131">
        <f>SUM(D43:E53)</f>
        <v>201218</v>
      </c>
      <c r="G43" s="61" t="s">
        <v>71</v>
      </c>
      <c r="H43" s="56">
        <v>1680</v>
      </c>
    </row>
    <row r="44" spans="1:8">
      <c r="A44" s="146"/>
      <c r="B44" s="132"/>
      <c r="C44" s="132"/>
      <c r="D44" s="132"/>
      <c r="E44" s="138"/>
      <c r="F44" s="132"/>
      <c r="G44" s="61" t="s">
        <v>50</v>
      </c>
      <c r="H44" s="56">
        <v>59640</v>
      </c>
    </row>
    <row r="45" spans="1:8">
      <c r="A45" s="146"/>
      <c r="B45" s="132"/>
      <c r="C45" s="132"/>
      <c r="D45" s="132"/>
      <c r="E45" s="138"/>
      <c r="F45" s="132"/>
      <c r="G45" s="61" t="s">
        <v>62</v>
      </c>
      <c r="H45" s="56">
        <v>400</v>
      </c>
    </row>
    <row r="46" spans="1:8">
      <c r="A46" s="146"/>
      <c r="B46" s="132"/>
      <c r="C46" s="132"/>
      <c r="D46" s="132"/>
      <c r="E46" s="138"/>
      <c r="F46" s="132"/>
      <c r="G46" s="61" t="s">
        <v>66</v>
      </c>
      <c r="H46" s="56">
        <v>200</v>
      </c>
    </row>
    <row r="47" spans="1:8">
      <c r="A47" s="146"/>
      <c r="B47" s="132"/>
      <c r="C47" s="132"/>
      <c r="D47" s="132"/>
      <c r="E47" s="138"/>
      <c r="F47" s="132"/>
      <c r="G47" s="61" t="s">
        <v>52</v>
      </c>
      <c r="H47" s="56">
        <v>5328</v>
      </c>
    </row>
    <row r="48" spans="1:8">
      <c r="A48" s="146"/>
      <c r="B48" s="132"/>
      <c r="C48" s="132"/>
      <c r="D48" s="132"/>
      <c r="E48" s="138"/>
      <c r="F48" s="132"/>
      <c r="G48" s="61" t="s">
        <v>55</v>
      </c>
      <c r="H48" s="56">
        <v>10080</v>
      </c>
    </row>
    <row r="49" spans="1:11">
      <c r="A49" s="146"/>
      <c r="B49" s="132"/>
      <c r="C49" s="132"/>
      <c r="D49" s="132"/>
      <c r="E49" s="138"/>
      <c r="F49" s="132"/>
      <c r="G49" s="61" t="s">
        <v>56</v>
      </c>
      <c r="H49" s="56">
        <v>200</v>
      </c>
    </row>
    <row r="50" spans="1:11">
      <c r="A50" s="146"/>
      <c r="B50" s="132"/>
      <c r="C50" s="132"/>
      <c r="D50" s="132"/>
      <c r="E50" s="138"/>
      <c r="F50" s="132"/>
      <c r="G50" s="61" t="s">
        <v>59</v>
      </c>
      <c r="H50" s="56">
        <v>864</v>
      </c>
    </row>
    <row r="51" spans="1:11">
      <c r="A51" s="146"/>
      <c r="B51" s="132"/>
      <c r="C51" s="132"/>
      <c r="D51" s="132"/>
      <c r="E51" s="138"/>
      <c r="F51" s="132"/>
      <c r="G51" s="61" t="s">
        <v>72</v>
      </c>
      <c r="H51" s="56">
        <v>200</v>
      </c>
    </row>
    <row r="52" spans="1:11">
      <c r="A52" s="146"/>
      <c r="B52" s="132"/>
      <c r="C52" s="132"/>
      <c r="D52" s="132"/>
      <c r="E52" s="138"/>
      <c r="F52" s="132"/>
      <c r="G52" s="61" t="s">
        <v>68</v>
      </c>
      <c r="H52" s="56">
        <v>400</v>
      </c>
    </row>
    <row r="53" spans="1:11">
      <c r="A53" s="147"/>
      <c r="B53" s="148"/>
      <c r="C53" s="148"/>
      <c r="D53" s="148"/>
      <c r="E53" s="149"/>
      <c r="F53" s="148"/>
      <c r="G53" s="61" t="s">
        <v>61</v>
      </c>
      <c r="H53" s="56">
        <v>72168</v>
      </c>
    </row>
    <row r="54" spans="1:11">
      <c r="A54" s="109">
        <v>43647</v>
      </c>
      <c r="B54" s="107">
        <v>744</v>
      </c>
      <c r="C54" s="107">
        <v>744</v>
      </c>
      <c r="D54" s="107">
        <v>282720</v>
      </c>
      <c r="E54" s="108">
        <f>SUM(H54:H54)</f>
        <v>0</v>
      </c>
      <c r="F54" s="107">
        <f t="shared" ref="F54:F59" si="0">SUM(D54:E54)</f>
        <v>282720</v>
      </c>
      <c r="G54" s="57" t="s">
        <v>49</v>
      </c>
      <c r="H54" s="63">
        <v>0</v>
      </c>
    </row>
    <row r="55" spans="1:11">
      <c r="A55" s="91">
        <v>43678</v>
      </c>
      <c r="B55" s="12">
        <v>744</v>
      </c>
      <c r="C55" s="12">
        <v>744</v>
      </c>
      <c r="D55" s="12">
        <v>282067</v>
      </c>
      <c r="E55" s="62">
        <f>H55</f>
        <v>0</v>
      </c>
      <c r="F55" s="12">
        <f t="shared" si="0"/>
        <v>282067</v>
      </c>
      <c r="G55" s="61" t="s">
        <v>49</v>
      </c>
      <c r="H55" s="56">
        <v>0</v>
      </c>
    </row>
    <row r="56" spans="1:11">
      <c r="A56" s="92">
        <v>43709</v>
      </c>
      <c r="B56" s="10">
        <v>720</v>
      </c>
      <c r="C56" s="10">
        <v>720</v>
      </c>
      <c r="D56" s="10">
        <v>273244</v>
      </c>
      <c r="E56" s="60">
        <f>SUM(H56)</f>
        <v>0</v>
      </c>
      <c r="F56" s="10">
        <f t="shared" si="0"/>
        <v>273244</v>
      </c>
      <c r="G56" s="57" t="s">
        <v>49</v>
      </c>
      <c r="H56" s="63">
        <v>0</v>
      </c>
    </row>
    <row r="57" spans="1:11">
      <c r="A57" s="95">
        <v>43739</v>
      </c>
      <c r="B57" s="88">
        <v>744</v>
      </c>
      <c r="C57" s="88">
        <v>744</v>
      </c>
      <c r="D57" s="88">
        <v>282673</v>
      </c>
      <c r="E57" s="96">
        <f>SUM(H57)</f>
        <v>0</v>
      </c>
      <c r="F57" s="88">
        <f t="shared" si="0"/>
        <v>282673</v>
      </c>
      <c r="G57" s="61" t="s">
        <v>49</v>
      </c>
      <c r="H57" s="56">
        <v>0</v>
      </c>
    </row>
    <row r="58" spans="1:11">
      <c r="A58" s="92">
        <v>43770</v>
      </c>
      <c r="B58" s="10">
        <v>720</v>
      </c>
      <c r="C58" s="10">
        <v>721</v>
      </c>
      <c r="D58" s="10">
        <v>273980</v>
      </c>
      <c r="E58" s="60">
        <f>SUM(H58)</f>
        <v>0</v>
      </c>
      <c r="F58" s="74">
        <f t="shared" si="0"/>
        <v>273980</v>
      </c>
      <c r="G58" s="57" t="s">
        <v>49</v>
      </c>
      <c r="H58" s="63">
        <v>0</v>
      </c>
    </row>
    <row r="59" spans="1:11">
      <c r="A59" s="91">
        <v>43800</v>
      </c>
      <c r="B59" s="12">
        <v>744</v>
      </c>
      <c r="C59" s="12">
        <v>744</v>
      </c>
      <c r="D59" s="12">
        <v>282720</v>
      </c>
      <c r="E59" s="62">
        <f>SUM(H59)</f>
        <v>0</v>
      </c>
      <c r="F59" s="12">
        <f t="shared" si="0"/>
        <v>282720</v>
      </c>
      <c r="G59" s="61" t="s">
        <v>49</v>
      </c>
      <c r="H59" s="56">
        <v>0</v>
      </c>
    </row>
    <row r="60" spans="1:11">
      <c r="A60" s="68" t="s">
        <v>2</v>
      </c>
      <c r="B60" s="69">
        <f>SUM(B7:B59)</f>
        <v>8832</v>
      </c>
      <c r="C60" s="69">
        <f>SUM(C7:C58)</f>
        <v>6817</v>
      </c>
      <c r="D60" s="69">
        <f>SUM(D7:D59)</f>
        <v>3036992</v>
      </c>
      <c r="E60" s="70">
        <f t="shared" ref="E60:F60" si="1">SUM(E7:E59)</f>
        <v>447044</v>
      </c>
      <c r="F60" s="71">
        <f t="shared" si="1"/>
        <v>3484036</v>
      </c>
      <c r="G60" s="72"/>
      <c r="H60" s="73"/>
      <c r="K60" s="85"/>
    </row>
    <row r="61" spans="1:11">
      <c r="A61" s="25" t="s">
        <v>17</v>
      </c>
      <c r="B61" s="36">
        <v>1</v>
      </c>
      <c r="C61" s="26" t="s">
        <v>19</v>
      </c>
      <c r="D61" s="26"/>
      <c r="E61" s="20"/>
      <c r="F61" s="26"/>
      <c r="G61" s="26"/>
      <c r="H61" s="37"/>
    </row>
    <row r="62" spans="1:11">
      <c r="A62" s="27"/>
      <c r="B62" s="36">
        <v>2</v>
      </c>
      <c r="C62" s="26" t="s">
        <v>41</v>
      </c>
      <c r="D62" s="26"/>
      <c r="E62" s="20"/>
      <c r="F62" s="26"/>
      <c r="G62" s="26"/>
      <c r="H62" s="37"/>
    </row>
    <row r="63" spans="1:11" ht="15.85" customHeight="1">
      <c r="A63" s="27"/>
      <c r="B63" s="36">
        <v>3</v>
      </c>
      <c r="C63" s="26" t="s">
        <v>39</v>
      </c>
      <c r="D63" s="26"/>
      <c r="E63" s="20"/>
      <c r="F63" s="26"/>
      <c r="G63" s="64"/>
      <c r="H63" s="66"/>
      <c r="I63" s="65"/>
    </row>
    <row r="64" spans="1:11" ht="17.399999999999999" customHeight="1" thickBot="1">
      <c r="A64" s="27"/>
      <c r="B64" s="84">
        <v>4</v>
      </c>
      <c r="C64" s="143"/>
      <c r="D64" s="143"/>
      <c r="E64" s="143"/>
      <c r="F64" s="143"/>
      <c r="G64" s="143"/>
      <c r="H64" s="144"/>
      <c r="I64" s="65"/>
    </row>
    <row r="65" spans="1:9" ht="59.35" customHeight="1" thickBot="1">
      <c r="A65" s="141" t="s">
        <v>34</v>
      </c>
      <c r="B65" s="142"/>
      <c r="C65" s="142"/>
      <c r="D65" s="142"/>
      <c r="E65" s="142"/>
      <c r="F65" s="142"/>
      <c r="G65" s="67" t="s">
        <v>4</v>
      </c>
      <c r="H65" s="111">
        <v>43886</v>
      </c>
      <c r="I65" s="65"/>
    </row>
    <row r="66" spans="1:9">
      <c r="G66" s="65"/>
      <c r="H66" s="65"/>
      <c r="I66" s="65"/>
    </row>
    <row r="67" spans="1:9">
      <c r="G67" s="65"/>
      <c r="H67" s="65"/>
      <c r="I67" s="65"/>
    </row>
    <row r="68" spans="1:9">
      <c r="G68" s="65"/>
      <c r="H68" s="65"/>
      <c r="I68" s="65"/>
    </row>
    <row r="69" spans="1:9">
      <c r="G69" s="65"/>
      <c r="H69" s="65"/>
      <c r="I69" s="65"/>
    </row>
  </sheetData>
  <mergeCells count="20">
    <mergeCell ref="A65:F65"/>
    <mergeCell ref="C64:H64"/>
    <mergeCell ref="C24:C42"/>
    <mergeCell ref="A43:A53"/>
    <mergeCell ref="B43:B53"/>
    <mergeCell ref="C43:C53"/>
    <mergeCell ref="D43:D53"/>
    <mergeCell ref="E43:E53"/>
    <mergeCell ref="F43:F53"/>
    <mergeCell ref="A11:A23"/>
    <mergeCell ref="B11:B23"/>
    <mergeCell ref="A24:A42"/>
    <mergeCell ref="B24:B42"/>
    <mergeCell ref="F11:F23"/>
    <mergeCell ref="C11:C23"/>
    <mergeCell ref="D11:D23"/>
    <mergeCell ref="E11:E23"/>
    <mergeCell ref="D24:D42"/>
    <mergeCell ref="E24:E42"/>
    <mergeCell ref="F24:F42"/>
  </mergeCells>
  <printOptions horizontalCentered="1" verticalCentered="1"/>
  <pageMargins left="0.5" right="0.5" top="0.5" bottom="0.5" header="0.3" footer="0.3"/>
  <pageSetup scale="65" fitToHeight="0" orientation="portrait" r:id="rId1"/>
  <rowBreaks count="2" manualBreakCount="2">
    <brk id="9" max="16383" man="1"/>
    <brk id="4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workbookViewId="0">
      <selection activeCell="G21" sqref="G21"/>
    </sheetView>
  </sheetViews>
  <sheetFormatPr defaultRowHeight="15.05"/>
  <cols>
    <col min="1" max="1" width="10.109375" customWidth="1"/>
    <col min="2" max="2" width="8.44140625" customWidth="1"/>
    <col min="3" max="3" width="19" customWidth="1"/>
    <col min="4" max="4" width="16.109375" customWidth="1"/>
    <col min="5" max="5" width="20" customWidth="1"/>
    <col min="6" max="6" width="14" customWidth="1"/>
    <col min="7" max="7" width="26.88671875" customWidth="1"/>
    <col min="8" max="8" width="10.109375" customWidth="1"/>
  </cols>
  <sheetData>
    <row r="1" spans="1:13" ht="18.2">
      <c r="A1" s="150" t="s">
        <v>25</v>
      </c>
      <c r="B1" s="151"/>
      <c r="C1" s="151"/>
      <c r="D1" s="151"/>
      <c r="E1" s="151"/>
      <c r="F1" s="151"/>
      <c r="G1" s="151"/>
      <c r="H1" s="152"/>
      <c r="I1" s="5"/>
      <c r="J1" s="5"/>
      <c r="K1" s="5"/>
      <c r="L1" s="5"/>
      <c r="M1" s="5"/>
    </row>
    <row r="2" spans="1:13" ht="18.2">
      <c r="A2" s="153" t="s">
        <v>20</v>
      </c>
      <c r="B2" s="154"/>
      <c r="C2" s="154"/>
      <c r="D2" s="154"/>
      <c r="E2" s="154"/>
      <c r="F2" s="154"/>
      <c r="G2" s="154"/>
      <c r="H2" s="155"/>
      <c r="I2" s="5"/>
      <c r="J2" s="5"/>
      <c r="K2" s="5"/>
      <c r="L2" s="5"/>
      <c r="M2" s="5"/>
    </row>
    <row r="3" spans="1:13" ht="18.2">
      <c r="A3" s="153" t="s">
        <v>46</v>
      </c>
      <c r="B3" s="154"/>
      <c r="C3" s="154"/>
      <c r="D3" s="154"/>
      <c r="E3" s="154"/>
      <c r="F3" s="154"/>
      <c r="G3" s="154"/>
      <c r="H3" s="155"/>
      <c r="I3" s="5"/>
      <c r="J3" s="5"/>
      <c r="K3" s="5"/>
      <c r="L3" s="5"/>
      <c r="M3" s="5"/>
    </row>
    <row r="4" spans="1:13" ht="16.899999999999999" customHeight="1" thickBot="1">
      <c r="A4" s="169" t="s">
        <v>45</v>
      </c>
      <c r="B4" s="170"/>
      <c r="C4" s="170"/>
      <c r="D4" s="170"/>
      <c r="E4" s="170"/>
      <c r="F4" s="170"/>
      <c r="G4" s="170"/>
      <c r="H4" s="171"/>
      <c r="I4" s="5"/>
      <c r="J4" s="5"/>
      <c r="K4" s="5"/>
      <c r="L4" s="5"/>
      <c r="M4" s="5"/>
    </row>
    <row r="5" spans="1:13" s="3" customFormat="1" ht="15.85" customHeight="1">
      <c r="A5" s="51"/>
      <c r="B5" s="52"/>
      <c r="C5" s="52"/>
      <c r="D5" s="52"/>
      <c r="E5" s="52"/>
      <c r="F5" s="52"/>
      <c r="G5" s="52"/>
      <c r="H5" s="53"/>
      <c r="I5" s="4"/>
      <c r="J5" s="4"/>
      <c r="K5" s="4"/>
      <c r="L5" s="4"/>
      <c r="M5" s="4"/>
    </row>
    <row r="6" spans="1:13">
      <c r="A6" s="25" t="s">
        <v>21</v>
      </c>
      <c r="B6" s="26"/>
      <c r="C6" s="26"/>
      <c r="D6" s="26"/>
      <c r="E6" s="26"/>
      <c r="F6" s="20"/>
      <c r="G6" s="30"/>
      <c r="H6" s="37"/>
    </row>
    <row r="7" spans="1:13">
      <c r="A7" s="27"/>
      <c r="B7" s="26" t="s">
        <v>14</v>
      </c>
      <c r="C7" s="26"/>
      <c r="D7" s="26"/>
      <c r="E7" s="26"/>
      <c r="F7" s="20"/>
      <c r="G7" s="30"/>
      <c r="H7" s="37"/>
    </row>
    <row r="8" spans="1:13">
      <c r="A8" s="27"/>
      <c r="B8" s="26" t="s">
        <v>15</v>
      </c>
      <c r="C8" s="26"/>
      <c r="D8" s="26"/>
      <c r="E8" s="26"/>
      <c r="F8" s="20"/>
      <c r="G8" s="30"/>
      <c r="H8" s="37"/>
    </row>
    <row r="9" spans="1:13">
      <c r="A9" s="28"/>
      <c r="B9" s="26" t="s">
        <v>13</v>
      </c>
      <c r="C9" s="26"/>
      <c r="D9" s="26"/>
      <c r="E9" s="26"/>
      <c r="F9" s="20"/>
      <c r="G9" s="30"/>
      <c r="H9" s="37"/>
    </row>
    <row r="10" spans="1:13">
      <c r="A10" s="29" t="s">
        <v>22</v>
      </c>
      <c r="B10" s="26"/>
      <c r="C10" s="26"/>
      <c r="D10" s="26"/>
      <c r="E10" s="26"/>
      <c r="F10" s="20"/>
      <c r="G10" s="30"/>
      <c r="H10" s="37"/>
    </row>
    <row r="11" spans="1:13" ht="53.25" customHeight="1" thickBot="1">
      <c r="A11" s="27"/>
      <c r="B11" s="30"/>
      <c r="C11" s="38" t="s">
        <v>32</v>
      </c>
      <c r="D11" s="39"/>
      <c r="E11" s="39"/>
      <c r="F11" s="40"/>
      <c r="G11" s="43" t="s">
        <v>47</v>
      </c>
      <c r="H11" s="37"/>
    </row>
    <row r="12" spans="1:13" ht="28.5" customHeight="1">
      <c r="A12" s="27"/>
      <c r="B12" s="13" t="s">
        <v>5</v>
      </c>
      <c r="C12" s="161" t="s">
        <v>6</v>
      </c>
      <c r="D12" s="161"/>
      <c r="E12" s="161"/>
      <c r="F12" s="162"/>
      <c r="G12" s="45">
        <v>833333.33</v>
      </c>
      <c r="H12" s="37"/>
    </row>
    <row r="13" spans="1:13" ht="30.05" customHeight="1">
      <c r="A13" s="27"/>
      <c r="B13" s="14" t="s">
        <v>7</v>
      </c>
      <c r="C13" s="163" t="s">
        <v>8</v>
      </c>
      <c r="D13" s="163"/>
      <c r="E13" s="163"/>
      <c r="F13" s="164"/>
      <c r="G13" s="46">
        <v>1666666.67</v>
      </c>
      <c r="H13" s="37"/>
    </row>
    <row r="14" spans="1:13" ht="28.5" customHeight="1" thickBot="1">
      <c r="A14" s="27"/>
      <c r="B14" s="15" t="s">
        <v>9</v>
      </c>
      <c r="C14" s="165" t="s">
        <v>42</v>
      </c>
      <c r="D14" s="165"/>
      <c r="E14" s="165"/>
      <c r="F14" s="166"/>
      <c r="G14" s="47">
        <v>2083333.33</v>
      </c>
      <c r="H14" s="37"/>
    </row>
    <row r="15" spans="1:13" ht="28.5" customHeight="1">
      <c r="A15" s="27"/>
      <c r="B15" s="41"/>
      <c r="C15" s="158" t="s">
        <v>16</v>
      </c>
      <c r="D15" s="159"/>
      <c r="E15" s="159"/>
      <c r="F15" s="160"/>
      <c r="G15" s="48">
        <f>SUM(G12:G14)</f>
        <v>4583333.33</v>
      </c>
      <c r="H15" s="37"/>
    </row>
    <row r="16" spans="1:13" ht="15.85" customHeight="1" thickBot="1">
      <c r="A16" s="27"/>
      <c r="B16" s="16"/>
      <c r="C16" s="17"/>
      <c r="D16" s="17"/>
      <c r="E16" s="17"/>
      <c r="F16" s="42"/>
      <c r="G16" s="49"/>
      <c r="H16" s="37"/>
    </row>
    <row r="17" spans="1:11" s="3" customFormat="1" ht="15.65" thickBot="1">
      <c r="A17" s="31"/>
      <c r="B17" s="18" t="s">
        <v>10</v>
      </c>
      <c r="C17" s="167" t="s">
        <v>48</v>
      </c>
      <c r="D17" s="167"/>
      <c r="E17" s="167"/>
      <c r="F17" s="168"/>
      <c r="G17" s="50">
        <v>188</v>
      </c>
      <c r="H17" s="54"/>
      <c r="I17" s="19"/>
      <c r="J17" s="19"/>
      <c r="K17" s="20"/>
    </row>
    <row r="18" spans="1:11" s="3" customFormat="1" ht="11" customHeight="1">
      <c r="A18" s="31"/>
      <c r="B18" s="22"/>
      <c r="C18" s="21"/>
      <c r="D18" s="21"/>
      <c r="E18" s="21"/>
      <c r="F18" s="21"/>
      <c r="G18" s="44"/>
      <c r="H18" s="54"/>
      <c r="I18" s="19"/>
      <c r="J18" s="19"/>
      <c r="K18" s="20"/>
    </row>
    <row r="19" spans="1:11" s="3" customFormat="1" ht="45.1" customHeight="1">
      <c r="A19" s="31"/>
      <c r="B19" s="156" t="s">
        <v>33</v>
      </c>
      <c r="C19" s="157"/>
      <c r="D19" s="157"/>
      <c r="E19" s="157"/>
      <c r="F19" s="157"/>
      <c r="G19" s="157"/>
      <c r="H19" s="54"/>
      <c r="I19" s="23"/>
      <c r="J19" s="23"/>
    </row>
    <row r="20" spans="1:11" ht="25.85" customHeight="1">
      <c r="A20" s="27"/>
      <c r="B20" s="26"/>
      <c r="C20" s="26"/>
      <c r="D20" s="110"/>
      <c r="E20" s="11"/>
      <c r="F20" s="24"/>
      <c r="G20" s="112">
        <v>43886</v>
      </c>
      <c r="H20" s="37"/>
    </row>
    <row r="21" spans="1:11">
      <c r="A21" s="25" t="s">
        <v>23</v>
      </c>
      <c r="B21" s="26"/>
      <c r="C21" s="26"/>
      <c r="D21" s="26" t="s">
        <v>11</v>
      </c>
      <c r="E21" s="26"/>
      <c r="F21" s="20"/>
      <c r="G21" s="30" t="s">
        <v>4</v>
      </c>
      <c r="H21" s="37"/>
    </row>
    <row r="22" spans="1:11">
      <c r="A22" s="27"/>
      <c r="B22" s="26"/>
      <c r="C22" s="26"/>
      <c r="D22" s="26" t="s">
        <v>12</v>
      </c>
      <c r="E22" s="26"/>
      <c r="F22" s="20"/>
      <c r="G22" s="30"/>
      <c r="H22" s="37"/>
    </row>
    <row r="23" spans="1:11" ht="15.65" thickBot="1">
      <c r="A23" s="32"/>
      <c r="B23" s="33"/>
      <c r="C23" s="33"/>
      <c r="D23" s="33" t="s">
        <v>35</v>
      </c>
      <c r="E23" s="33"/>
      <c r="F23" s="35"/>
      <c r="G23" s="55"/>
      <c r="H23" s="34"/>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D19" sqref="D19"/>
    </sheetView>
  </sheetViews>
  <sheetFormatPr defaultRowHeight="15.05"/>
  <cols>
    <col min="1" max="1" width="16.88671875" bestFit="1" customWidth="1"/>
    <col min="2" max="2" width="17.6640625" customWidth="1"/>
    <col min="3" max="3" width="19.44140625" customWidth="1"/>
    <col min="4" max="4" width="45.5546875" customWidth="1"/>
    <col min="6" max="6" width="31.44140625" bestFit="1" customWidth="1"/>
    <col min="7" max="7" width="11.109375" bestFit="1" customWidth="1"/>
    <col min="8" max="8" width="15.44140625" bestFit="1" customWidth="1"/>
    <col min="9" max="9" width="22.88671875" bestFit="1" customWidth="1"/>
  </cols>
  <sheetData>
    <row r="1" spans="1:9" ht="15.65" thickBot="1">
      <c r="A1" s="172" t="s">
        <v>137</v>
      </c>
      <c r="B1" s="173"/>
      <c r="C1" s="173"/>
      <c r="D1" s="174"/>
      <c r="F1" s="113"/>
      <c r="G1" s="113"/>
    </row>
    <row r="2" spans="1:9" ht="15.65" thickBot="1">
      <c r="A2" s="114" t="s">
        <v>74</v>
      </c>
      <c r="B2" s="115" t="s">
        <v>135</v>
      </c>
      <c r="C2" s="116" t="s">
        <v>76</v>
      </c>
      <c r="D2" s="116" t="s">
        <v>77</v>
      </c>
      <c r="H2" s="117"/>
      <c r="I2" s="118"/>
    </row>
    <row r="3" spans="1:9" ht="15.65" thickBot="1">
      <c r="A3" s="119" t="s">
        <v>78</v>
      </c>
      <c r="B3" s="120">
        <v>300963</v>
      </c>
      <c r="C3" s="121" t="s">
        <v>79</v>
      </c>
      <c r="D3" s="121" t="s">
        <v>80</v>
      </c>
      <c r="H3" s="117"/>
      <c r="I3" s="118"/>
    </row>
    <row r="4" spans="1:9" ht="15.65" thickBot="1">
      <c r="A4" s="119" t="s">
        <v>55</v>
      </c>
      <c r="B4" s="120">
        <v>80937</v>
      </c>
      <c r="C4" s="121" t="s">
        <v>81</v>
      </c>
      <c r="D4" s="122"/>
      <c r="H4" s="117"/>
      <c r="I4" s="118"/>
    </row>
    <row r="5" spans="1:9" ht="15.65" thickBot="1">
      <c r="A5" s="119" t="s">
        <v>58</v>
      </c>
      <c r="B5" s="120">
        <v>14776</v>
      </c>
      <c r="C5" s="121" t="s">
        <v>79</v>
      </c>
      <c r="D5" s="121" t="s">
        <v>83</v>
      </c>
      <c r="H5" s="117"/>
      <c r="I5" s="118"/>
    </row>
    <row r="6" spans="1:9" ht="15.65" thickBot="1">
      <c r="A6" s="119" t="s">
        <v>60</v>
      </c>
      <c r="B6" s="120">
        <v>13640</v>
      </c>
      <c r="C6" s="121" t="s">
        <v>81</v>
      </c>
      <c r="D6" s="121"/>
      <c r="H6" s="117"/>
      <c r="I6" s="118"/>
    </row>
    <row r="7" spans="1:9" ht="15.65" thickBot="1">
      <c r="A7" s="119" t="s">
        <v>52</v>
      </c>
      <c r="B7" s="120">
        <v>10992</v>
      </c>
      <c r="C7" s="121" t="s">
        <v>84</v>
      </c>
      <c r="D7" s="121"/>
      <c r="H7" s="117"/>
      <c r="I7" s="118"/>
    </row>
    <row r="8" spans="1:9" ht="15.65" thickBot="1">
      <c r="A8" s="119" t="s">
        <v>56</v>
      </c>
      <c r="B8" s="120">
        <v>3856</v>
      </c>
      <c r="C8" s="121" t="s">
        <v>81</v>
      </c>
      <c r="D8" s="121"/>
      <c r="H8" s="117"/>
      <c r="I8" s="118"/>
    </row>
    <row r="9" spans="1:9" ht="15.65" thickBot="1">
      <c r="A9" s="119" t="s">
        <v>59</v>
      </c>
      <c r="B9" s="120">
        <v>3328</v>
      </c>
      <c r="C9" s="121" t="s">
        <v>81</v>
      </c>
      <c r="D9" s="121"/>
      <c r="H9" s="117"/>
      <c r="I9" s="118"/>
    </row>
    <row r="10" spans="1:9" ht="15.65" thickBot="1">
      <c r="A10" s="119" t="s">
        <v>51</v>
      </c>
      <c r="B10" s="120">
        <v>3200</v>
      </c>
      <c r="C10" s="121" t="s">
        <v>81</v>
      </c>
      <c r="D10" s="121" t="s">
        <v>89</v>
      </c>
      <c r="H10" s="117"/>
      <c r="I10" s="118"/>
    </row>
    <row r="11" spans="1:9" ht="15.65" thickBot="1">
      <c r="A11" s="119" t="s">
        <v>73</v>
      </c>
      <c r="B11" s="120">
        <v>3000</v>
      </c>
      <c r="C11" s="121" t="s">
        <v>81</v>
      </c>
      <c r="D11" s="121"/>
      <c r="H11" s="117"/>
      <c r="I11" s="118"/>
    </row>
    <row r="12" spans="1:9" ht="15.65" thickBot="1">
      <c r="A12" s="119" t="s">
        <v>106</v>
      </c>
      <c r="B12" s="120">
        <v>2336</v>
      </c>
      <c r="C12" s="121" t="s">
        <v>79</v>
      </c>
      <c r="D12" s="121" t="s">
        <v>107</v>
      </c>
      <c r="H12" s="117"/>
      <c r="I12" s="118"/>
    </row>
    <row r="13" spans="1:9" ht="15.65" thickBot="1">
      <c r="A13" s="119" t="s">
        <v>71</v>
      </c>
      <c r="B13" s="120">
        <v>1680</v>
      </c>
      <c r="C13" s="121" t="s">
        <v>79</v>
      </c>
      <c r="D13" s="123" t="s">
        <v>85</v>
      </c>
      <c r="H13" s="117"/>
      <c r="I13" s="118"/>
    </row>
    <row r="14" spans="1:9" ht="15.65" thickBot="1">
      <c r="A14" s="119" t="s">
        <v>67</v>
      </c>
      <c r="B14" s="120">
        <v>1600</v>
      </c>
      <c r="C14" s="121" t="s">
        <v>81</v>
      </c>
      <c r="D14" s="121"/>
      <c r="H14" s="117"/>
      <c r="I14" s="118"/>
    </row>
    <row r="15" spans="1:9" ht="15.65" thickBot="1">
      <c r="A15" s="119" t="s">
        <v>63</v>
      </c>
      <c r="B15" s="120">
        <v>1200</v>
      </c>
      <c r="C15" s="121" t="s">
        <v>81</v>
      </c>
      <c r="D15" s="121"/>
      <c r="H15" s="117"/>
      <c r="I15" s="118"/>
    </row>
    <row r="16" spans="1:9" ht="15.65" thickBot="1">
      <c r="A16" s="119" t="s">
        <v>62</v>
      </c>
      <c r="B16" s="120">
        <v>1104</v>
      </c>
      <c r="C16" s="121" t="s">
        <v>81</v>
      </c>
      <c r="D16" s="121"/>
      <c r="H16" s="117"/>
      <c r="I16" s="118"/>
    </row>
    <row r="17" spans="1:9" ht="15.65" thickBot="1">
      <c r="A17" s="119" t="s">
        <v>54</v>
      </c>
      <c r="B17" s="125">
        <v>800</v>
      </c>
      <c r="C17" s="121" t="s">
        <v>111</v>
      </c>
      <c r="D17" s="121"/>
      <c r="H17" s="117"/>
      <c r="I17" s="118"/>
    </row>
    <row r="18" spans="1:9" ht="15.65" thickBot="1">
      <c r="A18" s="119" t="s">
        <v>68</v>
      </c>
      <c r="B18" s="120">
        <v>784</v>
      </c>
      <c r="C18" s="121" t="s">
        <v>79</v>
      </c>
      <c r="D18" s="121" t="s">
        <v>82</v>
      </c>
      <c r="H18" s="117"/>
      <c r="I18" s="118"/>
    </row>
    <row r="19" spans="1:9" ht="15.65" thickBot="1">
      <c r="A19" s="124" t="s">
        <v>65</v>
      </c>
      <c r="B19" s="120">
        <v>600</v>
      </c>
      <c r="C19" s="121" t="s">
        <v>81</v>
      </c>
      <c r="D19" s="121"/>
      <c r="H19" s="117"/>
      <c r="I19" s="118"/>
    </row>
    <row r="20" spans="1:9" ht="15.65" thickBot="1">
      <c r="A20" s="119" t="s">
        <v>66</v>
      </c>
      <c r="B20" s="120">
        <v>456</v>
      </c>
      <c r="C20" s="121" t="s">
        <v>79</v>
      </c>
      <c r="D20" s="123" t="s">
        <v>91</v>
      </c>
      <c r="H20" s="117"/>
      <c r="I20" s="118"/>
    </row>
    <row r="21" spans="1:9" ht="15.65" thickBot="1">
      <c r="A21" s="119" t="s">
        <v>69</v>
      </c>
      <c r="B21" s="120">
        <v>400</v>
      </c>
      <c r="C21" s="121" t="s">
        <v>97</v>
      </c>
      <c r="D21" s="122"/>
      <c r="H21" s="117"/>
      <c r="I21" s="118"/>
    </row>
    <row r="22" spans="1:9" ht="15.65" thickBot="1">
      <c r="A22" s="119" t="s">
        <v>102</v>
      </c>
      <c r="B22" s="120">
        <v>400</v>
      </c>
      <c r="C22" s="121" t="s">
        <v>81</v>
      </c>
      <c r="D22" s="122"/>
      <c r="H22" s="117"/>
      <c r="I22" s="118"/>
    </row>
    <row r="23" spans="1:9" ht="15.65" thickBot="1">
      <c r="A23" s="119" t="s">
        <v>53</v>
      </c>
      <c r="B23" s="120">
        <v>400</v>
      </c>
      <c r="C23" s="121" t="s">
        <v>84</v>
      </c>
      <c r="D23" s="121"/>
      <c r="H23" s="117"/>
      <c r="I23" s="118"/>
    </row>
    <row r="24" spans="1:9" ht="15.65" thickBot="1">
      <c r="A24" s="119" t="s">
        <v>64</v>
      </c>
      <c r="B24" s="120">
        <v>392</v>
      </c>
      <c r="C24" s="121" t="s">
        <v>90</v>
      </c>
      <c r="D24" s="121"/>
      <c r="H24" s="117"/>
      <c r="I24" s="118"/>
    </row>
    <row r="25" spans="1:9" ht="15.65" thickBot="1">
      <c r="A25" s="119" t="s">
        <v>72</v>
      </c>
      <c r="B25" s="120">
        <v>200</v>
      </c>
      <c r="C25" s="121" t="s">
        <v>79</v>
      </c>
      <c r="D25" s="121" t="s">
        <v>88</v>
      </c>
      <c r="H25" s="117"/>
      <c r="I25" s="118"/>
    </row>
    <row r="26" spans="1:9" ht="15.65" thickBot="1">
      <c r="A26" s="119" t="s">
        <v>86</v>
      </c>
      <c r="B26" s="120">
        <v>0</v>
      </c>
      <c r="C26" s="121" t="s">
        <v>81</v>
      </c>
      <c r="D26" s="121"/>
      <c r="H26" s="117"/>
      <c r="I26" s="118"/>
    </row>
    <row r="27" spans="1:9" ht="15.65" thickBot="1">
      <c r="A27" s="119" t="s">
        <v>87</v>
      </c>
      <c r="B27" s="120">
        <v>0</v>
      </c>
      <c r="C27" s="121" t="s">
        <v>84</v>
      </c>
      <c r="D27" s="121"/>
      <c r="H27" s="117"/>
      <c r="I27" s="118"/>
    </row>
    <row r="28" spans="1:9" ht="15.65" thickBot="1">
      <c r="A28" s="124" t="s">
        <v>92</v>
      </c>
      <c r="B28" s="120">
        <v>0</v>
      </c>
      <c r="C28" s="121" t="s">
        <v>79</v>
      </c>
      <c r="D28" s="121" t="s">
        <v>93</v>
      </c>
      <c r="H28" s="117"/>
      <c r="I28" s="118"/>
    </row>
    <row r="29" spans="1:9" ht="15.65" thickBot="1">
      <c r="A29" s="124" t="s">
        <v>94</v>
      </c>
      <c r="B29" s="120">
        <v>0</v>
      </c>
      <c r="C29" s="121" t="s">
        <v>95</v>
      </c>
      <c r="D29" s="121" t="s">
        <v>96</v>
      </c>
      <c r="H29" s="117"/>
      <c r="I29" s="118"/>
    </row>
    <row r="30" spans="1:9" ht="15.65" thickBot="1">
      <c r="A30" s="119" t="s">
        <v>98</v>
      </c>
      <c r="B30" s="120">
        <v>0</v>
      </c>
      <c r="C30" s="121" t="s">
        <v>79</v>
      </c>
      <c r="D30" s="121" t="s">
        <v>99</v>
      </c>
      <c r="H30" s="117"/>
      <c r="I30" s="118"/>
    </row>
    <row r="31" spans="1:9" ht="15.65" thickBot="1">
      <c r="A31" s="119" t="s">
        <v>100</v>
      </c>
      <c r="B31" s="120">
        <v>0</v>
      </c>
      <c r="C31" s="121" t="s">
        <v>79</v>
      </c>
      <c r="D31" s="121" t="s">
        <v>101</v>
      </c>
      <c r="H31" s="117"/>
      <c r="I31" s="118"/>
    </row>
    <row r="32" spans="1:9" ht="15.65" thickBot="1">
      <c r="A32" s="119" t="s">
        <v>103</v>
      </c>
      <c r="B32" s="120">
        <v>0</v>
      </c>
      <c r="C32" s="121" t="s">
        <v>79</v>
      </c>
      <c r="D32" s="121" t="s">
        <v>104</v>
      </c>
      <c r="H32" s="117"/>
      <c r="I32" s="118"/>
    </row>
    <row r="33" spans="1:9" ht="15.65" thickBot="1">
      <c r="A33" s="119" t="s">
        <v>105</v>
      </c>
      <c r="B33" s="120">
        <v>0</v>
      </c>
      <c r="C33" s="121" t="s">
        <v>81</v>
      </c>
      <c r="D33" s="121"/>
      <c r="H33" s="117"/>
      <c r="I33" s="118"/>
    </row>
    <row r="34" spans="1:9" ht="15.65" thickBot="1">
      <c r="A34" s="119" t="s">
        <v>108</v>
      </c>
      <c r="B34" s="120">
        <v>0</v>
      </c>
      <c r="C34" s="121" t="s">
        <v>84</v>
      </c>
      <c r="D34" s="121"/>
      <c r="H34" s="117"/>
      <c r="I34" s="118"/>
    </row>
    <row r="35" spans="1:9" ht="15.65" thickBot="1">
      <c r="A35" s="119" t="s">
        <v>109</v>
      </c>
      <c r="B35" s="120">
        <v>0</v>
      </c>
      <c r="C35" s="121" t="s">
        <v>79</v>
      </c>
      <c r="D35" s="121" t="s">
        <v>110</v>
      </c>
      <c r="H35" s="117"/>
      <c r="I35" s="118"/>
    </row>
    <row r="36" spans="1:9" ht="15.65" thickBot="1">
      <c r="A36" s="119" t="s">
        <v>112</v>
      </c>
      <c r="B36" s="120">
        <v>0</v>
      </c>
      <c r="C36" s="121" t="s">
        <v>79</v>
      </c>
      <c r="D36" s="121" t="s">
        <v>113</v>
      </c>
      <c r="H36" s="117"/>
      <c r="I36" s="118"/>
    </row>
    <row r="37" spans="1:9" ht="15.65" thickBot="1">
      <c r="A37" s="119" t="s">
        <v>114</v>
      </c>
      <c r="B37" s="125">
        <v>0</v>
      </c>
      <c r="C37" s="121" t="s">
        <v>81</v>
      </c>
      <c r="D37" s="121"/>
      <c r="H37" s="117"/>
      <c r="I37" s="118"/>
    </row>
    <row r="38" spans="1:9" ht="15.65" thickBot="1">
      <c r="A38" s="126" t="s">
        <v>115</v>
      </c>
      <c r="B38" s="125">
        <v>0</v>
      </c>
      <c r="C38" s="121" t="s">
        <v>84</v>
      </c>
      <c r="D38" s="121"/>
      <c r="H38" s="117"/>
      <c r="I38" s="118"/>
    </row>
    <row r="39" spans="1:9" ht="15.65" thickBot="1">
      <c r="A39" s="119" t="s">
        <v>116</v>
      </c>
      <c r="B39" s="125">
        <v>0</v>
      </c>
      <c r="C39" s="121" t="s">
        <v>97</v>
      </c>
      <c r="D39" s="121"/>
      <c r="H39" s="117"/>
      <c r="I39" s="118"/>
    </row>
    <row r="40" spans="1:9" ht="15.65" thickBot="1">
      <c r="A40" s="119" t="s">
        <v>117</v>
      </c>
      <c r="B40" s="125">
        <v>0</v>
      </c>
      <c r="C40" s="121" t="s">
        <v>111</v>
      </c>
      <c r="D40" s="121"/>
      <c r="H40" s="117"/>
      <c r="I40" s="118"/>
    </row>
    <row r="41" spans="1:9" ht="15.65" thickBot="1">
      <c r="A41" s="119" t="s">
        <v>118</v>
      </c>
      <c r="B41" s="125">
        <v>0</v>
      </c>
      <c r="C41" s="121" t="s">
        <v>97</v>
      </c>
      <c r="D41" s="121"/>
      <c r="H41" s="117"/>
      <c r="I41" s="118"/>
    </row>
    <row r="42" spans="1:9" ht="15.65" thickBot="1">
      <c r="A42" s="119" t="s">
        <v>119</v>
      </c>
      <c r="B42" s="125">
        <v>0</v>
      </c>
      <c r="C42" s="121" t="s">
        <v>79</v>
      </c>
      <c r="D42" s="121" t="s">
        <v>120</v>
      </c>
      <c r="H42" s="117"/>
      <c r="I42" s="118"/>
    </row>
    <row r="43" spans="1:9" ht="15.65" thickBot="1">
      <c r="A43" s="119" t="s">
        <v>121</v>
      </c>
      <c r="B43" s="125">
        <v>0</v>
      </c>
      <c r="C43" s="121" t="s">
        <v>79</v>
      </c>
      <c r="D43" s="121" t="s">
        <v>122</v>
      </c>
    </row>
    <row r="44" spans="1:9" ht="15.65" thickBot="1">
      <c r="A44" s="126" t="s">
        <v>123</v>
      </c>
      <c r="B44" s="125">
        <v>0</v>
      </c>
      <c r="C44" s="121" t="s">
        <v>97</v>
      </c>
      <c r="D44" s="121"/>
    </row>
    <row r="45" spans="1:9" ht="15.65" thickBot="1">
      <c r="A45" s="119" t="s">
        <v>124</v>
      </c>
      <c r="B45" s="125">
        <v>0</v>
      </c>
      <c r="C45" s="121" t="s">
        <v>97</v>
      </c>
      <c r="D45" s="121"/>
    </row>
    <row r="46" spans="1:9" ht="15.65" thickBot="1">
      <c r="A46" s="119" t="s">
        <v>125</v>
      </c>
      <c r="B46" s="125">
        <v>0</v>
      </c>
      <c r="C46" s="121" t="s">
        <v>84</v>
      </c>
      <c r="D46" s="121"/>
    </row>
    <row r="47" spans="1:9" ht="15.65" thickBot="1">
      <c r="A47" s="119" t="s">
        <v>126</v>
      </c>
      <c r="B47" s="125">
        <v>0</v>
      </c>
      <c r="C47" s="121" t="s">
        <v>81</v>
      </c>
      <c r="D47" s="121"/>
      <c r="G47" t="s">
        <v>127</v>
      </c>
    </row>
    <row r="48" spans="1:9" ht="15.65" thickBot="1">
      <c r="A48" s="126" t="s">
        <v>128</v>
      </c>
      <c r="B48" s="125">
        <v>0</v>
      </c>
      <c r="C48" s="121" t="s">
        <v>79</v>
      </c>
      <c r="D48" s="121" t="s">
        <v>129</v>
      </c>
    </row>
    <row r="49" spans="1:4" ht="15.65" thickBot="1">
      <c r="A49" s="119" t="s">
        <v>130</v>
      </c>
      <c r="B49" s="125">
        <v>0</v>
      </c>
      <c r="C49" s="121" t="s">
        <v>79</v>
      </c>
      <c r="D49" s="121" t="s">
        <v>131</v>
      </c>
    </row>
    <row r="50" spans="1:4" ht="15.65" thickBot="1">
      <c r="A50" s="119" t="s">
        <v>132</v>
      </c>
      <c r="B50" s="125">
        <v>0</v>
      </c>
      <c r="C50" s="121" t="s">
        <v>97</v>
      </c>
      <c r="D50" s="121"/>
    </row>
    <row r="51" spans="1:4" ht="15.65" thickBot="1">
      <c r="A51" s="119" t="s">
        <v>133</v>
      </c>
      <c r="B51" s="125">
        <v>0</v>
      </c>
      <c r="C51" s="121" t="s">
        <v>111</v>
      </c>
      <c r="D51" s="123"/>
    </row>
    <row r="52" spans="1:4" ht="15.65" thickBot="1">
      <c r="A52" s="119" t="s">
        <v>61</v>
      </c>
      <c r="B52" s="120">
        <v>-123764</v>
      </c>
      <c r="C52" s="121"/>
      <c r="D52" s="121" t="s">
        <v>134</v>
      </c>
    </row>
  </sheetData>
  <sortState ref="A3:D52">
    <sortCondition descending="1" ref="B3:B52"/>
  </sortState>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4" workbookViewId="0">
      <selection activeCell="A2" sqref="A2"/>
    </sheetView>
  </sheetViews>
  <sheetFormatPr defaultRowHeight="15.05"/>
  <cols>
    <col min="1" max="1" width="16.88671875" bestFit="1" customWidth="1"/>
    <col min="2" max="2" width="17.6640625" customWidth="1"/>
    <col min="3" max="3" width="19.44140625" customWidth="1"/>
    <col min="4" max="4" width="45.5546875" customWidth="1"/>
    <col min="6" max="6" width="31.44140625" bestFit="1" customWidth="1"/>
    <col min="7" max="7" width="11.109375" bestFit="1" customWidth="1"/>
    <col min="8" max="8" width="15.44140625" bestFit="1" customWidth="1"/>
    <col min="9" max="9" width="22.88671875" bestFit="1" customWidth="1"/>
  </cols>
  <sheetData>
    <row r="1" spans="1:9" ht="15.65" thickBot="1">
      <c r="A1" s="172" t="s">
        <v>136</v>
      </c>
      <c r="B1" s="173"/>
      <c r="C1" s="173"/>
      <c r="D1" s="174"/>
      <c r="F1" s="113"/>
      <c r="G1" s="113"/>
    </row>
    <row r="2" spans="1:9" ht="15.65" thickBot="1">
      <c r="A2" s="114" t="s">
        <v>74</v>
      </c>
      <c r="B2" s="115" t="s">
        <v>75</v>
      </c>
      <c r="C2" s="116" t="s">
        <v>76</v>
      </c>
      <c r="D2" s="116" t="s">
        <v>77</v>
      </c>
      <c r="H2" s="117"/>
      <c r="I2" s="118"/>
    </row>
    <row r="3" spans="1:9" ht="15.65" thickBot="1">
      <c r="A3" s="119" t="s">
        <v>112</v>
      </c>
      <c r="B3" s="120">
        <v>0</v>
      </c>
      <c r="C3" s="121" t="s">
        <v>79</v>
      </c>
      <c r="D3" s="121" t="s">
        <v>113</v>
      </c>
      <c r="H3" s="117"/>
      <c r="I3" s="118"/>
    </row>
    <row r="4" spans="1:9" ht="15.65" thickBot="1">
      <c r="A4" s="119" t="s">
        <v>71</v>
      </c>
      <c r="B4" s="120">
        <v>1680</v>
      </c>
      <c r="C4" s="121" t="s">
        <v>79</v>
      </c>
      <c r="D4" s="127" t="s">
        <v>85</v>
      </c>
      <c r="H4" s="117"/>
      <c r="I4" s="118"/>
    </row>
    <row r="5" spans="1:9" ht="15.65" thickBot="1">
      <c r="A5" s="119" t="s">
        <v>109</v>
      </c>
      <c r="B5" s="120">
        <v>0</v>
      </c>
      <c r="C5" s="121" t="s">
        <v>79</v>
      </c>
      <c r="D5" s="121" t="s">
        <v>110</v>
      </c>
      <c r="H5" s="117"/>
      <c r="I5" s="118"/>
    </row>
    <row r="6" spans="1:9" ht="15.65" thickBot="1">
      <c r="A6" s="119" t="s">
        <v>117</v>
      </c>
      <c r="B6" s="125">
        <v>0</v>
      </c>
      <c r="C6" s="121" t="s">
        <v>111</v>
      </c>
      <c r="D6" s="121"/>
      <c r="H6" s="117"/>
      <c r="I6" s="118"/>
    </row>
    <row r="7" spans="1:9" ht="15.65" thickBot="1">
      <c r="A7" s="119" t="s">
        <v>86</v>
      </c>
      <c r="B7" s="120">
        <v>0</v>
      </c>
      <c r="C7" s="121" t="s">
        <v>81</v>
      </c>
      <c r="D7" s="121"/>
      <c r="H7" s="117"/>
      <c r="I7" s="118"/>
    </row>
    <row r="8" spans="1:9" ht="15.65" thickBot="1">
      <c r="A8" s="119" t="s">
        <v>61</v>
      </c>
      <c r="B8" s="120">
        <v>-123764</v>
      </c>
      <c r="C8" s="121"/>
      <c r="D8" s="121" t="s">
        <v>134</v>
      </c>
      <c r="H8" s="117"/>
      <c r="I8" s="118"/>
    </row>
    <row r="9" spans="1:9" ht="15.65" thickBot="1">
      <c r="A9" s="119" t="s">
        <v>78</v>
      </c>
      <c r="B9" s="120">
        <v>300963</v>
      </c>
      <c r="C9" s="121" t="s">
        <v>79</v>
      </c>
      <c r="D9" s="121" t="s">
        <v>80</v>
      </c>
      <c r="H9" s="117"/>
      <c r="I9" s="118"/>
    </row>
    <row r="10" spans="1:9" ht="15.65" thickBot="1">
      <c r="A10" s="119" t="s">
        <v>62</v>
      </c>
      <c r="B10" s="120">
        <v>1104</v>
      </c>
      <c r="C10" s="121" t="s">
        <v>81</v>
      </c>
      <c r="D10" s="121"/>
      <c r="H10" s="117"/>
      <c r="I10" s="118"/>
    </row>
    <row r="11" spans="1:9" ht="15.65" thickBot="1">
      <c r="A11" s="119" t="s">
        <v>63</v>
      </c>
      <c r="B11" s="120">
        <v>1200</v>
      </c>
      <c r="C11" s="121" t="s">
        <v>81</v>
      </c>
      <c r="D11" s="121"/>
      <c r="H11" s="117"/>
      <c r="I11" s="118"/>
    </row>
    <row r="12" spans="1:9" ht="15.65" thickBot="1">
      <c r="A12" s="119" t="s">
        <v>102</v>
      </c>
      <c r="B12" s="120">
        <v>400</v>
      </c>
      <c r="C12" s="121" t="s">
        <v>81</v>
      </c>
      <c r="D12" s="121"/>
      <c r="H12" s="117"/>
      <c r="I12" s="118"/>
    </row>
    <row r="13" spans="1:9" ht="15.65" thickBot="1">
      <c r="A13" s="119" t="s">
        <v>64</v>
      </c>
      <c r="B13" s="120">
        <v>392</v>
      </c>
      <c r="C13" s="121" t="s">
        <v>90</v>
      </c>
      <c r="D13" s="121"/>
      <c r="H13" s="117"/>
      <c r="I13" s="118"/>
    </row>
    <row r="14" spans="1:9" ht="15.65" thickBot="1">
      <c r="A14" s="119" t="s">
        <v>132</v>
      </c>
      <c r="B14" s="125">
        <v>0</v>
      </c>
      <c r="C14" s="121" t="s">
        <v>97</v>
      </c>
      <c r="D14" s="121"/>
      <c r="H14" s="117"/>
      <c r="I14" s="118"/>
    </row>
    <row r="15" spans="1:9" ht="15.65" thickBot="1">
      <c r="A15" s="119" t="s">
        <v>51</v>
      </c>
      <c r="B15" s="120">
        <v>3200</v>
      </c>
      <c r="C15" s="121" t="s">
        <v>81</v>
      </c>
      <c r="D15" s="121" t="s">
        <v>89</v>
      </c>
      <c r="H15" s="117"/>
      <c r="I15" s="118"/>
    </row>
    <row r="16" spans="1:9" ht="15.65" thickBot="1">
      <c r="A16" s="119" t="s">
        <v>98</v>
      </c>
      <c r="B16" s="120">
        <v>0</v>
      </c>
      <c r="C16" s="121" t="s">
        <v>79</v>
      </c>
      <c r="D16" s="121" t="s">
        <v>99</v>
      </c>
      <c r="H16" s="117"/>
      <c r="I16" s="118"/>
    </row>
    <row r="17" spans="1:9" ht="15.65" thickBot="1">
      <c r="A17" s="119" t="s">
        <v>94</v>
      </c>
      <c r="B17" s="120">
        <v>0</v>
      </c>
      <c r="C17" s="121" t="s">
        <v>95</v>
      </c>
      <c r="D17" s="121" t="s">
        <v>96</v>
      </c>
      <c r="H17" s="117"/>
      <c r="I17" s="118"/>
    </row>
    <row r="18" spans="1:9" ht="15.65" thickBot="1">
      <c r="A18" s="119" t="s">
        <v>103</v>
      </c>
      <c r="B18" s="120">
        <v>0</v>
      </c>
      <c r="C18" s="121" t="s">
        <v>79</v>
      </c>
      <c r="D18" s="121" t="s">
        <v>104</v>
      </c>
      <c r="H18" s="117"/>
      <c r="I18" s="118"/>
    </row>
    <row r="19" spans="1:9" ht="15.65" thickBot="1">
      <c r="A19" s="128" t="s">
        <v>115</v>
      </c>
      <c r="B19" s="125">
        <v>0</v>
      </c>
      <c r="C19" s="121" t="s">
        <v>84</v>
      </c>
      <c r="D19" s="121"/>
      <c r="H19" s="117"/>
      <c r="I19" s="118"/>
    </row>
    <row r="20" spans="1:9" ht="15.65" thickBot="1">
      <c r="A20" s="119" t="s">
        <v>65</v>
      </c>
      <c r="B20" s="120">
        <v>600</v>
      </c>
      <c r="C20" s="121" t="s">
        <v>81</v>
      </c>
      <c r="D20" s="121"/>
      <c r="H20" s="117"/>
      <c r="I20" s="118"/>
    </row>
    <row r="21" spans="1:9" ht="15.65" thickBot="1">
      <c r="A21" s="119" t="s">
        <v>66</v>
      </c>
      <c r="B21" s="120">
        <v>456</v>
      </c>
      <c r="C21" s="121" t="s">
        <v>79</v>
      </c>
      <c r="D21" s="127" t="s">
        <v>91</v>
      </c>
      <c r="H21" s="117"/>
      <c r="I21" s="118"/>
    </row>
    <row r="22" spans="1:9" ht="15.65" thickBot="1">
      <c r="A22" s="119" t="s">
        <v>133</v>
      </c>
      <c r="B22" s="125">
        <v>0</v>
      </c>
      <c r="C22" s="121" t="s">
        <v>111</v>
      </c>
      <c r="D22" s="127"/>
      <c r="H22" s="117"/>
      <c r="I22" s="118"/>
    </row>
    <row r="23" spans="1:9" ht="15.65" thickBot="1">
      <c r="A23" s="119" t="s">
        <v>87</v>
      </c>
      <c r="B23" s="120">
        <v>0</v>
      </c>
      <c r="C23" s="121" t="s">
        <v>84</v>
      </c>
      <c r="D23" s="121"/>
      <c r="H23" s="117"/>
      <c r="I23" s="118"/>
    </row>
    <row r="24" spans="1:9" ht="15.65" thickBot="1">
      <c r="A24" s="119" t="s">
        <v>52</v>
      </c>
      <c r="B24" s="120">
        <v>10992</v>
      </c>
      <c r="C24" s="121" t="s">
        <v>84</v>
      </c>
      <c r="D24" s="121"/>
      <c r="H24" s="117"/>
      <c r="I24" s="118"/>
    </row>
    <row r="25" spans="1:9" ht="15.65" thickBot="1">
      <c r="A25" s="119" t="s">
        <v>67</v>
      </c>
      <c r="B25" s="120">
        <v>1600</v>
      </c>
      <c r="C25" s="121" t="s">
        <v>81</v>
      </c>
      <c r="D25" s="121"/>
      <c r="H25" s="117"/>
      <c r="I25" s="118"/>
    </row>
    <row r="26" spans="1:9" ht="15.65" thickBot="1">
      <c r="A26" s="119" t="s">
        <v>124</v>
      </c>
      <c r="B26" s="125">
        <v>0</v>
      </c>
      <c r="C26" s="121" t="s">
        <v>97</v>
      </c>
      <c r="D26" s="121"/>
      <c r="H26" s="117"/>
      <c r="I26" s="118"/>
    </row>
    <row r="27" spans="1:9" ht="15.65" thickBot="1">
      <c r="A27" s="119" t="s">
        <v>53</v>
      </c>
      <c r="B27" s="120">
        <v>400</v>
      </c>
      <c r="C27" s="121" t="s">
        <v>84</v>
      </c>
      <c r="D27" s="121"/>
      <c r="H27" s="117"/>
      <c r="I27" s="118"/>
    </row>
    <row r="28" spans="1:9" ht="15.65" thickBot="1">
      <c r="A28" s="128" t="s">
        <v>128</v>
      </c>
      <c r="B28" s="125">
        <v>0</v>
      </c>
      <c r="C28" s="121" t="s">
        <v>79</v>
      </c>
      <c r="D28" s="121" t="s">
        <v>129</v>
      </c>
      <c r="H28" s="117"/>
      <c r="I28" s="118"/>
    </row>
    <row r="29" spans="1:9" ht="15.65" thickBot="1">
      <c r="A29" s="128" t="s">
        <v>123</v>
      </c>
      <c r="B29" s="125">
        <v>0</v>
      </c>
      <c r="C29" s="121" t="s">
        <v>97</v>
      </c>
      <c r="D29" s="121"/>
      <c r="H29" s="117"/>
      <c r="I29" s="118"/>
    </row>
    <row r="30" spans="1:9" ht="15.65" thickBot="1">
      <c r="A30" s="119" t="s">
        <v>54</v>
      </c>
      <c r="B30" s="125">
        <v>800</v>
      </c>
      <c r="C30" s="121" t="s">
        <v>111</v>
      </c>
      <c r="D30" s="121"/>
      <c r="H30" s="117"/>
      <c r="I30" s="118"/>
    </row>
    <row r="31" spans="1:9" ht="15.65" thickBot="1">
      <c r="A31" s="119" t="s">
        <v>55</v>
      </c>
      <c r="B31" s="120">
        <v>80937</v>
      </c>
      <c r="C31" s="121" t="s">
        <v>81</v>
      </c>
      <c r="D31" s="121"/>
      <c r="H31" s="117"/>
      <c r="I31" s="118"/>
    </row>
    <row r="32" spans="1:9" ht="15.65" thickBot="1">
      <c r="A32" s="119" t="s">
        <v>73</v>
      </c>
      <c r="B32" s="120">
        <v>3000</v>
      </c>
      <c r="C32" s="121" t="s">
        <v>81</v>
      </c>
      <c r="D32" s="121"/>
      <c r="H32" s="117"/>
      <c r="I32" s="118"/>
    </row>
    <row r="33" spans="1:9" ht="15.65" thickBot="1">
      <c r="A33" s="119" t="s">
        <v>126</v>
      </c>
      <c r="B33" s="125">
        <v>0</v>
      </c>
      <c r="C33" s="121" t="s">
        <v>81</v>
      </c>
      <c r="D33" s="121"/>
      <c r="H33" s="117"/>
      <c r="I33" s="118"/>
    </row>
    <row r="34" spans="1:9" ht="15.65" thickBot="1">
      <c r="A34" s="119" t="s">
        <v>121</v>
      </c>
      <c r="B34" s="125">
        <v>0</v>
      </c>
      <c r="C34" s="121" t="s">
        <v>79</v>
      </c>
      <c r="D34" s="121" t="s">
        <v>122</v>
      </c>
      <c r="H34" s="117"/>
      <c r="I34" s="118"/>
    </row>
    <row r="35" spans="1:9" ht="15.65" thickBot="1">
      <c r="A35" s="119" t="s">
        <v>130</v>
      </c>
      <c r="B35" s="125">
        <v>0</v>
      </c>
      <c r="C35" s="121" t="s">
        <v>79</v>
      </c>
      <c r="D35" s="121" t="s">
        <v>131</v>
      </c>
      <c r="H35" s="117"/>
      <c r="I35" s="118"/>
    </row>
    <row r="36" spans="1:9" ht="15.65" thickBot="1">
      <c r="A36" s="119" t="s">
        <v>56</v>
      </c>
      <c r="B36" s="120">
        <v>3856</v>
      </c>
      <c r="C36" s="121" t="s">
        <v>81</v>
      </c>
      <c r="D36" s="121"/>
      <c r="H36" s="117"/>
      <c r="I36" s="118"/>
    </row>
    <row r="37" spans="1:9" ht="15.65" thickBot="1">
      <c r="A37" s="119" t="s">
        <v>100</v>
      </c>
      <c r="B37" s="120">
        <v>0</v>
      </c>
      <c r="C37" s="121" t="s">
        <v>79</v>
      </c>
      <c r="D37" s="121" t="s">
        <v>101</v>
      </c>
      <c r="H37" s="117"/>
      <c r="I37" s="118"/>
    </row>
    <row r="38" spans="1:9" ht="15.65" thickBot="1">
      <c r="A38" s="119" t="s">
        <v>92</v>
      </c>
      <c r="B38" s="120">
        <v>0</v>
      </c>
      <c r="C38" s="121" t="s">
        <v>79</v>
      </c>
      <c r="D38" s="121" t="s">
        <v>93</v>
      </c>
      <c r="H38" s="117"/>
      <c r="I38" s="118"/>
    </row>
    <row r="39" spans="1:9" ht="15.65" thickBot="1">
      <c r="A39" s="119" t="s">
        <v>106</v>
      </c>
      <c r="B39" s="120">
        <v>2336</v>
      </c>
      <c r="C39" s="121" t="s">
        <v>79</v>
      </c>
      <c r="D39" s="121" t="s">
        <v>107</v>
      </c>
      <c r="H39" s="117"/>
      <c r="I39" s="118"/>
    </row>
    <row r="40" spans="1:9" ht="15.65" thickBot="1">
      <c r="A40" s="119" t="s">
        <v>119</v>
      </c>
      <c r="B40" s="125">
        <v>0</v>
      </c>
      <c r="C40" s="121" t="s">
        <v>79</v>
      </c>
      <c r="D40" s="121" t="s">
        <v>120</v>
      </c>
      <c r="H40" s="117"/>
      <c r="I40" s="118"/>
    </row>
    <row r="41" spans="1:9" ht="15.65" thickBot="1">
      <c r="A41" s="119" t="s">
        <v>125</v>
      </c>
      <c r="B41" s="125">
        <v>0</v>
      </c>
      <c r="C41" s="121" t="s">
        <v>84</v>
      </c>
      <c r="D41" s="121"/>
      <c r="H41" s="117"/>
      <c r="I41" s="118"/>
    </row>
    <row r="42" spans="1:9" ht="15.65" thickBot="1">
      <c r="A42" s="119" t="s">
        <v>114</v>
      </c>
      <c r="B42" s="125">
        <v>0</v>
      </c>
      <c r="C42" s="121" t="s">
        <v>81</v>
      </c>
      <c r="D42" s="121"/>
      <c r="H42" s="117"/>
      <c r="I42" s="118"/>
    </row>
    <row r="43" spans="1:9" ht="15.65" thickBot="1">
      <c r="A43" s="119" t="s">
        <v>108</v>
      </c>
      <c r="B43" s="120">
        <v>0</v>
      </c>
      <c r="C43" s="121" t="s">
        <v>84</v>
      </c>
      <c r="D43" s="121"/>
    </row>
    <row r="44" spans="1:9" ht="15.65" thickBot="1">
      <c r="A44" s="119" t="s">
        <v>58</v>
      </c>
      <c r="B44" s="120">
        <v>14776</v>
      </c>
      <c r="C44" s="121" t="s">
        <v>79</v>
      </c>
      <c r="D44" s="121" t="s">
        <v>83</v>
      </c>
    </row>
    <row r="45" spans="1:9" ht="15.65" thickBot="1">
      <c r="A45" s="119" t="s">
        <v>59</v>
      </c>
      <c r="B45" s="120">
        <v>3328</v>
      </c>
      <c r="C45" s="121" t="s">
        <v>81</v>
      </c>
      <c r="D45" s="121"/>
    </row>
    <row r="46" spans="1:9" ht="15.65" thickBot="1">
      <c r="A46" s="119" t="s">
        <v>60</v>
      </c>
      <c r="B46" s="120">
        <v>13640</v>
      </c>
      <c r="C46" s="121" t="s">
        <v>81</v>
      </c>
      <c r="D46" s="121"/>
    </row>
    <row r="47" spans="1:9" ht="15.65" thickBot="1">
      <c r="A47" s="119" t="s">
        <v>72</v>
      </c>
      <c r="B47" s="120">
        <v>200</v>
      </c>
      <c r="C47" s="121" t="s">
        <v>79</v>
      </c>
      <c r="D47" s="121" t="s">
        <v>88</v>
      </c>
      <c r="G47" t="s">
        <v>127</v>
      </c>
    </row>
    <row r="48" spans="1:9" ht="15.65" thickBot="1">
      <c r="A48" s="119" t="s">
        <v>118</v>
      </c>
      <c r="B48" s="125">
        <v>0</v>
      </c>
      <c r="C48" s="121" t="s">
        <v>97</v>
      </c>
      <c r="D48" s="121"/>
    </row>
    <row r="49" spans="1:4" ht="15.65" thickBot="1">
      <c r="A49" s="119" t="s">
        <v>105</v>
      </c>
      <c r="B49" s="120">
        <v>0</v>
      </c>
      <c r="C49" s="121" t="s">
        <v>81</v>
      </c>
      <c r="D49" s="121"/>
    </row>
    <row r="50" spans="1:4" ht="15.65" thickBot="1">
      <c r="A50" s="119" t="s">
        <v>68</v>
      </c>
      <c r="B50" s="120">
        <v>784</v>
      </c>
      <c r="C50" s="121" t="s">
        <v>79</v>
      </c>
      <c r="D50" s="121" t="s">
        <v>82</v>
      </c>
    </row>
    <row r="51" spans="1:4" ht="15.65" thickBot="1">
      <c r="A51" s="119" t="s">
        <v>116</v>
      </c>
      <c r="B51" s="125">
        <v>0</v>
      </c>
      <c r="C51" s="121" t="s">
        <v>97</v>
      </c>
      <c r="D51" s="121"/>
    </row>
    <row r="52" spans="1:4" ht="15.65" thickBot="1">
      <c r="A52" s="119" t="s">
        <v>69</v>
      </c>
      <c r="B52" s="120">
        <v>400</v>
      </c>
      <c r="C52" s="121" t="s">
        <v>97</v>
      </c>
      <c r="D52" s="121"/>
    </row>
  </sheetData>
  <mergeCells count="1">
    <mergeCell ref="A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2020-03-11T07:00:00+00:00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B58D4-D930-4A37-98FA-15BCD96A604C}">
  <ds:schemaRefs>
    <ds:schemaRef ds:uri="http://schemas.microsoft.com/PowerBIAddIn"/>
  </ds:schemaRefs>
</ds:datastoreItem>
</file>

<file path=customXml/itemProps2.xml><?xml version="1.0" encoding="utf-8"?>
<ds:datastoreItem xmlns:ds="http://schemas.openxmlformats.org/officeDocument/2006/customXml" ds:itemID="{F406B4A0-DCF0-4B6F-B6D1-ADD568AD0728}"/>
</file>

<file path=customXml/itemProps3.xml><?xml version="1.0" encoding="utf-8"?>
<ds:datastoreItem xmlns:ds="http://schemas.openxmlformats.org/officeDocument/2006/customXml" ds:itemID="{18E2883D-19B4-40A0-B0D5-B04470400CFD}"/>
</file>

<file path=customXml/itemProps4.xml><?xml version="1.0" encoding="utf-8"?>
<ds:datastoreItem xmlns:ds="http://schemas.openxmlformats.org/officeDocument/2006/customXml" ds:itemID="{7C8F9201-0906-43E4-B712-2F9216FFAA0B}"/>
</file>

<file path=customXml/itemProps5.xml><?xml version="1.0" encoding="utf-8"?>
<ds:datastoreItem xmlns:ds="http://schemas.openxmlformats.org/officeDocument/2006/customXml" ds:itemID="{C57EF980-9A74-44A8-B672-7D4471E47C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1-Energy Delivery</vt:lpstr>
      <vt:lpstr>Report 2-Contributions and FTEs</vt:lpstr>
      <vt:lpstr>Other Sources Sorted By MWhs</vt:lpstr>
      <vt:lpstr>Other Sources Sorted By eTag</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Chris Schaefer</cp:lastModifiedBy>
  <cp:lastPrinted>2018-02-05T17:10:05Z</cp:lastPrinted>
  <dcterms:created xsi:type="dcterms:W3CDTF">2015-02-03T15:44:38Z</dcterms:created>
  <dcterms:modified xsi:type="dcterms:W3CDTF">2020-03-03T22:10:18Z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