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9\March\12\UE-121373\"/>
    </mc:Choice>
  </mc:AlternateContent>
  <bookViews>
    <workbookView xWindow="240" yWindow="165" windowWidth="20370" windowHeight="9915" tabRatio="653" activeTab="1"/>
  </bookViews>
  <sheets>
    <sheet name="Report 1-Energy Delivery" sheetId="1" r:id="rId1"/>
    <sheet name="Report 2-Contributions and FTEs" sheetId="4" r:id="rId2"/>
    <sheet name="Sheet2" sheetId="6" r:id="rId3"/>
  </sheets>
  <definedNames>
    <definedName name="_xlnm.Print_Area" localSheetId="0">'Report 1-Energy Delivery'!$A$1:$H$97</definedName>
    <definedName name="_xlnm.Print_Area" localSheetId="1">'Report 2-Contributions and FTEs'!$A$1:$H$23</definedName>
    <definedName name="_xlnm.Print_Titles" localSheetId="0">'Report 1-Energy Delivery'!$1:$6</definedName>
  </definedNames>
  <calcPr calcId="152511"/>
</workbook>
</file>

<file path=xl/calcChain.xml><?xml version="1.0" encoding="utf-8"?>
<calcChain xmlns="http://schemas.openxmlformats.org/spreadsheetml/2006/main">
  <c r="C91" i="1" l="1"/>
  <c r="D91" i="1" l="1"/>
  <c r="F7" i="1"/>
  <c r="E7" i="1"/>
  <c r="E88" i="1" l="1"/>
  <c r="E86" i="1"/>
  <c r="E32" i="1" l="1"/>
  <c r="F32" i="1" s="1"/>
  <c r="E57" i="1"/>
  <c r="F57" i="1" s="1"/>
  <c r="E67" i="1"/>
  <c r="F67" i="1" s="1"/>
  <c r="E80" i="1"/>
  <c r="F80" i="1" s="1"/>
  <c r="F86" i="1"/>
  <c r="E87" i="1"/>
  <c r="F87" i="1" s="1"/>
  <c r="F88" i="1"/>
  <c r="E89" i="1"/>
  <c r="F89" i="1" s="1"/>
  <c r="E90" i="1"/>
  <c r="F90" i="1" s="1"/>
  <c r="B91" i="1"/>
  <c r="E8" i="1" l="1"/>
  <c r="F8" i="1" s="1"/>
  <c r="G15" i="4" l="1"/>
  <c r="E18" i="1" l="1"/>
  <c r="E9" i="1" l="1"/>
  <c r="F9" i="1" l="1"/>
  <c r="E91" i="1"/>
  <c r="F18" i="1"/>
  <c r="F91" i="1" l="1"/>
</calcChain>
</file>

<file path=xl/sharedStrings.xml><?xml version="1.0" encoding="utf-8"?>
<sst xmlns="http://schemas.openxmlformats.org/spreadsheetml/2006/main" count="138" uniqueCount="83">
  <si>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</si>
  <si>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</si>
  <si>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</si>
  <si>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</si>
  <si>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</si>
  <si>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</si>
  <si>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</si>
  <si>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</si>
  <si>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</si>
  <si>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</si>
  <si>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</si>
  <si>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</si>
  <si>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</si>
  <si>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</si>
  <si>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</si>
  <si>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</si>
  <si>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</si>
  <si>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</si>
  <si>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</si>
  <si>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</si>
  <si>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</si>
  <si>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</si>
  <si>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</si>
  <si>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</si>
  <si>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</si>
  <si>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</si>
  <si>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</si>
  <si>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</si>
  <si>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</si>
  <si>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</si>
  <si>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</si>
  <si>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</si>
  <si>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</si>
  <si>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</si>
  <si>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</si>
  <si>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</si>
  <si>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</si>
  <si>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</si>
  <si>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</si>
  <si>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</si>
  <si>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</si>
  <si>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E                                       (Total of Column H By Month, excluding Bookout)</t>
  </si>
  <si>
    <t>Energy Technology Fund Annual Payment of $2,083,333.33</t>
  </si>
  <si>
    <r>
      <rPr>
        <b/>
        <u/>
        <sz val="12"/>
        <color theme="1"/>
        <rFont val="Calibri"/>
        <family val="2"/>
        <scheme val="minor"/>
      </rPr>
      <t>Report Period</t>
    </r>
    <r>
      <rPr>
        <b/>
        <sz val="12"/>
        <color theme="1"/>
        <rFont val="Calibri"/>
        <family val="2"/>
        <scheme val="minor"/>
      </rPr>
      <t>:  12/1/2017 - 12/31/2018</t>
    </r>
  </si>
  <si>
    <r>
      <rPr>
        <b/>
        <u/>
        <sz val="12"/>
        <color theme="1"/>
        <rFont val="Calibri"/>
        <family val="2"/>
        <scheme val="minor"/>
      </rPr>
      <t>Report Date</t>
    </r>
    <r>
      <rPr>
        <b/>
        <sz val="12"/>
        <color theme="1"/>
        <rFont val="Calibri"/>
        <family val="2"/>
        <scheme val="minor"/>
      </rPr>
      <t>:  March 2019</t>
    </r>
  </si>
  <si>
    <t>Average Number of FTEs during Calendar Year 2018</t>
  </si>
  <si>
    <r>
      <rPr>
        <b/>
        <u/>
        <sz val="12"/>
        <color theme="1"/>
        <rFont val="Calibri"/>
        <family val="2"/>
        <scheme val="minor"/>
      </rPr>
      <t>Report Period</t>
    </r>
    <r>
      <rPr>
        <b/>
        <sz val="12"/>
        <color theme="1"/>
        <rFont val="Calibri"/>
        <family val="2"/>
        <scheme val="minor"/>
      </rPr>
      <t>:  1/1/2018 - 12/31/2018</t>
    </r>
  </si>
  <si>
    <t>Contributions Reported by TransAlta for Calendar Year 2018</t>
  </si>
  <si>
    <t>672</t>
  </si>
  <si>
    <t>NONE</t>
  </si>
  <si>
    <t>160</t>
  </si>
  <si>
    <t>BCHA</t>
  </si>
  <si>
    <t>BNDY</t>
  </si>
  <si>
    <t>BPAPOWER</t>
  </si>
  <si>
    <t>BPASLICE</t>
  </si>
  <si>
    <t>CSFHorseshoe</t>
  </si>
  <si>
    <t>MIDC</t>
  </si>
  <si>
    <t>SCL</t>
  </si>
  <si>
    <t>SENA_GCPD</t>
  </si>
  <si>
    <t>SNPD.System</t>
  </si>
  <si>
    <t>Colstrip PPL</t>
  </si>
  <si>
    <t>DOPD SYS</t>
  </si>
  <si>
    <t>EWEB</t>
  </si>
  <si>
    <t>GRAYSHARBOR</t>
  </si>
  <si>
    <t>HERMISTONCPN</t>
  </si>
  <si>
    <t>PACWNNH</t>
  </si>
  <si>
    <t>PGEGEN</t>
  </si>
  <si>
    <t>AVA.SYS</t>
  </si>
  <si>
    <t>Benton</t>
  </si>
  <si>
    <t>BigHornBPA</t>
  </si>
  <si>
    <t>CCG_GCPD</t>
  </si>
  <si>
    <t>EXELON_CHPD</t>
  </si>
  <si>
    <t>IBR_GCPD</t>
  </si>
  <si>
    <t>IPCOGen</t>
  </si>
  <si>
    <t>KERR</t>
  </si>
  <si>
    <t>KFallsGen</t>
  </si>
  <si>
    <t>LV Fibre</t>
  </si>
  <si>
    <t>OKPD SYS</t>
  </si>
  <si>
    <t>SNPD.BevPark</t>
  </si>
  <si>
    <t>TPWR</t>
  </si>
  <si>
    <t>Vansycle II</t>
  </si>
  <si>
    <t>TEMU_GCPD</t>
  </si>
  <si>
    <t>CGC_GCPD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</si>
</sst>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409]mmmm\-yy;@"/>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7" fillId="0" borderId="0" applyFont="0" applyFill="0" applyBorder="0" applyAlignment="0" applyProtection="0"/>
  </cellStyleXfs>
  <cellXfs count="151">
    <xf numFmtId="0" fontId="0" fillId="0" borderId="0" xfId="0"/>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2" borderId="8" xfId="0" applyFill="1" applyBorder="1" applyAlignment="1">
      <alignment horizontal="center" wrapText="1"/>
    </xf>
    <xf numFmtId="0" fontId="3" fillId="2" borderId="0" xfId="0" applyFont="1" applyFill="1" applyBorder="1" applyAlignment="1">
      <alignment horizontal="centerContinuous" wrapText="1"/>
    </xf>
    <xf numFmtId="3" fontId="0" fillId="0" borderId="4" xfId="0" applyNumberFormat="1" applyBorder="1" applyAlignment="1">
      <alignment horizontal="center" wrapText="1"/>
    </xf>
    <xf numFmtId="0" fontId="0" fillId="2" borderId="4" xfId="0" applyFill="1" applyBorder="1" applyAlignment="1">
      <alignment horizontal="left" wrapText="1"/>
    </xf>
    <xf numFmtId="0" fontId="0" fillId="0" borderId="4" xfId="0" applyFill="1" applyBorder="1" applyAlignment="1">
      <alignment horizontal="left" wrapText="1"/>
    </xf>
    <xf numFmtId="3" fontId="0" fillId="2" borderId="4" xfId="0" applyNumberFormat="1" applyFill="1" applyBorder="1" applyAlignment="1">
      <alignment horizontal="center" wrapText="1"/>
    </xf>
    <xf numFmtId="0" fontId="0" fillId="0" borderId="8" xfId="0" applyFill="1" applyBorder="1" applyAlignment="1">
      <alignment horizontal="center" wrapText="1"/>
    </xf>
    <xf numFmtId="0" fontId="0" fillId="0" borderId="8" xfId="0" applyBorder="1" applyAlignment="1">
      <alignment horizontal="center"/>
    </xf>
    <xf numFmtId="0" fontId="0" fillId="0" borderId="0" xfId="0" applyFill="1" applyBorder="1"/>
    <xf numFmtId="0" fontId="0" fillId="0" borderId="0" xfId="0" applyFill="1"/>
    <xf numFmtId="0" fontId="0" fillId="0" borderId="6" xfId="0" applyFill="1" applyBorder="1"/>
    <xf numFmtId="0" fontId="0" fillId="0" borderId="28" xfId="0" applyFill="1" applyBorder="1"/>
    <xf numFmtId="0" fontId="0" fillId="0" borderId="40" xfId="0" applyFill="1" applyBorder="1" applyAlignment="1">
      <alignment horizontal="right"/>
    </xf>
    <xf numFmtId="0" fontId="1" fillId="3" borderId="18" xfId="0" applyFont="1" applyFill="1" applyBorder="1"/>
    <xf numFmtId="0" fontId="1" fillId="3" borderId="41" xfId="0" applyFont="1" applyFill="1" applyBorder="1"/>
    <xf numFmtId="37" fontId="0" fillId="0" borderId="4" xfId="1" applyNumberFormat="1" applyFont="1" applyBorder="1" applyAlignment="1">
      <alignment horizontal="center"/>
    </xf>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3" fontId="0" fillId="0" borderId="0" xfId="0" applyNumberFormat="1"/>
    <xf numFmtId="3" fontId="0" fillId="2" borderId="4" xfId="0" applyNumberFormat="1" applyFill="1" applyBorder="1" applyAlignment="1">
      <alignment horizontal="center" vertical="center"/>
    </xf>
    <xf numFmtId="165" fontId="0" fillId="2" borderId="36" xfId="0" applyNumberFormat="1" applyFill="1" applyBorder="1" applyAlignment="1">
      <alignment horizontal="right" vertical="center"/>
    </xf>
    <xf numFmtId="165" fontId="0" fillId="2" borderId="7" xfId="0" applyNumberFormat="1" applyFill="1" applyBorder="1" applyAlignment="1">
      <alignment horizontal="right"/>
    </xf>
    <xf numFmtId="165" fontId="0" fillId="0" borderId="7" xfId="0" applyNumberFormat="1" applyBorder="1" applyAlignment="1">
      <alignment horizontal="right"/>
    </xf>
    <xf numFmtId="3" fontId="0" fillId="2" borderId="8" xfId="0" applyNumberFormat="1" applyFill="1" applyBorder="1" applyAlignment="1">
      <alignment horizontal="center" wrapText="1"/>
    </xf>
    <xf numFmtId="165" fontId="0" fillId="2" borderId="4" xfId="0" applyNumberFormat="1" applyFill="1" applyBorder="1" applyAlignment="1">
      <alignment horizontal="left" vertical="center"/>
    </xf>
    <xf numFmtId="3" fontId="0" fillId="2" borderId="4" xfId="0" applyNumberFormat="1" applyFill="1" applyBorder="1" applyAlignment="1">
      <alignment horizontal="center" vertical="center" wrapText="1"/>
    </xf>
    <xf numFmtId="0" fontId="1" fillId="3" borderId="17" xfId="0" applyFont="1" applyFill="1" applyBorder="1" applyAlignment="1">
      <alignment horizontal="center"/>
    </xf>
    <xf numFmtId="3" fontId="1" fillId="3" borderId="18" xfId="0" applyNumberFormat="1" applyFont="1" applyFill="1" applyBorder="1" applyAlignment="1">
      <alignment horizontal="center"/>
    </xf>
    <xf numFmtId="3" fontId="1" fillId="3" borderId="18" xfId="0" applyNumberFormat="1" applyFont="1" applyFill="1" applyBorder="1" applyAlignment="1">
      <alignment horizontal="center" wrapText="1"/>
    </xf>
    <xf numFmtId="3" fontId="1" fillId="3" borderId="26" xfId="0" applyNumberFormat="1" applyFont="1" applyFill="1" applyBorder="1" applyAlignment="1">
      <alignment horizontal="center"/>
    </xf>
    <xf numFmtId="0" fontId="2" fillId="0" borderId="1" xfId="0" applyFont="1" applyBorder="1"/>
    <xf numFmtId="0" fontId="0" fillId="0" borderId="2" xfId="0" applyBorder="1" applyAlignment="1">
      <alignment horizontal="center"/>
    </xf>
    <xf numFmtId="0" fontId="0" fillId="0" borderId="2" xfId="0" applyBorder="1"/>
    <xf numFmtId="0" fontId="0" fillId="0" borderId="2" xfId="0" applyBorder="1" applyAlignment="1">
      <alignment wrapText="1"/>
    </xf>
    <xf numFmtId="0" fontId="0" fillId="0" borderId="3" xfId="0" applyBorder="1"/>
    <xf numFmtId="0" fontId="0" fillId="0" borderId="21" xfId="0" applyFill="1" applyBorder="1" applyAlignment="1">
      <alignment horizontal="center"/>
    </xf>
    <xf numFmtId="165" fontId="0" fillId="0" borderId="42" xfId="0" applyNumberFormat="1" applyBorder="1" applyAlignment="1">
      <alignment horizontal="right" vertical="center"/>
    </xf>
    <xf numFmtId="3" fontId="0" fillId="0" borderId="43" xfId="0" applyNumberFormat="1" applyBorder="1" applyAlignment="1">
      <alignment horizontal="center" vertical="center"/>
    </xf>
    <xf numFmtId="3" fontId="0" fillId="0" borderId="43" xfId="0" applyNumberFormat="1" applyBorder="1" applyAlignment="1">
      <alignment horizontal="center" vertical="center" wrapText="1"/>
    </xf>
    <xf numFmtId="0" fontId="0" fillId="0" borderId="4" xfId="0" applyBorder="1" applyAlignment="1">
      <alignment horizontal="left" wrapText="1"/>
    </xf>
    <xf numFmtId="0" fontId="4" fillId="2" borderId="1" xfId="0" applyFont="1" applyFill="1" applyBorder="1" applyAlignment="1"/>
    <xf numFmtId="0" fontId="3" fillId="2" borderId="2" xfId="0" applyFont="1" applyFill="1" applyBorder="1" applyAlignment="1"/>
    <xf numFmtId="0" fontId="3" fillId="2" borderId="2" xfId="0" applyFont="1" applyFill="1" applyBorder="1" applyAlignment="1">
      <alignment wrapText="1"/>
    </xf>
    <xf numFmtId="0" fontId="3" fillId="2" borderId="3" xfId="0" applyFont="1" applyFill="1" applyBorder="1" applyAlignment="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0" fillId="2" borderId="8" xfId="0" applyNumberFormat="1" applyFill="1" applyBorder="1" applyAlignment="1">
      <alignment horizontal="center" vertical="center"/>
    </xf>
    <xf numFmtId="165" fontId="0" fillId="2" borderId="7" xfId="0" applyNumberFormat="1" applyFill="1" applyBorder="1" applyAlignment="1">
      <alignment horizontal="right" vertical="center"/>
    </xf>
    <xf numFmtId="3" fontId="0" fillId="0" borderId="43" xfId="0" applyNumberFormat="1" applyBorder="1" applyAlignment="1">
      <alignment horizontal="center" vertical="center" wrapText="1"/>
    </xf>
    <xf numFmtId="0" fontId="0" fillId="0" borderId="18" xfId="0" applyBorder="1" applyAlignment="1">
      <alignment horizontal="center" vertical="center" wrapText="1"/>
    </xf>
    <xf numFmtId="0" fontId="0" fillId="0" borderId="38" xfId="0" applyBorder="1" applyAlignment="1">
      <alignment horizontal="center" vertical="center" wrapText="1"/>
    </xf>
    <xf numFmtId="3" fontId="0" fillId="0" borderId="43" xfId="0" applyNumberFormat="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3" fontId="0" fillId="2" borderId="43" xfId="0" applyNumberFormat="1" applyFill="1" applyBorder="1" applyAlignment="1">
      <alignment horizontal="center" vertical="center"/>
    </xf>
    <xf numFmtId="165" fontId="0" fillId="0" borderId="42" xfId="0" applyNumberFormat="1" applyBorder="1" applyAlignment="1">
      <alignment horizontal="right" vertical="center"/>
    </xf>
    <xf numFmtId="0" fontId="0" fillId="0" borderId="17" xfId="0" applyBorder="1" applyAlignment="1">
      <alignment horizontal="right" vertical="center"/>
    </xf>
    <xf numFmtId="0" fontId="0" fillId="0" borderId="11" xfId="0" applyBorder="1" applyAlignment="1">
      <alignment horizontal="right" vertical="center"/>
    </xf>
    <xf numFmtId="165" fontId="0" fillId="2" borderId="42" xfId="0" applyNumberFormat="1" applyFill="1" applyBorder="1" applyAlignment="1">
      <alignment horizontal="right" vertical="center"/>
    </xf>
    <xf numFmtId="49" fontId="0" fillId="2" borderId="43" xfId="0" applyNumberFormat="1" applyFill="1" applyBorder="1" applyAlignment="1">
      <alignment horizontal="center" vertical="center"/>
    </xf>
    <xf numFmtId="0" fontId="2" fillId="0" borderId="39" xfId="0" applyFont="1" applyBorder="1" applyAlignment="1">
      <alignment horizontal="left"/>
    </xf>
    <xf numFmtId="0" fontId="2" fillId="0" borderId="40" xfId="0" applyFont="1" applyBorder="1" applyAlignment="1">
      <alignment horizontal="left"/>
    </xf>
    <xf numFmtId="0" fontId="0" fillId="0" borderId="0" xfId="0" applyBorder="1" applyAlignment="1">
      <alignment vertical="center" wrapText="1"/>
    </xf>
    <xf numFmtId="0" fontId="0" fillId="0" borderId="6" xfId="0" applyBorder="1" applyAlignment="1">
      <alignment vertical="center" wrapText="1"/>
    </xf>
    <xf numFmtId="165" fontId="0" fillId="2" borderId="42" xfId="0" applyNumberFormat="1" applyFill="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165" fontId="0" fillId="0" borderId="42" xfId="0" applyNumberFormat="1" applyBorder="1" applyAlignment="1">
      <alignment horizontal="center" vertical="center"/>
    </xf>
    <xf numFmtId="3" fontId="0" fillId="2" borderId="43" xfId="0" applyNumberForma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419100</xdr:colOff>
      <xdr:row>95</xdr:row>
      <xdr:rowOff>139700</xdr:rowOff>
    </xdr:from>
    <xdr:ext cx="4368800" cy="393700"/>
    <xdr:sp macro="" textlink="">
      <xdr:nvSpPr>
        <xdr:cNvPr id="2" name="TextBox 1"/>
        <xdr:cNvSpPr txBox="1"/>
      </xdr:nvSpPr>
      <xdr:spPr>
        <a:xfrm>
          <a:off x="1511300" y="19024600"/>
          <a:ext cx="4368800" cy="39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latin typeface="Lucida Calligraphy" panose="03010101010101010101" pitchFamily="66" charset="0"/>
            </a:rPr>
            <a:t>	</a:t>
          </a:r>
          <a:r>
            <a:rPr lang="en-US" sz="1600" b="1">
              <a:latin typeface="Lucida Calligraphy" panose="03010101010101010101" pitchFamily="66" charset="0"/>
            </a:rPr>
            <a:t>/s/ Arthur E. Francis</a:t>
          </a:r>
        </a:p>
      </xdr:txBody>
    </xdr:sp>
    <xdr:clientData/>
  </xdr:oneCellAnchor>
  <xdr:oneCellAnchor>
    <xdr:from>
      <xdr:col>7</xdr:col>
      <xdr:colOff>0</xdr:colOff>
      <xdr:row>95</xdr:row>
      <xdr:rowOff>176007</xdr:rowOff>
    </xdr:from>
    <xdr:ext cx="1193800" cy="336823"/>
    <xdr:sp macro="" textlink="">
      <xdr:nvSpPr>
        <xdr:cNvPr id="3" name="TextBox 2"/>
        <xdr:cNvSpPr txBox="1"/>
      </xdr:nvSpPr>
      <xdr:spPr>
        <a:xfrm>
          <a:off x="8953500" y="19060907"/>
          <a:ext cx="1193800"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400" b="1">
              <a:latin typeface="Lucida Calligraphy" panose="03010101010101010101" pitchFamily="66" charset="0"/>
            </a:rPr>
            <a:t>3/12/19</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19</xdr:row>
      <xdr:rowOff>0</xdr:rowOff>
    </xdr:from>
    <xdr:ext cx="2256772" cy="336823"/>
    <xdr:sp macro="" textlink="">
      <xdr:nvSpPr>
        <xdr:cNvPr id="2" name="TextBox 1"/>
        <xdr:cNvSpPr txBox="1"/>
      </xdr:nvSpPr>
      <xdr:spPr>
        <a:xfrm>
          <a:off x="2575560" y="5295900"/>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oneCellAnchor>
    <xdr:from>
      <xdr:col>5</xdr:col>
      <xdr:colOff>944880</xdr:colOff>
      <xdr:row>19</xdr:row>
      <xdr:rowOff>0</xdr:rowOff>
    </xdr:from>
    <xdr:ext cx="841834" cy="336823"/>
    <xdr:sp macro="" textlink="">
      <xdr:nvSpPr>
        <xdr:cNvPr id="3" name="TextBox 2"/>
        <xdr:cNvSpPr txBox="1"/>
      </xdr:nvSpPr>
      <xdr:spPr>
        <a:xfrm>
          <a:off x="5996940" y="5295900"/>
          <a:ext cx="841834"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3/12/19</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00"/>
  <sheetViews>
    <sheetView zoomScale="60" zoomScaleNormal="60" workbookViewId="0">
      <pane xSplit="1" ySplit="6" topLeftCell="B88" activePane="bottomRight" state="frozen"/>
      <selection pane="topRight" activeCell="B1" sqref="B1"/>
      <selection pane="bottomLeft" activeCell="A7" sqref="A7"/>
      <selection pane="bottomRight" activeCell="H105" sqref="H105"/>
    </sheetView>
  </sheetViews>
  <sheetFormatPr defaultRowHeight="15" x14ac:dyDescent="0.25"/>
  <cols>
    <col min="1" max="1" width="15.85546875" customWidth="1"/>
    <col min="2" max="2" width="8.42578125" customWidth="1"/>
    <col min="3" max="3" width="19" customWidth="1"/>
    <col min="4" max="4" width="16.140625" customWidth="1"/>
    <col min="5" max="5" width="22.7109375" style="1" customWidth="1"/>
    <col min="6" max="6" width="20" customWidth="1"/>
    <col min="7" max="7" width="28.28515625" customWidth="1"/>
    <col min="8" max="8" width="22.42578125" customWidth="1"/>
    <col min="10" max="10" width="9.140625" customWidth="1"/>
  </cols>
  <sheetData>
    <row r="1" spans="1:13" ht="18.75" customHeight="1" x14ac:dyDescent="0.3">
      <c r="A1" s="100" t="s">
        <v>24</v>
      </c>
      <c r="B1" s="101"/>
      <c r="C1" s="101"/>
      <c r="D1" s="101"/>
      <c r="E1" s="102"/>
      <c r="F1" s="101"/>
      <c r="G1" s="103"/>
      <c r="H1" s="103"/>
      <c r="I1" s="3"/>
      <c r="J1" s="3"/>
      <c r="K1" s="3"/>
      <c r="L1" s="3"/>
      <c r="M1" s="3"/>
    </row>
    <row r="2" spans="1:13" ht="18.75" x14ac:dyDescent="0.3">
      <c r="A2" s="6" t="s">
        <v>20</v>
      </c>
      <c r="B2" s="4"/>
      <c r="C2" s="4"/>
      <c r="D2" s="4"/>
      <c r="E2" s="54"/>
      <c r="F2" s="4"/>
      <c r="G2" s="5"/>
      <c r="H2" s="5"/>
      <c r="I2" s="3"/>
      <c r="J2" s="3"/>
      <c r="K2" s="3"/>
      <c r="L2" s="3"/>
      <c r="M2" s="3"/>
    </row>
    <row r="3" spans="1:13" ht="18.75" x14ac:dyDescent="0.3">
      <c r="A3" s="6" t="s">
        <v>43</v>
      </c>
      <c r="B3" s="4"/>
      <c r="C3" s="4"/>
      <c r="D3" s="4"/>
      <c r="E3" s="54"/>
      <c r="F3" s="4"/>
      <c r="G3" s="5"/>
      <c r="H3" s="5"/>
      <c r="I3" s="3"/>
      <c r="J3" s="3"/>
      <c r="K3" s="3"/>
      <c r="L3" s="3"/>
      <c r="M3" s="3"/>
    </row>
    <row r="4" spans="1:13" ht="18" customHeight="1" x14ac:dyDescent="0.3">
      <c r="A4" s="6" t="s">
        <v>44</v>
      </c>
      <c r="B4" s="4"/>
      <c r="C4" s="4"/>
      <c r="D4" s="4"/>
      <c r="E4" s="54"/>
      <c r="F4" s="4"/>
      <c r="G4" s="5"/>
      <c r="H4" s="5"/>
      <c r="I4" s="3"/>
      <c r="J4" s="3"/>
      <c r="K4" s="3"/>
      <c r="L4" s="3"/>
      <c r="M4" s="3"/>
    </row>
    <row r="5" spans="1:13" ht="65.25" customHeight="1" x14ac:dyDescent="0.3">
      <c r="A5" s="104" t="s">
        <v>26</v>
      </c>
      <c r="B5" s="72" t="s">
        <v>10</v>
      </c>
      <c r="C5" s="72" t="s">
        <v>27</v>
      </c>
      <c r="D5" s="72" t="s">
        <v>28</v>
      </c>
      <c r="E5" s="73" t="s">
        <v>41</v>
      </c>
      <c r="F5" s="73" t="s">
        <v>40</v>
      </c>
      <c r="G5" s="72" t="s">
        <v>29</v>
      </c>
      <c r="H5" s="105" t="s">
        <v>38</v>
      </c>
      <c r="I5" s="3"/>
      <c r="J5" s="3"/>
      <c r="K5" s="3"/>
      <c r="L5" s="3"/>
      <c r="M5" s="3"/>
    </row>
    <row r="6" spans="1:13" s="1" customFormat="1" ht="96.6" customHeight="1" thickBot="1" x14ac:dyDescent="0.3">
      <c r="A6" s="74" t="s">
        <v>3</v>
      </c>
      <c r="B6" s="75" t="s">
        <v>0</v>
      </c>
      <c r="C6" s="75" t="s">
        <v>1</v>
      </c>
      <c r="D6" s="75" t="s">
        <v>30</v>
      </c>
      <c r="E6" s="75" t="s">
        <v>31</v>
      </c>
      <c r="F6" s="76" t="s">
        <v>18</v>
      </c>
      <c r="G6" s="77" t="s">
        <v>36</v>
      </c>
      <c r="H6" s="77" t="s">
        <v>37</v>
      </c>
      <c r="I6" s="2"/>
      <c r="J6" s="2"/>
      <c r="K6" s="2"/>
      <c r="L6" s="2"/>
      <c r="M6" s="2"/>
    </row>
    <row r="7" spans="1:13" x14ac:dyDescent="0.25">
      <c r="A7" s="80">
        <v>43070</v>
      </c>
      <c r="B7" s="69">
        <v>744</v>
      </c>
      <c r="C7" s="9">
        <v>744</v>
      </c>
      <c r="D7" s="9">
        <v>282720</v>
      </c>
      <c r="E7" s="70">
        <f>SUM(H7)</f>
        <v>0</v>
      </c>
      <c r="F7" s="71">
        <f>SUM(D7:E7)</f>
        <v>282720</v>
      </c>
      <c r="G7" s="56" t="s">
        <v>49</v>
      </c>
      <c r="H7" s="53">
        <v>0</v>
      </c>
    </row>
    <row r="8" spans="1:13" x14ac:dyDescent="0.25">
      <c r="A8" s="96">
        <v>43101</v>
      </c>
      <c r="B8" s="97">
        <v>744</v>
      </c>
      <c r="C8" s="97">
        <v>744</v>
      </c>
      <c r="D8" s="97">
        <v>282720</v>
      </c>
      <c r="E8" s="98">
        <f>SUM(H8:H8)</f>
        <v>0</v>
      </c>
      <c r="F8" s="97">
        <f>SUM(D8:E8)</f>
        <v>282720</v>
      </c>
      <c r="G8" s="99" t="s">
        <v>49</v>
      </c>
      <c r="H8" s="59">
        <v>0</v>
      </c>
    </row>
    <row r="9" spans="1:13" x14ac:dyDescent="0.25">
      <c r="A9" s="118">
        <v>43132</v>
      </c>
      <c r="B9" s="119" t="s">
        <v>48</v>
      </c>
      <c r="C9" s="119" t="s">
        <v>50</v>
      </c>
      <c r="D9" s="114">
        <v>48575</v>
      </c>
      <c r="E9" s="114">
        <f>SUM(H9:H17)</f>
        <v>206785</v>
      </c>
      <c r="F9" s="114">
        <f>SUM(D9:E17)</f>
        <v>255360</v>
      </c>
      <c r="G9" s="56" t="s">
        <v>51</v>
      </c>
      <c r="H9" s="83">
        <v>1920</v>
      </c>
    </row>
    <row r="10" spans="1:13" x14ac:dyDescent="0.25">
      <c r="A10" s="116"/>
      <c r="B10" s="112"/>
      <c r="C10" s="112"/>
      <c r="D10" s="112"/>
      <c r="E10" s="112"/>
      <c r="F10" s="112"/>
      <c r="G10" s="56" t="s">
        <v>52</v>
      </c>
      <c r="H10" s="83">
        <v>900</v>
      </c>
    </row>
    <row r="11" spans="1:13" x14ac:dyDescent="0.25">
      <c r="A11" s="116"/>
      <c r="B11" s="112"/>
      <c r="C11" s="112"/>
      <c r="D11" s="112"/>
      <c r="E11" s="112"/>
      <c r="F11" s="112"/>
      <c r="G11" s="56" t="s">
        <v>53</v>
      </c>
      <c r="H11" s="83">
        <v>196811</v>
      </c>
    </row>
    <row r="12" spans="1:13" x14ac:dyDescent="0.25">
      <c r="A12" s="116"/>
      <c r="B12" s="112"/>
      <c r="C12" s="112"/>
      <c r="D12" s="112"/>
      <c r="E12" s="112"/>
      <c r="F12" s="112"/>
      <c r="G12" s="56" t="s">
        <v>54</v>
      </c>
      <c r="H12" s="83">
        <v>2040</v>
      </c>
    </row>
    <row r="13" spans="1:13" x14ac:dyDescent="0.25">
      <c r="A13" s="116"/>
      <c r="B13" s="112"/>
      <c r="C13" s="112"/>
      <c r="D13" s="112"/>
      <c r="E13" s="112"/>
      <c r="F13" s="112"/>
      <c r="G13" s="56" t="s">
        <v>55</v>
      </c>
      <c r="H13" s="83">
        <v>24</v>
      </c>
    </row>
    <row r="14" spans="1:13" x14ac:dyDescent="0.25">
      <c r="A14" s="116"/>
      <c r="B14" s="112"/>
      <c r="C14" s="112"/>
      <c r="D14" s="112"/>
      <c r="E14" s="112"/>
      <c r="F14" s="112"/>
      <c r="G14" s="56" t="s">
        <v>56</v>
      </c>
      <c r="H14" s="83">
        <v>960</v>
      </c>
    </row>
    <row r="15" spans="1:13" x14ac:dyDescent="0.25">
      <c r="A15" s="116"/>
      <c r="B15" s="112"/>
      <c r="C15" s="112"/>
      <c r="D15" s="112"/>
      <c r="E15" s="112"/>
      <c r="F15" s="112"/>
      <c r="G15" s="84" t="s">
        <v>57</v>
      </c>
      <c r="H15" s="106">
        <v>2840</v>
      </c>
    </row>
    <row r="16" spans="1:13" x14ac:dyDescent="0.25">
      <c r="A16" s="116"/>
      <c r="B16" s="112"/>
      <c r="C16" s="112"/>
      <c r="D16" s="112"/>
      <c r="E16" s="112"/>
      <c r="F16" s="112"/>
      <c r="G16" s="84" t="s">
        <v>58</v>
      </c>
      <c r="H16" s="106">
        <v>1050</v>
      </c>
    </row>
    <row r="17" spans="1:8" x14ac:dyDescent="0.25">
      <c r="A17" s="117"/>
      <c r="B17" s="113"/>
      <c r="C17" s="113"/>
      <c r="D17" s="113"/>
      <c r="E17" s="113"/>
      <c r="F17" s="113"/>
      <c r="G17" s="84" t="s">
        <v>59</v>
      </c>
      <c r="H17" s="106">
        <v>240</v>
      </c>
    </row>
    <row r="18" spans="1:8" x14ac:dyDescent="0.25">
      <c r="A18" s="115">
        <v>43160</v>
      </c>
      <c r="B18" s="111">
        <v>744</v>
      </c>
      <c r="C18" s="111">
        <v>0</v>
      </c>
      <c r="D18" s="111">
        <v>0</v>
      </c>
      <c r="E18" s="108">
        <f>SUM(H18:H31)</f>
        <v>282340</v>
      </c>
      <c r="F18" s="111">
        <f>SUM(D18:E31)</f>
        <v>282340</v>
      </c>
      <c r="G18" s="99" t="s">
        <v>52</v>
      </c>
      <c r="H18" s="60">
        <v>3200</v>
      </c>
    </row>
    <row r="19" spans="1:8" x14ac:dyDescent="0.25">
      <c r="A19" s="116"/>
      <c r="B19" s="112"/>
      <c r="C19" s="112"/>
      <c r="D19" s="112"/>
      <c r="E19" s="109"/>
      <c r="F19" s="112"/>
      <c r="G19" s="99" t="s">
        <v>53</v>
      </c>
      <c r="H19" s="60">
        <v>119317</v>
      </c>
    </row>
    <row r="20" spans="1:8" x14ac:dyDescent="0.25">
      <c r="A20" s="116"/>
      <c r="B20" s="112"/>
      <c r="C20" s="112"/>
      <c r="D20" s="112"/>
      <c r="E20" s="109"/>
      <c r="F20" s="112"/>
      <c r="G20" s="99" t="s">
        <v>54</v>
      </c>
      <c r="H20" s="60">
        <v>9080</v>
      </c>
    </row>
    <row r="21" spans="1:8" x14ac:dyDescent="0.25">
      <c r="A21" s="116"/>
      <c r="B21" s="112"/>
      <c r="C21" s="112"/>
      <c r="D21" s="112"/>
      <c r="E21" s="109"/>
      <c r="F21" s="112"/>
      <c r="G21" s="99" t="s">
        <v>60</v>
      </c>
      <c r="H21" s="60">
        <v>8</v>
      </c>
    </row>
    <row r="22" spans="1:8" x14ac:dyDescent="0.25">
      <c r="A22" s="116"/>
      <c r="B22" s="112"/>
      <c r="C22" s="112"/>
      <c r="D22" s="112"/>
      <c r="E22" s="109"/>
      <c r="F22" s="112"/>
      <c r="G22" s="99" t="s">
        <v>61</v>
      </c>
      <c r="H22" s="60">
        <v>4200</v>
      </c>
    </row>
    <row r="23" spans="1:8" x14ac:dyDescent="0.25">
      <c r="A23" s="116"/>
      <c r="B23" s="112"/>
      <c r="C23" s="112"/>
      <c r="D23" s="112"/>
      <c r="E23" s="109"/>
      <c r="F23" s="112"/>
      <c r="G23" s="99" t="s">
        <v>62</v>
      </c>
      <c r="H23" s="60">
        <v>400</v>
      </c>
    </row>
    <row r="24" spans="1:8" x14ac:dyDescent="0.25">
      <c r="A24" s="116"/>
      <c r="B24" s="112"/>
      <c r="C24" s="112"/>
      <c r="D24" s="112"/>
      <c r="E24" s="109"/>
      <c r="F24" s="112"/>
      <c r="G24" s="99" t="s">
        <v>63</v>
      </c>
      <c r="H24" s="60">
        <v>44150</v>
      </c>
    </row>
    <row r="25" spans="1:8" x14ac:dyDescent="0.25">
      <c r="A25" s="116"/>
      <c r="B25" s="112"/>
      <c r="C25" s="112"/>
      <c r="D25" s="112"/>
      <c r="E25" s="109"/>
      <c r="F25" s="112"/>
      <c r="G25" s="99" t="s">
        <v>64</v>
      </c>
      <c r="H25" s="60">
        <v>6480</v>
      </c>
    </row>
    <row r="26" spans="1:8" x14ac:dyDescent="0.25">
      <c r="A26" s="116"/>
      <c r="B26" s="112"/>
      <c r="C26" s="112"/>
      <c r="D26" s="112"/>
      <c r="E26" s="109"/>
      <c r="F26" s="112"/>
      <c r="G26" s="99" t="s">
        <v>56</v>
      </c>
      <c r="H26" s="60">
        <v>49768</v>
      </c>
    </row>
    <row r="27" spans="1:8" x14ac:dyDescent="0.25">
      <c r="A27" s="116"/>
      <c r="B27" s="112"/>
      <c r="C27" s="112"/>
      <c r="D27" s="112"/>
      <c r="E27" s="109"/>
      <c r="F27" s="112"/>
      <c r="G27" s="99" t="s">
        <v>65</v>
      </c>
      <c r="H27" s="60">
        <v>1792</v>
      </c>
    </row>
    <row r="28" spans="1:8" x14ac:dyDescent="0.25">
      <c r="A28" s="116"/>
      <c r="B28" s="112"/>
      <c r="C28" s="112"/>
      <c r="D28" s="112"/>
      <c r="E28" s="109"/>
      <c r="F28" s="112"/>
      <c r="G28" s="57" t="s">
        <v>66</v>
      </c>
      <c r="H28" s="60">
        <v>1600</v>
      </c>
    </row>
    <row r="29" spans="1:8" x14ac:dyDescent="0.25">
      <c r="A29" s="116"/>
      <c r="B29" s="112"/>
      <c r="C29" s="112"/>
      <c r="D29" s="112"/>
      <c r="E29" s="109"/>
      <c r="F29" s="112"/>
      <c r="G29" s="99" t="s">
        <v>57</v>
      </c>
      <c r="H29" s="60">
        <v>30865</v>
      </c>
    </row>
    <row r="30" spans="1:8" x14ac:dyDescent="0.25">
      <c r="A30" s="116"/>
      <c r="B30" s="112"/>
      <c r="C30" s="112"/>
      <c r="D30" s="112"/>
      <c r="E30" s="109"/>
      <c r="F30" s="112"/>
      <c r="G30" s="99" t="s">
        <v>58</v>
      </c>
      <c r="H30" s="60">
        <v>8280</v>
      </c>
    </row>
    <row r="31" spans="1:8" x14ac:dyDescent="0.25">
      <c r="A31" s="117"/>
      <c r="B31" s="113"/>
      <c r="C31" s="113"/>
      <c r="D31" s="113"/>
      <c r="E31" s="110"/>
      <c r="F31" s="113"/>
      <c r="G31" s="99" t="s">
        <v>59</v>
      </c>
      <c r="H31" s="60">
        <v>3200</v>
      </c>
    </row>
    <row r="32" spans="1:8" x14ac:dyDescent="0.25">
      <c r="A32" s="118">
        <v>43191</v>
      </c>
      <c r="B32" s="114">
        <v>720</v>
      </c>
      <c r="C32" s="114">
        <v>0</v>
      </c>
      <c r="D32" s="114">
        <v>0</v>
      </c>
      <c r="E32" s="128">
        <f>SUM(H32:H56)</f>
        <v>273538</v>
      </c>
      <c r="F32" s="114">
        <f>SUM(D32:E56)</f>
        <v>273538</v>
      </c>
      <c r="G32" s="56" t="s">
        <v>67</v>
      </c>
      <c r="H32" s="53">
        <v>24136</v>
      </c>
    </row>
    <row r="33" spans="1:8" x14ac:dyDescent="0.25">
      <c r="A33" s="116"/>
      <c r="B33" s="112"/>
      <c r="C33" s="112"/>
      <c r="D33" s="112"/>
      <c r="E33" s="109"/>
      <c r="F33" s="112"/>
      <c r="G33" s="56" t="s">
        <v>68</v>
      </c>
      <c r="H33" s="53">
        <v>800</v>
      </c>
    </row>
    <row r="34" spans="1:8" x14ac:dyDescent="0.25">
      <c r="A34" s="116"/>
      <c r="B34" s="112"/>
      <c r="C34" s="112"/>
      <c r="D34" s="112"/>
      <c r="E34" s="109"/>
      <c r="F34" s="112"/>
      <c r="G34" s="56" t="s">
        <v>69</v>
      </c>
      <c r="H34" s="53">
        <v>600</v>
      </c>
    </row>
    <row r="35" spans="1:8" x14ac:dyDescent="0.25">
      <c r="A35" s="116"/>
      <c r="B35" s="112"/>
      <c r="C35" s="112"/>
      <c r="D35" s="112"/>
      <c r="E35" s="109"/>
      <c r="F35" s="112"/>
      <c r="G35" s="56" t="s">
        <v>53</v>
      </c>
      <c r="H35" s="53">
        <v>159030</v>
      </c>
    </row>
    <row r="36" spans="1:8" x14ac:dyDescent="0.25">
      <c r="A36" s="116"/>
      <c r="B36" s="112"/>
      <c r="C36" s="112"/>
      <c r="D36" s="112"/>
      <c r="E36" s="109"/>
      <c r="F36" s="112"/>
      <c r="G36" s="56" t="s">
        <v>54</v>
      </c>
      <c r="H36" s="53">
        <v>5680</v>
      </c>
    </row>
    <row r="37" spans="1:8" x14ac:dyDescent="0.25">
      <c r="A37" s="116"/>
      <c r="B37" s="112"/>
      <c r="C37" s="112"/>
      <c r="D37" s="112"/>
      <c r="E37" s="109"/>
      <c r="F37" s="112"/>
      <c r="G37" s="56" t="s">
        <v>70</v>
      </c>
      <c r="H37" s="53">
        <v>3049</v>
      </c>
    </row>
    <row r="38" spans="1:8" x14ac:dyDescent="0.25">
      <c r="A38" s="116"/>
      <c r="B38" s="112"/>
      <c r="C38" s="112"/>
      <c r="D38" s="112"/>
      <c r="E38" s="109"/>
      <c r="F38" s="112"/>
      <c r="G38" s="56" t="s">
        <v>60</v>
      </c>
      <c r="H38" s="53">
        <v>3000</v>
      </c>
    </row>
    <row r="39" spans="1:8" x14ac:dyDescent="0.25">
      <c r="A39" s="116"/>
      <c r="B39" s="112"/>
      <c r="C39" s="112"/>
      <c r="D39" s="112"/>
      <c r="E39" s="109"/>
      <c r="F39" s="112"/>
      <c r="G39" s="56" t="s">
        <v>61</v>
      </c>
      <c r="H39" s="53">
        <v>2000</v>
      </c>
    </row>
    <row r="40" spans="1:8" x14ac:dyDescent="0.25">
      <c r="A40" s="116"/>
      <c r="B40" s="112"/>
      <c r="C40" s="112"/>
      <c r="D40" s="112"/>
      <c r="E40" s="109"/>
      <c r="F40" s="112"/>
      <c r="G40" s="56" t="s">
        <v>71</v>
      </c>
      <c r="H40" s="53">
        <v>1390</v>
      </c>
    </row>
    <row r="41" spans="1:8" x14ac:dyDescent="0.25">
      <c r="A41" s="116"/>
      <c r="B41" s="112"/>
      <c r="C41" s="112"/>
      <c r="D41" s="112"/>
      <c r="E41" s="109"/>
      <c r="F41" s="112"/>
      <c r="G41" s="56" t="s">
        <v>63</v>
      </c>
      <c r="H41" s="53">
        <v>5400</v>
      </c>
    </row>
    <row r="42" spans="1:8" x14ac:dyDescent="0.25">
      <c r="A42" s="116"/>
      <c r="B42" s="112"/>
      <c r="C42" s="112"/>
      <c r="D42" s="112"/>
      <c r="E42" s="109"/>
      <c r="F42" s="112"/>
      <c r="G42" s="56" t="s">
        <v>64</v>
      </c>
      <c r="H42" s="53">
        <v>4782</v>
      </c>
    </row>
    <row r="43" spans="1:8" x14ac:dyDescent="0.25">
      <c r="A43" s="116"/>
      <c r="B43" s="112"/>
      <c r="C43" s="112"/>
      <c r="D43" s="112"/>
      <c r="E43" s="109"/>
      <c r="F43" s="112"/>
      <c r="G43" s="56" t="s">
        <v>72</v>
      </c>
      <c r="H43" s="53">
        <v>400</v>
      </c>
    </row>
    <row r="44" spans="1:8" x14ac:dyDescent="0.25">
      <c r="A44" s="116"/>
      <c r="B44" s="112"/>
      <c r="C44" s="112"/>
      <c r="D44" s="112"/>
      <c r="E44" s="109"/>
      <c r="F44" s="112"/>
      <c r="G44" s="56" t="s">
        <v>73</v>
      </c>
      <c r="H44" s="53">
        <v>100</v>
      </c>
    </row>
    <row r="45" spans="1:8" x14ac:dyDescent="0.25">
      <c r="A45" s="116"/>
      <c r="B45" s="112"/>
      <c r="C45" s="112"/>
      <c r="D45" s="112"/>
      <c r="E45" s="109"/>
      <c r="F45" s="112"/>
      <c r="G45" s="56" t="s">
        <v>74</v>
      </c>
      <c r="H45" s="53">
        <v>240</v>
      </c>
    </row>
    <row r="46" spans="1:8" x14ac:dyDescent="0.25">
      <c r="A46" s="116"/>
      <c r="B46" s="112"/>
      <c r="C46" s="112"/>
      <c r="D46" s="112"/>
      <c r="E46" s="109"/>
      <c r="F46" s="112"/>
      <c r="G46" s="56" t="s">
        <v>75</v>
      </c>
      <c r="H46" s="53">
        <v>416</v>
      </c>
    </row>
    <row r="47" spans="1:8" x14ac:dyDescent="0.25">
      <c r="A47" s="116"/>
      <c r="B47" s="112"/>
      <c r="C47" s="112"/>
      <c r="D47" s="112"/>
      <c r="E47" s="109"/>
      <c r="F47" s="112"/>
      <c r="G47" s="56" t="s">
        <v>76</v>
      </c>
      <c r="H47" s="53">
        <v>160</v>
      </c>
    </row>
    <row r="48" spans="1:8" x14ac:dyDescent="0.25">
      <c r="A48" s="116"/>
      <c r="B48" s="112"/>
      <c r="C48" s="112"/>
      <c r="D48" s="112"/>
      <c r="E48" s="109"/>
      <c r="F48" s="112"/>
      <c r="G48" s="56" t="s">
        <v>56</v>
      </c>
      <c r="H48" s="53">
        <v>32065</v>
      </c>
    </row>
    <row r="49" spans="1:8" x14ac:dyDescent="0.25">
      <c r="A49" s="116"/>
      <c r="B49" s="112"/>
      <c r="C49" s="112"/>
      <c r="D49" s="112"/>
      <c r="E49" s="109"/>
      <c r="F49" s="112"/>
      <c r="G49" s="56" t="s">
        <v>77</v>
      </c>
      <c r="H49" s="53">
        <v>1400</v>
      </c>
    </row>
    <row r="50" spans="1:8" x14ac:dyDescent="0.25">
      <c r="A50" s="116"/>
      <c r="B50" s="112"/>
      <c r="C50" s="112"/>
      <c r="D50" s="112"/>
      <c r="E50" s="109"/>
      <c r="F50" s="112"/>
      <c r="G50" s="56" t="s">
        <v>66</v>
      </c>
      <c r="H50" s="53">
        <v>1598</v>
      </c>
    </row>
    <row r="51" spans="1:8" x14ac:dyDescent="0.25">
      <c r="A51" s="116"/>
      <c r="B51" s="112"/>
      <c r="C51" s="112"/>
      <c r="D51" s="112"/>
      <c r="E51" s="109"/>
      <c r="F51" s="112"/>
      <c r="G51" s="56" t="s">
        <v>57</v>
      </c>
      <c r="H51" s="53">
        <v>3400</v>
      </c>
    </row>
    <row r="52" spans="1:8" x14ac:dyDescent="0.25">
      <c r="A52" s="116"/>
      <c r="B52" s="112"/>
      <c r="C52" s="112"/>
      <c r="D52" s="112"/>
      <c r="E52" s="109"/>
      <c r="F52" s="112"/>
      <c r="G52" s="56" t="s">
        <v>58</v>
      </c>
      <c r="H52" s="53">
        <v>4992</v>
      </c>
    </row>
    <row r="53" spans="1:8" x14ac:dyDescent="0.25">
      <c r="A53" s="116"/>
      <c r="B53" s="112"/>
      <c r="C53" s="112"/>
      <c r="D53" s="112"/>
      <c r="E53" s="109"/>
      <c r="F53" s="112"/>
      <c r="G53" s="56" t="s">
        <v>78</v>
      </c>
      <c r="H53" s="53">
        <v>11800</v>
      </c>
    </row>
    <row r="54" spans="1:8" x14ac:dyDescent="0.25">
      <c r="A54" s="116"/>
      <c r="B54" s="112"/>
      <c r="C54" s="112"/>
      <c r="D54" s="112"/>
      <c r="E54" s="109"/>
      <c r="F54" s="112"/>
      <c r="G54" s="56" t="s">
        <v>59</v>
      </c>
      <c r="H54" s="53">
        <v>1200</v>
      </c>
    </row>
    <row r="55" spans="1:8" x14ac:dyDescent="0.25">
      <c r="A55" s="116"/>
      <c r="B55" s="112"/>
      <c r="C55" s="112"/>
      <c r="D55" s="112"/>
      <c r="E55" s="109"/>
      <c r="F55" s="112"/>
      <c r="G55" s="56" t="s">
        <v>79</v>
      </c>
      <c r="H55" s="53">
        <v>5500</v>
      </c>
    </row>
    <row r="56" spans="1:8" x14ac:dyDescent="0.25">
      <c r="A56" s="117"/>
      <c r="B56" s="113"/>
      <c r="C56" s="113"/>
      <c r="D56" s="113"/>
      <c r="E56" s="110"/>
      <c r="F56" s="113"/>
      <c r="G56" s="56" t="s">
        <v>80</v>
      </c>
      <c r="H56" s="53">
        <v>400</v>
      </c>
    </row>
    <row r="57" spans="1:8" x14ac:dyDescent="0.25">
      <c r="A57" s="115">
        <v>43221</v>
      </c>
      <c r="B57" s="111">
        <v>744</v>
      </c>
      <c r="C57" s="111">
        <v>0</v>
      </c>
      <c r="D57" s="111">
        <v>0</v>
      </c>
      <c r="E57" s="108">
        <f>SUM(H57:H66)</f>
        <v>282720</v>
      </c>
      <c r="F57" s="111">
        <f>SUM(D57:E66)</f>
        <v>282720</v>
      </c>
      <c r="G57" s="99" t="s">
        <v>67</v>
      </c>
      <c r="H57" s="60">
        <v>1200</v>
      </c>
    </row>
    <row r="58" spans="1:8" x14ac:dyDescent="0.25">
      <c r="A58" s="116"/>
      <c r="B58" s="112"/>
      <c r="C58" s="112"/>
      <c r="D58" s="112"/>
      <c r="E58" s="109"/>
      <c r="F58" s="112"/>
      <c r="G58" s="99" t="s">
        <v>51</v>
      </c>
      <c r="H58" s="60">
        <v>1840</v>
      </c>
    </row>
    <row r="59" spans="1:8" x14ac:dyDescent="0.25">
      <c r="A59" s="116"/>
      <c r="B59" s="112"/>
      <c r="C59" s="112"/>
      <c r="D59" s="112"/>
      <c r="E59" s="109"/>
      <c r="F59" s="112"/>
      <c r="G59" s="99" t="s">
        <v>53</v>
      </c>
      <c r="H59" s="60">
        <v>256384</v>
      </c>
    </row>
    <row r="60" spans="1:8" x14ac:dyDescent="0.25">
      <c r="A60" s="116"/>
      <c r="B60" s="112"/>
      <c r="C60" s="112"/>
      <c r="D60" s="112"/>
      <c r="E60" s="109"/>
      <c r="F60" s="112"/>
      <c r="G60" s="99" t="s">
        <v>54</v>
      </c>
      <c r="H60" s="60">
        <v>2600</v>
      </c>
    </row>
    <row r="61" spans="1:8" x14ac:dyDescent="0.25">
      <c r="A61" s="116"/>
      <c r="B61" s="112"/>
      <c r="C61" s="112"/>
      <c r="D61" s="112"/>
      <c r="E61" s="109"/>
      <c r="F61" s="112"/>
      <c r="G61" s="99" t="s">
        <v>61</v>
      </c>
      <c r="H61" s="60">
        <v>2400</v>
      </c>
    </row>
    <row r="62" spans="1:8" x14ac:dyDescent="0.25">
      <c r="A62" s="116"/>
      <c r="B62" s="112"/>
      <c r="C62" s="112"/>
      <c r="D62" s="112"/>
      <c r="E62" s="109"/>
      <c r="F62" s="112"/>
      <c r="G62" s="99" t="s">
        <v>56</v>
      </c>
      <c r="H62" s="60">
        <v>10616</v>
      </c>
    </row>
    <row r="63" spans="1:8" x14ac:dyDescent="0.25">
      <c r="A63" s="116"/>
      <c r="B63" s="112"/>
      <c r="C63" s="112"/>
      <c r="D63" s="112"/>
      <c r="E63" s="109"/>
      <c r="F63" s="112"/>
      <c r="G63" s="99" t="s">
        <v>77</v>
      </c>
      <c r="H63" s="60">
        <v>1000</v>
      </c>
    </row>
    <row r="64" spans="1:8" x14ac:dyDescent="0.25">
      <c r="A64" s="116"/>
      <c r="B64" s="112"/>
      <c r="C64" s="112"/>
      <c r="D64" s="112"/>
      <c r="E64" s="109"/>
      <c r="F64" s="112"/>
      <c r="G64" s="99" t="s">
        <v>78</v>
      </c>
      <c r="H64" s="60">
        <v>2200</v>
      </c>
    </row>
    <row r="65" spans="1:8" x14ac:dyDescent="0.25">
      <c r="A65" s="116"/>
      <c r="B65" s="112"/>
      <c r="C65" s="112"/>
      <c r="D65" s="112"/>
      <c r="E65" s="109"/>
      <c r="F65" s="112"/>
      <c r="G65" s="99" t="s">
        <v>81</v>
      </c>
      <c r="H65" s="60">
        <v>880</v>
      </c>
    </row>
    <row r="66" spans="1:8" x14ac:dyDescent="0.25">
      <c r="A66" s="117"/>
      <c r="B66" s="113"/>
      <c r="C66" s="113"/>
      <c r="D66" s="113"/>
      <c r="E66" s="110"/>
      <c r="F66" s="113"/>
      <c r="G66" s="99" t="s">
        <v>79</v>
      </c>
      <c r="H66" s="60">
        <v>3600</v>
      </c>
    </row>
    <row r="67" spans="1:8" x14ac:dyDescent="0.25">
      <c r="A67" s="124">
        <v>43252</v>
      </c>
      <c r="B67" s="114">
        <v>720</v>
      </c>
      <c r="C67" s="114">
        <v>288</v>
      </c>
      <c r="D67" s="114">
        <v>70407</v>
      </c>
      <c r="E67" s="128">
        <f>SUM(H67:H79)</f>
        <v>202573</v>
      </c>
      <c r="F67" s="114">
        <f>SUM(D67:E79)</f>
        <v>272980</v>
      </c>
      <c r="G67" s="56" t="s">
        <v>51</v>
      </c>
      <c r="H67" s="53">
        <v>800</v>
      </c>
    </row>
    <row r="68" spans="1:8" x14ac:dyDescent="0.25">
      <c r="A68" s="125"/>
      <c r="B68" s="112"/>
      <c r="C68" s="112"/>
      <c r="D68" s="112"/>
      <c r="E68" s="109"/>
      <c r="F68" s="112"/>
      <c r="G68" s="56" t="s">
        <v>53</v>
      </c>
      <c r="H68" s="53">
        <v>165253</v>
      </c>
    </row>
    <row r="69" spans="1:8" x14ac:dyDescent="0.25">
      <c r="A69" s="125"/>
      <c r="B69" s="112"/>
      <c r="C69" s="112"/>
      <c r="D69" s="112"/>
      <c r="E69" s="109"/>
      <c r="F69" s="112"/>
      <c r="G69" s="56" t="s">
        <v>54</v>
      </c>
      <c r="H69" s="53">
        <v>2200</v>
      </c>
    </row>
    <row r="70" spans="1:8" x14ac:dyDescent="0.25">
      <c r="A70" s="125"/>
      <c r="B70" s="112"/>
      <c r="C70" s="112"/>
      <c r="D70" s="112"/>
      <c r="E70" s="109"/>
      <c r="F70" s="112"/>
      <c r="G70" s="56" t="s">
        <v>82</v>
      </c>
      <c r="H70" s="53">
        <v>2240</v>
      </c>
    </row>
    <row r="71" spans="1:8" x14ac:dyDescent="0.25">
      <c r="A71" s="125"/>
      <c r="B71" s="112"/>
      <c r="C71" s="112"/>
      <c r="D71" s="112"/>
      <c r="E71" s="109"/>
      <c r="F71" s="112"/>
      <c r="G71" s="56" t="s">
        <v>61</v>
      </c>
      <c r="H71" s="53">
        <v>1600</v>
      </c>
    </row>
    <row r="72" spans="1:8" x14ac:dyDescent="0.25">
      <c r="A72" s="125"/>
      <c r="B72" s="112"/>
      <c r="C72" s="112"/>
      <c r="D72" s="112"/>
      <c r="E72" s="109"/>
      <c r="F72" s="112"/>
      <c r="G72" s="56" t="s">
        <v>63</v>
      </c>
      <c r="H72" s="53">
        <v>800</v>
      </c>
    </row>
    <row r="73" spans="1:8" x14ac:dyDescent="0.25">
      <c r="A73" s="125"/>
      <c r="B73" s="112"/>
      <c r="C73" s="112"/>
      <c r="D73" s="112"/>
      <c r="E73" s="109"/>
      <c r="F73" s="112"/>
      <c r="G73" s="56" t="s">
        <v>64</v>
      </c>
      <c r="H73" s="53">
        <v>4680</v>
      </c>
    </row>
    <row r="74" spans="1:8" x14ac:dyDescent="0.25">
      <c r="A74" s="125"/>
      <c r="B74" s="112"/>
      <c r="C74" s="112"/>
      <c r="D74" s="112"/>
      <c r="E74" s="109"/>
      <c r="F74" s="112"/>
      <c r="G74" s="56" t="s">
        <v>56</v>
      </c>
      <c r="H74" s="53">
        <v>9000</v>
      </c>
    </row>
    <row r="75" spans="1:8" x14ac:dyDescent="0.25">
      <c r="A75" s="125"/>
      <c r="B75" s="112"/>
      <c r="C75" s="112"/>
      <c r="D75" s="112"/>
      <c r="E75" s="109"/>
      <c r="F75" s="112"/>
      <c r="G75" s="56" t="s">
        <v>77</v>
      </c>
      <c r="H75" s="53">
        <v>1200</v>
      </c>
    </row>
    <row r="76" spans="1:8" x14ac:dyDescent="0.25">
      <c r="A76" s="125"/>
      <c r="B76" s="112"/>
      <c r="C76" s="112"/>
      <c r="D76" s="112"/>
      <c r="E76" s="109"/>
      <c r="F76" s="112"/>
      <c r="G76" s="56" t="s">
        <v>57</v>
      </c>
      <c r="H76" s="53">
        <v>200</v>
      </c>
    </row>
    <row r="77" spans="1:8" x14ac:dyDescent="0.25">
      <c r="A77" s="125"/>
      <c r="B77" s="112"/>
      <c r="C77" s="112"/>
      <c r="D77" s="112"/>
      <c r="E77" s="109"/>
      <c r="F77" s="112"/>
      <c r="G77" s="56" t="s">
        <v>78</v>
      </c>
      <c r="H77" s="53">
        <v>10200</v>
      </c>
    </row>
    <row r="78" spans="1:8" x14ac:dyDescent="0.25">
      <c r="A78" s="125"/>
      <c r="B78" s="112"/>
      <c r="C78" s="112"/>
      <c r="D78" s="112"/>
      <c r="E78" s="109"/>
      <c r="F78" s="112"/>
      <c r="G78" s="56" t="s">
        <v>59</v>
      </c>
      <c r="H78" s="53">
        <v>400</v>
      </c>
    </row>
    <row r="79" spans="1:8" x14ac:dyDescent="0.25">
      <c r="A79" s="126"/>
      <c r="B79" s="113"/>
      <c r="C79" s="113"/>
      <c r="D79" s="113"/>
      <c r="E79" s="110"/>
      <c r="F79" s="113"/>
      <c r="G79" s="56" t="s">
        <v>79</v>
      </c>
      <c r="H79" s="53">
        <v>4000</v>
      </c>
    </row>
    <row r="80" spans="1:8" x14ac:dyDescent="0.25">
      <c r="A80" s="127">
        <v>43282</v>
      </c>
      <c r="B80" s="111">
        <v>744</v>
      </c>
      <c r="C80" s="111">
        <v>720</v>
      </c>
      <c r="D80" s="111">
        <v>270456</v>
      </c>
      <c r="E80" s="108">
        <f>SUM(H80:H85)</f>
        <v>12264</v>
      </c>
      <c r="F80" s="111">
        <f>SUM(D80:E85)</f>
        <v>282720</v>
      </c>
      <c r="G80" s="99" t="s">
        <v>51</v>
      </c>
      <c r="H80" s="60">
        <v>6480</v>
      </c>
    </row>
    <row r="81" spans="1:11" x14ac:dyDescent="0.25">
      <c r="A81" s="125"/>
      <c r="B81" s="112"/>
      <c r="C81" s="112"/>
      <c r="D81" s="112"/>
      <c r="E81" s="109"/>
      <c r="F81" s="112"/>
      <c r="G81" s="99" t="s">
        <v>53</v>
      </c>
      <c r="H81" s="60">
        <v>3984</v>
      </c>
    </row>
    <row r="82" spans="1:11" x14ac:dyDescent="0.25">
      <c r="A82" s="125"/>
      <c r="B82" s="112"/>
      <c r="C82" s="112"/>
      <c r="D82" s="112"/>
      <c r="E82" s="109"/>
      <c r="F82" s="112"/>
      <c r="G82" s="99" t="s">
        <v>64</v>
      </c>
      <c r="H82" s="60">
        <v>1120</v>
      </c>
    </row>
    <row r="83" spans="1:11" x14ac:dyDescent="0.25">
      <c r="A83" s="125"/>
      <c r="B83" s="112"/>
      <c r="C83" s="112"/>
      <c r="D83" s="112"/>
      <c r="E83" s="109"/>
      <c r="F83" s="112"/>
      <c r="G83" s="99" t="s">
        <v>66</v>
      </c>
      <c r="H83" s="60">
        <v>280</v>
      </c>
    </row>
    <row r="84" spans="1:11" x14ac:dyDescent="0.25">
      <c r="A84" s="125"/>
      <c r="B84" s="112"/>
      <c r="C84" s="112"/>
      <c r="D84" s="112"/>
      <c r="E84" s="109"/>
      <c r="F84" s="112"/>
      <c r="G84" s="99" t="s">
        <v>59</v>
      </c>
      <c r="H84" s="60">
        <v>200</v>
      </c>
    </row>
    <row r="85" spans="1:11" x14ac:dyDescent="0.25">
      <c r="A85" s="126"/>
      <c r="B85" s="113"/>
      <c r="C85" s="113"/>
      <c r="D85" s="113"/>
      <c r="E85" s="110"/>
      <c r="F85" s="113"/>
      <c r="G85" s="99" t="s">
        <v>80</v>
      </c>
      <c r="H85" s="60">
        <v>200</v>
      </c>
    </row>
    <row r="86" spans="1:11" x14ac:dyDescent="0.25">
      <c r="A86" s="81">
        <v>43313</v>
      </c>
      <c r="B86" s="9">
        <v>744</v>
      </c>
      <c r="C86" s="9">
        <v>744</v>
      </c>
      <c r="D86" s="9">
        <v>282510</v>
      </c>
      <c r="E86" s="58">
        <f>H86</f>
        <v>0</v>
      </c>
      <c r="F86" s="9">
        <f>SUM(D86:E86)</f>
        <v>282510</v>
      </c>
      <c r="G86" s="56" t="s">
        <v>49</v>
      </c>
      <c r="H86" s="53">
        <v>0</v>
      </c>
    </row>
    <row r="87" spans="1:11" x14ac:dyDescent="0.25">
      <c r="A87" s="82">
        <v>43344</v>
      </c>
      <c r="B87" s="7">
        <v>720</v>
      </c>
      <c r="C87" s="7">
        <v>720</v>
      </c>
      <c r="D87" s="7">
        <v>273600</v>
      </c>
      <c r="E87" s="55">
        <f>SUM(H87)</f>
        <v>0</v>
      </c>
      <c r="F87" s="7">
        <f>SUM(D87:E87)</f>
        <v>273600</v>
      </c>
      <c r="G87" s="99" t="s">
        <v>49</v>
      </c>
      <c r="H87" s="60">
        <v>0</v>
      </c>
    </row>
    <row r="88" spans="1:11" x14ac:dyDescent="0.25">
      <c r="A88" s="107">
        <v>43374</v>
      </c>
      <c r="B88" s="79">
        <v>744</v>
      </c>
      <c r="C88" s="79">
        <v>744</v>
      </c>
      <c r="D88" s="79">
        <v>282720</v>
      </c>
      <c r="E88" s="85">
        <f>SUM(H88)</f>
        <v>0</v>
      </c>
      <c r="F88" s="79">
        <f>SUM(D88:E88)</f>
        <v>282720</v>
      </c>
      <c r="G88" s="56" t="s">
        <v>49</v>
      </c>
      <c r="H88" s="53">
        <v>0</v>
      </c>
    </row>
    <row r="89" spans="1:11" x14ac:dyDescent="0.25">
      <c r="A89" s="82">
        <v>43405</v>
      </c>
      <c r="B89" s="7">
        <v>720</v>
      </c>
      <c r="C89" s="7">
        <v>721</v>
      </c>
      <c r="D89" s="7">
        <v>273980</v>
      </c>
      <c r="E89" s="55">
        <f>SUM(H89)</f>
        <v>0</v>
      </c>
      <c r="F89" s="68">
        <f>SUM(D89:E89)</f>
        <v>273980</v>
      </c>
      <c r="G89" s="99" t="s">
        <v>49</v>
      </c>
      <c r="H89" s="60">
        <v>0</v>
      </c>
    </row>
    <row r="90" spans="1:11" x14ac:dyDescent="0.25">
      <c r="A90" s="81">
        <v>43435</v>
      </c>
      <c r="B90" s="9">
        <v>744</v>
      </c>
      <c r="C90" s="9">
        <v>744</v>
      </c>
      <c r="D90" s="9">
        <v>282720</v>
      </c>
      <c r="E90" s="58">
        <f>SUM(H90)</f>
        <v>0</v>
      </c>
      <c r="F90" s="9">
        <f>SUM(D90:E90)</f>
        <v>282720</v>
      </c>
      <c r="G90" s="56" t="s">
        <v>49</v>
      </c>
      <c r="H90" s="53">
        <v>0</v>
      </c>
    </row>
    <row r="91" spans="1:11" ht="15.75" thickBot="1" x14ac:dyDescent="0.3">
      <c r="A91" s="86" t="s">
        <v>2</v>
      </c>
      <c r="B91" s="87">
        <f>SUM(B7:B90)</f>
        <v>8832</v>
      </c>
      <c r="C91" s="87">
        <f>SUM(C7:C90)</f>
        <v>6169</v>
      </c>
      <c r="D91" s="87">
        <f>SUM(D7:D90)</f>
        <v>2350408</v>
      </c>
      <c r="E91" s="88">
        <f t="shared" ref="E91:F91" si="0">SUM(E7:E90)</f>
        <v>1260220</v>
      </c>
      <c r="F91" s="89">
        <f t="shared" si="0"/>
        <v>3610628</v>
      </c>
      <c r="G91" s="66"/>
      <c r="H91" s="67"/>
      <c r="K91" s="78"/>
    </row>
    <row r="92" spans="1:11" x14ac:dyDescent="0.25">
      <c r="A92" s="90" t="s">
        <v>17</v>
      </c>
      <c r="B92" s="91">
        <v>1</v>
      </c>
      <c r="C92" s="92" t="s">
        <v>19</v>
      </c>
      <c r="D92" s="92"/>
      <c r="E92" s="93"/>
      <c r="F92" s="92"/>
      <c r="G92" s="92"/>
      <c r="H92" s="94"/>
    </row>
    <row r="93" spans="1:11" x14ac:dyDescent="0.25">
      <c r="A93" s="24"/>
      <c r="B93" s="33">
        <v>2</v>
      </c>
      <c r="C93" s="23" t="s">
        <v>39</v>
      </c>
      <c r="D93" s="23"/>
      <c r="E93" s="17"/>
      <c r="F93" s="23"/>
      <c r="G93" s="61"/>
      <c r="H93" s="63"/>
    </row>
    <row r="94" spans="1:11" ht="15.75" customHeight="1" x14ac:dyDescent="0.25">
      <c r="A94" s="24"/>
      <c r="B94" s="33"/>
      <c r="C94" s="122"/>
      <c r="D94" s="122"/>
      <c r="E94" s="122"/>
      <c r="F94" s="122"/>
      <c r="G94" s="122"/>
      <c r="H94" s="123"/>
      <c r="I94" s="62"/>
    </row>
    <row r="95" spans="1:11" ht="17.45" customHeight="1" thickBot="1" x14ac:dyDescent="0.3">
      <c r="A95" s="29"/>
      <c r="B95" s="95"/>
      <c r="C95" s="30"/>
      <c r="D95" s="30"/>
      <c r="E95" s="32"/>
      <c r="F95" s="30"/>
      <c r="G95" s="30"/>
      <c r="H95" s="31"/>
      <c r="I95" s="62"/>
    </row>
    <row r="96" spans="1:11" ht="59.25" customHeight="1" thickBot="1" x14ac:dyDescent="0.3">
      <c r="A96" s="120" t="s">
        <v>34</v>
      </c>
      <c r="B96" s="121"/>
      <c r="C96" s="121"/>
      <c r="D96" s="121"/>
      <c r="E96" s="121"/>
      <c r="F96" s="121"/>
      <c r="G96" s="65" t="s">
        <v>4</v>
      </c>
      <c r="H96" s="64"/>
      <c r="I96" s="62"/>
    </row>
    <row r="97" spans="7:9" x14ac:dyDescent="0.25">
      <c r="G97" s="62"/>
      <c r="H97" s="62"/>
      <c r="I97" s="62"/>
    </row>
    <row r="98" spans="7:9" x14ac:dyDescent="0.25">
      <c r="G98" s="62"/>
      <c r="H98" s="62"/>
      <c r="I98" s="62"/>
    </row>
    <row r="99" spans="7:9" x14ac:dyDescent="0.25">
      <c r="G99" s="62"/>
      <c r="H99" s="62"/>
      <c r="I99" s="62"/>
    </row>
    <row r="100" spans="7:9" x14ac:dyDescent="0.25">
      <c r="G100" s="62"/>
      <c r="H100" s="62"/>
      <c r="I100" s="62"/>
    </row>
  </sheetData>
  <mergeCells count="38">
    <mergeCell ref="E67:E79"/>
    <mergeCell ref="F67:F79"/>
    <mergeCell ref="C32:C56"/>
    <mergeCell ref="D32:D56"/>
    <mergeCell ref="E32:E56"/>
    <mergeCell ref="F32:F56"/>
    <mergeCell ref="A96:F96"/>
    <mergeCell ref="C94:H94"/>
    <mergeCell ref="A32:A56"/>
    <mergeCell ref="B32:B56"/>
    <mergeCell ref="A57:A66"/>
    <mergeCell ref="B57:B66"/>
    <mergeCell ref="C57:C66"/>
    <mergeCell ref="D57:D66"/>
    <mergeCell ref="E57:E66"/>
    <mergeCell ref="F57:F66"/>
    <mergeCell ref="A67:A79"/>
    <mergeCell ref="B67:B79"/>
    <mergeCell ref="A80:A85"/>
    <mergeCell ref="B80:B85"/>
    <mergeCell ref="C80:C85"/>
    <mergeCell ref="D80:D85"/>
    <mergeCell ref="E80:E85"/>
    <mergeCell ref="F80:F85"/>
    <mergeCell ref="F9:F17"/>
    <mergeCell ref="A18:A31"/>
    <mergeCell ref="B18:B31"/>
    <mergeCell ref="C18:C31"/>
    <mergeCell ref="D18:D31"/>
    <mergeCell ref="E18:E31"/>
    <mergeCell ref="F18:F31"/>
    <mergeCell ref="A9:A17"/>
    <mergeCell ref="B9:B17"/>
    <mergeCell ref="C9:C17"/>
    <mergeCell ref="D9:D17"/>
    <mergeCell ref="E9:E17"/>
    <mergeCell ref="C67:C79"/>
    <mergeCell ref="D67:D79"/>
  </mergeCells>
  <printOptions horizontalCentered="1" verticalCentered="1"/>
  <pageMargins left="0.5" right="0.5" top="0.5" bottom="0.5" header="0.3" footer="0.3"/>
  <pageSetup scale="65" fitToHeight="0" orientation="portrait" r:id="rId1"/>
  <rowBreaks count="2" manualBreakCount="2">
    <brk id="17" max="16383" man="1"/>
    <brk id="66" max="16383" man="1"/>
  </rowBreaks>
  <ignoredErrors>
    <ignoredError sqref="E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abSelected="1" topLeftCell="A14" workbookViewId="0">
      <selection activeCell="F26" sqref="F26"/>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29" t="s">
        <v>25</v>
      </c>
      <c r="B1" s="130"/>
      <c r="C1" s="130"/>
      <c r="D1" s="130"/>
      <c r="E1" s="130"/>
      <c r="F1" s="130"/>
      <c r="G1" s="130"/>
      <c r="H1" s="131"/>
      <c r="I1" s="3"/>
      <c r="J1" s="3"/>
      <c r="K1" s="3"/>
      <c r="L1" s="3"/>
      <c r="M1" s="3"/>
    </row>
    <row r="2" spans="1:13" ht="18.75" x14ac:dyDescent="0.3">
      <c r="A2" s="132" t="s">
        <v>20</v>
      </c>
      <c r="B2" s="133"/>
      <c r="C2" s="133"/>
      <c r="D2" s="133"/>
      <c r="E2" s="133"/>
      <c r="F2" s="133"/>
      <c r="G2" s="133"/>
      <c r="H2" s="134"/>
      <c r="I2" s="3"/>
      <c r="J2" s="3"/>
      <c r="K2" s="3"/>
      <c r="L2" s="3"/>
      <c r="M2" s="3"/>
    </row>
    <row r="3" spans="1:13" ht="18.75" x14ac:dyDescent="0.3">
      <c r="A3" s="132" t="s">
        <v>46</v>
      </c>
      <c r="B3" s="133"/>
      <c r="C3" s="133"/>
      <c r="D3" s="133"/>
      <c r="E3" s="133"/>
      <c r="F3" s="133"/>
      <c r="G3" s="133"/>
      <c r="H3" s="134"/>
      <c r="I3" s="3"/>
      <c r="J3" s="3"/>
      <c r="K3" s="3"/>
      <c r="L3" s="3"/>
      <c r="M3" s="3"/>
    </row>
    <row r="4" spans="1:13" ht="16.899999999999999" customHeight="1" thickBot="1" x14ac:dyDescent="0.35">
      <c r="A4" s="148" t="s">
        <v>44</v>
      </c>
      <c r="B4" s="149"/>
      <c r="C4" s="149"/>
      <c r="D4" s="149"/>
      <c r="E4" s="149"/>
      <c r="F4" s="149"/>
      <c r="G4" s="149"/>
      <c r="H4" s="150"/>
      <c r="I4" s="3"/>
      <c r="J4" s="3"/>
      <c r="K4" s="3"/>
      <c r="L4" s="3"/>
      <c r="M4" s="3"/>
    </row>
    <row r="5" spans="1:13" s="1" customFormat="1" ht="15.75" customHeight="1" x14ac:dyDescent="0.25">
      <c r="A5" s="48"/>
      <c r="B5" s="49"/>
      <c r="C5" s="49"/>
      <c r="D5" s="49"/>
      <c r="E5" s="49"/>
      <c r="F5" s="49"/>
      <c r="G5" s="49"/>
      <c r="H5" s="50"/>
      <c r="I5" s="2"/>
      <c r="J5" s="2"/>
      <c r="K5" s="2"/>
      <c r="L5" s="2"/>
      <c r="M5" s="2"/>
    </row>
    <row r="6" spans="1:13" x14ac:dyDescent="0.25">
      <c r="A6" s="22" t="s">
        <v>21</v>
      </c>
      <c r="B6" s="23"/>
      <c r="C6" s="23"/>
      <c r="D6" s="23"/>
      <c r="E6" s="23"/>
      <c r="F6" s="17"/>
      <c r="G6" s="27"/>
      <c r="H6" s="34"/>
    </row>
    <row r="7" spans="1:13" x14ac:dyDescent="0.25">
      <c r="A7" s="24"/>
      <c r="B7" s="23" t="s">
        <v>14</v>
      </c>
      <c r="C7" s="23"/>
      <c r="D7" s="23"/>
      <c r="E7" s="23"/>
      <c r="F7" s="17"/>
      <c r="G7" s="27"/>
      <c r="H7" s="34"/>
    </row>
    <row r="8" spans="1:13" x14ac:dyDescent="0.25">
      <c r="A8" s="24"/>
      <c r="B8" s="23" t="s">
        <v>15</v>
      </c>
      <c r="C8" s="23"/>
      <c r="D8" s="23"/>
      <c r="E8" s="23"/>
      <c r="F8" s="17"/>
      <c r="G8" s="27"/>
      <c r="H8" s="34"/>
    </row>
    <row r="9" spans="1:13" x14ac:dyDescent="0.25">
      <c r="A9" s="25"/>
      <c r="B9" s="23" t="s">
        <v>13</v>
      </c>
      <c r="C9" s="23"/>
      <c r="D9" s="23"/>
      <c r="E9" s="23"/>
      <c r="F9" s="17"/>
      <c r="G9" s="27"/>
      <c r="H9" s="34"/>
    </row>
    <row r="10" spans="1:13" x14ac:dyDescent="0.25">
      <c r="A10" s="26" t="s">
        <v>22</v>
      </c>
      <c r="B10" s="23"/>
      <c r="C10" s="23"/>
      <c r="D10" s="23"/>
      <c r="E10" s="23"/>
      <c r="F10" s="17"/>
      <c r="G10" s="27"/>
      <c r="H10" s="34"/>
    </row>
    <row r="11" spans="1:13" ht="53.25" customHeight="1" thickBot="1" x14ac:dyDescent="0.3">
      <c r="A11" s="24"/>
      <c r="B11" s="27"/>
      <c r="C11" s="35" t="s">
        <v>32</v>
      </c>
      <c r="D11" s="36"/>
      <c r="E11" s="36"/>
      <c r="F11" s="37"/>
      <c r="G11" s="40" t="s">
        <v>47</v>
      </c>
      <c r="H11" s="34"/>
    </row>
    <row r="12" spans="1:13" ht="28.5" customHeight="1" x14ac:dyDescent="0.25">
      <c r="A12" s="24"/>
      <c r="B12" s="10" t="s">
        <v>5</v>
      </c>
      <c r="C12" s="140" t="s">
        <v>6</v>
      </c>
      <c r="D12" s="140"/>
      <c r="E12" s="140"/>
      <c r="F12" s="141"/>
      <c r="G12" s="42">
        <v>833333.33</v>
      </c>
      <c r="H12" s="34"/>
    </row>
    <row r="13" spans="1:13" ht="30" customHeight="1" x14ac:dyDescent="0.25">
      <c r="A13" s="24"/>
      <c r="B13" s="11" t="s">
        <v>7</v>
      </c>
      <c r="C13" s="142" t="s">
        <v>8</v>
      </c>
      <c r="D13" s="142"/>
      <c r="E13" s="142"/>
      <c r="F13" s="143"/>
      <c r="G13" s="43">
        <v>1666666.67</v>
      </c>
      <c r="H13" s="34"/>
    </row>
    <row r="14" spans="1:13" ht="28.5" customHeight="1" thickBot="1" x14ac:dyDescent="0.3">
      <c r="A14" s="24"/>
      <c r="B14" s="12" t="s">
        <v>9</v>
      </c>
      <c r="C14" s="144" t="s">
        <v>42</v>
      </c>
      <c r="D14" s="144"/>
      <c r="E14" s="144"/>
      <c r="F14" s="145"/>
      <c r="G14" s="44">
        <v>2083333.33</v>
      </c>
      <c r="H14" s="34"/>
    </row>
    <row r="15" spans="1:13" ht="28.5" customHeight="1" x14ac:dyDescent="0.25">
      <c r="A15" s="24"/>
      <c r="B15" s="38"/>
      <c r="C15" s="137" t="s">
        <v>16</v>
      </c>
      <c r="D15" s="138"/>
      <c r="E15" s="138"/>
      <c r="F15" s="139"/>
      <c r="G15" s="45">
        <f>SUM(G12:G14)</f>
        <v>4583333.33</v>
      </c>
      <c r="H15" s="34"/>
    </row>
    <row r="16" spans="1:13" ht="15.75" customHeight="1" thickBot="1" x14ac:dyDescent="0.3">
      <c r="A16" s="24"/>
      <c r="B16" s="13"/>
      <c r="C16" s="14"/>
      <c r="D16" s="14"/>
      <c r="E16" s="14"/>
      <c r="F16" s="39"/>
      <c r="G16" s="46"/>
      <c r="H16" s="34"/>
    </row>
    <row r="17" spans="1:11" s="1" customFormat="1" ht="15.75" thickBot="1" x14ac:dyDescent="0.3">
      <c r="A17" s="28"/>
      <c r="B17" s="15" t="s">
        <v>10</v>
      </c>
      <c r="C17" s="146" t="s">
        <v>45</v>
      </c>
      <c r="D17" s="146"/>
      <c r="E17" s="146"/>
      <c r="F17" s="147"/>
      <c r="G17" s="47">
        <v>205</v>
      </c>
      <c r="H17" s="51"/>
      <c r="I17" s="16"/>
      <c r="J17" s="16"/>
      <c r="K17" s="17"/>
    </row>
    <row r="18" spans="1:11" s="1" customFormat="1" ht="10.9" customHeight="1" x14ac:dyDescent="0.25">
      <c r="A18" s="28"/>
      <c r="B18" s="19"/>
      <c r="C18" s="18"/>
      <c r="D18" s="18"/>
      <c r="E18" s="18"/>
      <c r="F18" s="18"/>
      <c r="G18" s="41"/>
      <c r="H18" s="51"/>
      <c r="I18" s="16"/>
      <c r="J18" s="16"/>
      <c r="K18" s="17"/>
    </row>
    <row r="19" spans="1:11" s="1" customFormat="1" ht="45" customHeight="1" x14ac:dyDescent="0.25">
      <c r="A19" s="28"/>
      <c r="B19" s="135" t="s">
        <v>33</v>
      </c>
      <c r="C19" s="136"/>
      <c r="D19" s="136"/>
      <c r="E19" s="136"/>
      <c r="F19" s="136"/>
      <c r="G19" s="136"/>
      <c r="H19" s="51"/>
      <c r="I19" s="20"/>
      <c r="J19" s="20"/>
    </row>
    <row r="20" spans="1:11" ht="25.9" customHeight="1" x14ac:dyDescent="0.25">
      <c r="A20" s="24"/>
      <c r="B20" s="23"/>
      <c r="C20" s="23"/>
      <c r="D20" s="8"/>
      <c r="E20" s="8"/>
      <c r="F20" s="21"/>
      <c r="G20" s="21"/>
      <c r="H20" s="34"/>
    </row>
    <row r="21" spans="1:11" x14ac:dyDescent="0.25">
      <c r="A21" s="22" t="s">
        <v>23</v>
      </c>
      <c r="B21" s="23"/>
      <c r="C21" s="23"/>
      <c r="D21" s="23" t="s">
        <v>11</v>
      </c>
      <c r="E21" s="23"/>
      <c r="F21" s="17"/>
      <c r="G21" s="27" t="s">
        <v>4</v>
      </c>
      <c r="H21" s="34"/>
    </row>
    <row r="22" spans="1:11" x14ac:dyDescent="0.25">
      <c r="A22" s="24"/>
      <c r="B22" s="23"/>
      <c r="C22" s="23"/>
      <c r="D22" s="23" t="s">
        <v>12</v>
      </c>
      <c r="E22" s="23"/>
      <c r="F22" s="17"/>
      <c r="G22" s="27"/>
      <c r="H22" s="34"/>
    </row>
    <row r="23" spans="1:11" ht="15.75" thickBot="1" x14ac:dyDescent="0.3">
      <c r="A23" s="29"/>
      <c r="B23" s="30"/>
      <c r="C23" s="30"/>
      <c r="D23" s="30" t="s">
        <v>35</v>
      </c>
      <c r="E23" s="30"/>
      <c r="F23" s="32"/>
      <c r="G23" s="52"/>
      <c r="H23" s="31"/>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2019-03-12T07:00:00+00:00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C2015-C764-4EDA-AA2F-84B19D93EB8D}">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3291FD5A-9A4C-4D67-A324-BF77B35901DE}">
  <ds:schemaRefs>
    <ds:schemaRef ds:uri="http://schemas.microsoft.com/sharepoint/v3/contenttype/forms"/>
  </ds:schemaRefs>
</ds:datastoreItem>
</file>

<file path=customXml/itemProps3.xml><?xml version="1.0" encoding="utf-8"?>
<ds:datastoreItem xmlns:ds="http://schemas.openxmlformats.org/officeDocument/2006/customXml" ds:itemID="{C9D5F714-D54B-4A5B-BFAA-8D7C05169A0F}"/>
</file>

<file path=customXml/itemProps4.xml><?xml version="1.0" encoding="utf-8"?>
<ds:datastoreItem xmlns:ds="http://schemas.openxmlformats.org/officeDocument/2006/customXml" ds:itemID="{478130BA-6AB5-42D3-8A25-493CBD7E1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1-Energy Delivery</vt:lpstr>
      <vt:lpstr>Report 2-Contributions and FTEs</vt:lpstr>
      <vt:lpstr>Sheet2</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2018-02-05T17:10:05Z</cp:lastPrinted>
  <dcterms:created xsi:type="dcterms:W3CDTF">2015-02-03T15:44:38Z</dcterms:created>
  <dcterms:modified xsi:type="dcterms:W3CDTF">2019-03-12T18:12:54Z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