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Exh. No. ___(MBM-20)" sheetId="1" r:id="rId1"/>
  </sheets>
  <calcPr calcId="145621" calcMode="autoNoTable" calcOnSave="0"/>
</workbook>
</file>

<file path=xl/calcChain.xml><?xml version="1.0" encoding="utf-8"?>
<calcChain xmlns="http://schemas.openxmlformats.org/spreadsheetml/2006/main">
  <c r="E19" i="1" l="1"/>
  <c r="E18" i="1"/>
  <c r="E17" i="1"/>
  <c r="E13" i="1"/>
  <c r="E14" i="1"/>
  <c r="E15" i="1"/>
  <c r="E12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<sst xmlns="http://schemas.openxmlformats.org/spreadsheetml/2006/main" count="25" uniqueCount="24">
  <si>
    <t>(a)</t>
  </si>
  <si>
    <t>Residential Water Heaters</t>
  </si>
  <si>
    <t>Wi-Fi Enabled</t>
  </si>
  <si>
    <t>Commercial Water Heaters</t>
  </si>
  <si>
    <t>Standard Vent</t>
  </si>
  <si>
    <t>Efficient Wi-Fi Standard Vent</t>
  </si>
  <si>
    <t>Efficient Direct Vent</t>
  </si>
  <si>
    <t>Efficient Wi-Fi Enabled</t>
  </si>
  <si>
    <t>Efficient Large Volume Standard Vent &lt; 199k Btu</t>
  </si>
  <si>
    <t>Standard</t>
  </si>
  <si>
    <t>Large Volume</t>
  </si>
  <si>
    <t>Residential Heating and Air Conditioning</t>
  </si>
  <si>
    <t>Two Stage</t>
  </si>
  <si>
    <t>Efficient Two Stage</t>
  </si>
  <si>
    <t>Efficient Air Source</t>
  </si>
  <si>
    <t>Proposed Monthly Lease Price*</t>
  </si>
  <si>
    <t>*Filed rates based on 1 in 2 customers identified as part of the addressable lease market taking service</t>
  </si>
  <si>
    <t>**Modeled rate based on 1 in 4 customers identified as part of the addressable lease market taking service</t>
  </si>
  <si>
    <t xml:space="preserve"> </t>
  </si>
  <si>
    <t>Lease Equipment</t>
  </si>
  <si>
    <t>(b)</t>
  </si>
  <si>
    <t>Impact over Lease Term</t>
  </si>
  <si>
    <t xml:space="preserve">Adjusted Monthly Lease Price** </t>
  </si>
  <si>
    <t>(c)=(a-b)*lease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</si>
</sst>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/>
    <xf numFmtId="44" fontId="0" fillId="0" borderId="1" xfId="1" applyFont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 applyAlignment="1"/>
    <xf numFmtId="44" fontId="0" fillId="2" borderId="1" xfId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B3" sqref="B3:E22"/>
    </sheetView>
  </sheetViews>
  <sheetFormatPr defaultRowHeight="15" x14ac:dyDescent="0.25"/>
  <cols>
    <col min="1" max="1" width="4" customWidth="1"/>
    <col min="2" max="2" width="43.85546875" customWidth="1"/>
    <col min="3" max="3" width="17.5703125" bestFit="1" customWidth="1"/>
    <col min="4" max="4" width="17.28515625" customWidth="1"/>
    <col min="5" max="5" width="20.5703125" bestFit="1" customWidth="1"/>
  </cols>
  <sheetData>
    <row r="2" spans="2:5" ht="15" customHeight="1" x14ac:dyDescent="0.25">
      <c r="B2" s="1" t="s">
        <v>18</v>
      </c>
    </row>
    <row r="3" spans="2:5" ht="30" x14ac:dyDescent="0.25">
      <c r="B3" s="11" t="s">
        <v>19</v>
      </c>
      <c r="C3" s="12" t="s">
        <v>15</v>
      </c>
      <c r="D3" s="12" t="s">
        <v>22</v>
      </c>
      <c r="E3" s="12" t="s">
        <v>21</v>
      </c>
    </row>
    <row r="4" spans="2:5" ht="15.75" x14ac:dyDescent="0.25">
      <c r="B4" s="9"/>
      <c r="C4" s="10" t="s">
        <v>0</v>
      </c>
      <c r="D4" s="10" t="s">
        <v>20</v>
      </c>
      <c r="E4" s="10" t="s">
        <v>23</v>
      </c>
    </row>
    <row r="5" spans="2:5" x14ac:dyDescent="0.25">
      <c r="B5" s="13" t="s">
        <v>1</v>
      </c>
      <c r="C5" s="14"/>
      <c r="D5" s="14"/>
      <c r="E5" s="15"/>
    </row>
    <row r="6" spans="2:5" x14ac:dyDescent="0.25">
      <c r="B6" s="2" t="s">
        <v>4</v>
      </c>
      <c r="C6" s="3">
        <v>19.13</v>
      </c>
      <c r="D6" s="3">
        <v>20.88</v>
      </c>
      <c r="E6" s="4">
        <f>(C6-D6)*(12*15)</f>
        <v>-315</v>
      </c>
    </row>
    <row r="7" spans="2:5" ht="15" customHeight="1" x14ac:dyDescent="0.25">
      <c r="B7" s="2" t="s">
        <v>5</v>
      </c>
      <c r="C7" s="3">
        <v>22.63</v>
      </c>
      <c r="D7" s="3">
        <v>24.38</v>
      </c>
      <c r="E7" s="4">
        <f t="shared" ref="E7:E10" si="0">(C7-D7)*(12*15)</f>
        <v>-315</v>
      </c>
    </row>
    <row r="8" spans="2:5" ht="15" customHeight="1" x14ac:dyDescent="0.25">
      <c r="B8" s="5" t="s">
        <v>6</v>
      </c>
      <c r="C8" s="3">
        <v>29.24</v>
      </c>
      <c r="D8" s="6">
        <v>30.98</v>
      </c>
      <c r="E8" s="4">
        <f t="shared" si="0"/>
        <v>-313.20000000000039</v>
      </c>
    </row>
    <row r="9" spans="2:5" ht="15" customHeight="1" x14ac:dyDescent="0.25">
      <c r="B9" s="2" t="s">
        <v>2</v>
      </c>
      <c r="C9" s="3">
        <v>21.06</v>
      </c>
      <c r="D9" s="3">
        <v>22.81</v>
      </c>
      <c r="E9" s="4">
        <f t="shared" si="0"/>
        <v>-315</v>
      </c>
    </row>
    <row r="10" spans="2:5" ht="15" customHeight="1" x14ac:dyDescent="0.25">
      <c r="B10" s="2" t="s">
        <v>7</v>
      </c>
      <c r="C10" s="3">
        <v>28.75</v>
      </c>
      <c r="D10" s="3">
        <v>30.5</v>
      </c>
      <c r="E10" s="4">
        <f t="shared" si="0"/>
        <v>-315</v>
      </c>
    </row>
    <row r="11" spans="2:5" x14ac:dyDescent="0.25">
      <c r="B11" s="13" t="s">
        <v>3</v>
      </c>
      <c r="C11" s="14"/>
      <c r="D11" s="14"/>
      <c r="E11" s="15"/>
    </row>
    <row r="12" spans="2:5" x14ac:dyDescent="0.25">
      <c r="B12" s="2" t="s">
        <v>5</v>
      </c>
      <c r="C12" s="3">
        <v>36.78</v>
      </c>
      <c r="D12" s="3">
        <v>38.840000000000003</v>
      </c>
      <c r="E12" s="4">
        <f>(C12-D12)*(12*10)</f>
        <v>-247.20000000000027</v>
      </c>
    </row>
    <row r="13" spans="2:5" ht="15" customHeight="1" x14ac:dyDescent="0.25">
      <c r="B13" s="5" t="s">
        <v>8</v>
      </c>
      <c r="C13" s="3">
        <v>76</v>
      </c>
      <c r="D13" s="6">
        <v>78.05</v>
      </c>
      <c r="E13" s="4">
        <f t="shared" ref="E13:E15" si="1">(C13-D13)*(12*10)</f>
        <v>-245.99999999999966</v>
      </c>
    </row>
    <row r="14" spans="2:5" ht="15" customHeight="1" x14ac:dyDescent="0.25">
      <c r="B14" s="2" t="s">
        <v>9</v>
      </c>
      <c r="C14" s="3">
        <v>42.73</v>
      </c>
      <c r="D14" s="3">
        <v>44.79</v>
      </c>
      <c r="E14" s="4">
        <f t="shared" si="1"/>
        <v>-247.20000000000027</v>
      </c>
    </row>
    <row r="15" spans="2:5" ht="15" customHeight="1" x14ac:dyDescent="0.25">
      <c r="B15" s="2" t="s">
        <v>10</v>
      </c>
      <c r="C15" s="3">
        <v>46.93</v>
      </c>
      <c r="D15" s="3">
        <v>48.99</v>
      </c>
      <c r="E15" s="4">
        <f t="shared" si="1"/>
        <v>-247.20000000000027</v>
      </c>
    </row>
    <row r="16" spans="2:5" ht="15" customHeight="1" x14ac:dyDescent="0.25">
      <c r="B16" s="13" t="s">
        <v>11</v>
      </c>
      <c r="C16" s="14"/>
      <c r="D16" s="14"/>
      <c r="E16" s="15"/>
    </row>
    <row r="17" spans="2:5" ht="15" customHeight="1" x14ac:dyDescent="0.25">
      <c r="B17" s="7" t="s">
        <v>12</v>
      </c>
      <c r="C17" s="3">
        <v>58.19</v>
      </c>
      <c r="D17" s="3">
        <v>59.86</v>
      </c>
      <c r="E17" s="4">
        <f>(C17-D17)*(12*17)</f>
        <v>-340.68000000000035</v>
      </c>
    </row>
    <row r="18" spans="2:5" ht="15" customHeight="1" x14ac:dyDescent="0.25">
      <c r="B18" s="7" t="s">
        <v>13</v>
      </c>
      <c r="C18" s="3">
        <v>67.680000000000007</v>
      </c>
      <c r="D18" s="3">
        <v>69.349999999999994</v>
      </c>
      <c r="E18" s="4">
        <f t="shared" ref="E18" si="2">(C18-D18)*(12*17)</f>
        <v>-340.67999999999745</v>
      </c>
    </row>
    <row r="19" spans="2:5" ht="15" customHeight="1" x14ac:dyDescent="0.25">
      <c r="B19" s="7" t="s">
        <v>14</v>
      </c>
      <c r="C19" s="3">
        <v>116</v>
      </c>
      <c r="D19" s="3">
        <v>117.63</v>
      </c>
      <c r="E19" s="4">
        <f>(C19-D19)*(12*18)</f>
        <v>-352.07999999999902</v>
      </c>
    </row>
    <row r="20" spans="2:5" ht="15" customHeight="1" x14ac:dyDescent="0.25"/>
    <row r="21" spans="2:5" x14ac:dyDescent="0.25">
      <c r="B21" s="8" t="s">
        <v>16</v>
      </c>
    </row>
    <row r="22" spans="2:5" x14ac:dyDescent="0.25">
      <c r="B22" s="8" t="s">
        <v>17</v>
      </c>
    </row>
    <row r="23" spans="2:5" ht="15" customHeight="1" x14ac:dyDescent="0.25"/>
    <row r="24" spans="2:5" ht="15" customHeight="1" x14ac:dyDescent="0.25"/>
    <row r="25" spans="2:5" ht="15" customHeight="1" x14ac:dyDescent="0.25"/>
    <row r="26" spans="2:5" ht="15" customHeight="1" x14ac:dyDescent="0.25"/>
    <row r="27" spans="2:5" ht="15" customHeight="1" x14ac:dyDescent="0.25"/>
    <row r="28" spans="2:5" ht="15" customHeight="1" x14ac:dyDescent="0.25"/>
    <row r="29" spans="2:5" ht="15" customHeight="1" x14ac:dyDescent="0.25"/>
    <row r="30" spans="2:5" ht="15" customHeight="1" x14ac:dyDescent="0.25"/>
  </sheetData>
  <mergeCells count="3">
    <mergeCell ref="B5:E5"/>
    <mergeCell ref="B11:E11"/>
    <mergeCell ref="B16:E16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2CA3C0B0A1A9409D67CBA12AABAB7A" ma:contentTypeVersion="111" ma:contentTypeDescription="" ma:contentTypeScope="" ma:versionID="17f2a623271a4b6855650ef1f03471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2015-09-18T07:00:00+00:00</OpenedDate>
    <Date1 xmlns="dc463f71-b30c-4ab2-9473-d307f9d35888">2016-07-01T07:00:00+00:00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151871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8A719AC-AB07-4DA5-911E-0E3DA25DD9C7}"/>
</file>

<file path=customXml/itemProps2.xml><?xml version="1.0" encoding="utf-8"?>
<ds:datastoreItem xmlns:ds="http://schemas.openxmlformats.org/officeDocument/2006/customXml" ds:itemID="{BC7FAF46-C1CC-4F14-8D36-98D4609CC41E}"/>
</file>

<file path=customXml/itemProps3.xml><?xml version="1.0" encoding="utf-8"?>
<ds:datastoreItem xmlns:ds="http://schemas.openxmlformats.org/officeDocument/2006/customXml" ds:itemID="{FDB69CBA-D9FB-485E-A9DC-23AB6F1B1443}"/>
</file>

<file path=customXml/itemProps4.xml><?xml version="1.0" encoding="utf-8"?>
<ds:datastoreItem xmlns:ds="http://schemas.openxmlformats.org/officeDocument/2006/customXml" ds:itemID="{08AD1999-BC73-4841-997C-784B982E8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No. ___(MBM-20)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</dc:creator>
  <cp:lastModifiedBy>No Name</cp:lastModifiedBy>
  <cp:lastPrinted>2016-07-01T02:32:43Z</cp:lastPrinted>
  <dcterms:created xsi:type="dcterms:W3CDTF">2016-06-21T15:15:47Z</dcterms:created>
  <dcterms:modified xsi:type="dcterms:W3CDTF">2016-07-01T02:34:05Z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0x0101006E56B4D1795A2E4DB2F0B01679ED314A00492CA3C0B0A1A9409D67CBA12AABAB7A</vt:lpwstr>
  </property>
  <property fmtid="{D5CDD505-2E9C-101B-9397-08002B2CF9AE}" pid="3" name="_docset_NoMedatataSyncRequired">
    <vt:lpwstr>False</vt:lpwstr>
  </property>
</Properties>
</file>