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10-21 PGA Monthy Report Sept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<sst xmlns="http://schemas.openxmlformats.org/spreadsheetml/2006/main" count="78" uniqueCount="34">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</sst>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A5" sqref="A5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44104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-75638.849999999991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3084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-529.51</v>
      </c>
      <c r="E16" s="15"/>
      <c r="F16" s="16"/>
    </row>
    <row r="17" spans="1:12" x14ac:dyDescent="0.2">
      <c r="A17" s="6"/>
      <c r="B17" s="6" t="s">
        <v>6</v>
      </c>
      <c r="C17" s="6"/>
      <c r="D17" s="19">
        <v>-4098.47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-1543.9800000000005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-77182.829999999987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3457034.3899999997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461739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27729.119999999999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23634.85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513102.97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3970137.3599999994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69442289.890000015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-1783916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183690.62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-1600225.38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67842064.51000002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10626618.170000002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6212320.5300000003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6212320.5300000003</v>
      </c>
      <c r="E55" s="15"/>
    </row>
    <row r="56" spans="1:9" x14ac:dyDescent="0.2">
      <c r="A56" s="6"/>
      <c r="B56" s="6" t="s">
        <v>8</v>
      </c>
      <c r="C56" s="6"/>
      <c r="D56" s="35">
        <f>+D55+D50</f>
        <v>16838938.700000003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14088114.75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-1365018.15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-1365018.15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12723096.6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74157.069999999978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30542.12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30542.12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104699.18999999997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465137.98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39588.629999999997</v>
      </c>
      <c r="E79" s="15"/>
    </row>
    <row r="80" spans="1:6" x14ac:dyDescent="0.2">
      <c r="A80" s="6"/>
      <c r="B80" s="6" t="s">
        <v>7</v>
      </c>
      <c r="C80" s="6"/>
      <c r="D80" s="34">
        <f>SUM(D78:D79)</f>
        <v>39588.629999999997</v>
      </c>
      <c r="E80" s="15"/>
    </row>
    <row r="81" spans="1:7" x14ac:dyDescent="0.2">
      <c r="A81" s="6"/>
      <c r="B81" s="6" t="s">
        <v>8</v>
      </c>
      <c r="C81" s="6"/>
      <c r="D81" s="35">
        <f>+D80+D77</f>
        <v>504726.61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98077713.400000021</v>
      </c>
      <c r="E84" s="15"/>
      <c r="F84" s="44">
        <f>SUM(D12,D22,D32,D50,D59,D70,D77)</f>
        <v>28635423.510000002</v>
      </c>
      <c r="G84" s="45">
        <f>+F84-D84</f>
        <v>-69442289.890000015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3828766.7400000007</v>
      </c>
      <c r="E85" s="15"/>
      <c r="F85" s="47">
        <f>SUM(D18+D28+D37+D55+D66+D73+D80)</f>
        <v>5428992.120000001</v>
      </c>
      <c r="G85" s="45">
        <f t="shared" ref="G85:G88" si="0">+F85-D85</f>
        <v>1600225.3800000004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101906480.14000002</v>
      </c>
      <c r="E86" s="15"/>
      <c r="F86" s="44">
        <f>SUM(F84:F85)</f>
        <v>34064415.630000003</v>
      </c>
      <c r="G86" s="45">
        <f t="shared" si="0"/>
        <v>-67842064.51000002</v>
      </c>
    </row>
    <row r="87" spans="1:7" ht="12" thickTop="1" x14ac:dyDescent="0.2">
      <c r="A87" s="6" t="s">
        <v>17</v>
      </c>
      <c r="B87" s="6"/>
      <c r="C87" s="6"/>
      <c r="D87" s="49">
        <f>+D19+D29+D38+D47</f>
        <v>71735019.040000021</v>
      </c>
      <c r="E87" s="15"/>
      <c r="F87" s="49">
        <f>+D19+D29+D38</f>
        <v>3892954.5299999993</v>
      </c>
      <c r="G87" s="45">
        <f t="shared" si="0"/>
        <v>-67842064.51000002</v>
      </c>
    </row>
    <row r="88" spans="1:7" ht="12" thickBot="1" x14ac:dyDescent="0.25">
      <c r="A88" s="6" t="s">
        <v>18</v>
      </c>
      <c r="B88" s="6"/>
      <c r="C88" s="6"/>
      <c r="D88" s="50">
        <f>+D81+D74+D67+D56</f>
        <v>30171461.100000001</v>
      </c>
      <c r="E88" s="15"/>
      <c r="F88" s="44">
        <f>+F86-F87</f>
        <v>30171461.100000001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2020-10-21T07:00:00+00:00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4A7ABC2-63E7-4A35-95A4-8E51C83ED27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1C4F19E-3357-4764-BFB4-3529F3CCD1D7}"/>
</file>

<file path=customXml/itemProps3.xml><?xml version="1.0" encoding="utf-8"?>
<ds:datastoreItem xmlns:ds="http://schemas.openxmlformats.org/officeDocument/2006/customXml" ds:itemID="{83BDD94E-5D06-4DDB-AF0B-C3CB84E24CE0}"/>
</file>

<file path=customXml/itemProps4.xml><?xml version="1.0" encoding="utf-8"?>
<ds:datastoreItem xmlns:ds="http://schemas.openxmlformats.org/officeDocument/2006/customXml" ds:itemID="{22F144E8-4E3E-4DE5-A654-68508C435BDD}"/>
</file>

<file path=customXml/itemProps5.xml><?xml version="1.0" encoding="utf-8"?>
<ds:datastoreItem xmlns:ds="http://schemas.openxmlformats.org/officeDocument/2006/customXml" ds:itemID="{E6B85058-6738-4848-8B96-06C4643A1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Lori Traore</cp:lastModifiedBy>
  <cp:lastPrinted>2019-10-30T16:59:02Z</cp:lastPrinted>
  <dcterms:created xsi:type="dcterms:W3CDTF">2005-03-16T23:33:46Z</dcterms:created>
  <dcterms:modified xsi:type="dcterms:W3CDTF">2020-10-21T22:38:29Z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