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Cr'!$A$1:$J$91</definedName>
    <definedName name="Print_for_CBReport" localSheetId="0">'Retail Rev Cr'!$B$2:$I$92</definedName>
    <definedName name="Print_for_CBReport">#REF!</definedName>
    <definedName name="Print_for_Checking" localSheetId="0">'Retail Rev Cr'!$B$2:'Retail Rev Cr'!$K$92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Cr'!$B$2:$J$84</definedName>
    <definedName name="Z_6E1B8C45_B07F_11D2_B0DC_0000832CDFF0_.wvu.Rows" localSheetId="0" hidden="1">'Retail Rev Cr'!#REF!,'Retail Rev Cr'!$24:$30,'Retail Rev Cr'!#REF!,'Retail Rev Cr'!$35:$46,'Retail Rev Cr'!$77:$77,'Retail Rev Cr'!$79:$79,'Retail Rev Cr'!$85:$92</definedName>
    <definedName name="Z_A15D1962_B049_11D2_8670_0000832CEEE8_.wvu.Rows" localSheetId="0" hidden="1">'Retail Rev Cr'!$35:$44,'Retail Rev Cr'!$84:$92</definedName>
  </definedNames>
  <calcPr calcId="125725"/>
</workbook>
</file>

<file path=xl/calcChain.xml><?xml version="1.0" encoding="utf-8"?>
<calcChain xmlns="http://schemas.openxmlformats.org/spreadsheetml/2006/main">
  <c r="H83" i="5"/>
  <c r="G57"/>
  <c r="H57"/>
  <c r="I57"/>
  <c r="J57"/>
  <c r="F57"/>
  <c r="H66" l="1"/>
  <c r="H72" s="1"/>
  <c r="H75"/>
  <c r="H78" s="1"/>
  <c r="H70"/>
  <c r="H81" l="1"/>
  <c r="H85" s="1"/>
  <c r="H89" s="1"/>
</calcChain>
</file>

<file path=xl/sharedStrings.xml><?xml version="1.0" encoding="utf-8"?>
<sst xmlns="http://schemas.openxmlformats.org/spreadsheetml/2006/main" count="133" uniqueCount="126">
  <si>
    <t>Description of Adjustment</t>
  </si>
  <si>
    <t>Rate Base</t>
  </si>
  <si>
    <t>`</t>
  </si>
  <si>
    <t>Expense</t>
  </si>
  <si>
    <t>Revenue</t>
  </si>
  <si>
    <t>AVISTA UTILITIES</t>
  </si>
  <si>
    <t>b</t>
  </si>
  <si>
    <t>Per Results Report</t>
  </si>
  <si>
    <t>c</t>
  </si>
  <si>
    <t>Deferred FIT Rate Base</t>
  </si>
  <si>
    <t>d</t>
  </si>
  <si>
    <t>Deferred Gain on Office Building</t>
  </si>
  <si>
    <t>e</t>
  </si>
  <si>
    <t>Colstrip 3 AFUDC Elimination</t>
  </si>
  <si>
    <t>f</t>
  </si>
  <si>
    <t>Colstrip Common AFUDC</t>
  </si>
  <si>
    <t>g</t>
  </si>
  <si>
    <t>Kettle Falls Disallow.</t>
  </si>
  <si>
    <t>h</t>
  </si>
  <si>
    <t>Customer Advances</t>
  </si>
  <si>
    <t>j</t>
  </si>
  <si>
    <t>Settlement Exchange Power</t>
  </si>
  <si>
    <t>k</t>
  </si>
  <si>
    <t>Eliminate B &amp; O Taxes</t>
  </si>
  <si>
    <t>l</t>
  </si>
  <si>
    <t>Property Tax</t>
  </si>
  <si>
    <t>m</t>
  </si>
  <si>
    <t>Uncollect. Expense</t>
  </si>
  <si>
    <t>n</t>
  </si>
  <si>
    <t>Regulatory Expense</t>
  </si>
  <si>
    <t>o</t>
  </si>
  <si>
    <t>Injuries and Damages</t>
  </si>
  <si>
    <t>FIT</t>
  </si>
  <si>
    <t>Eliminate WA Power Cost Defer</t>
  </si>
  <si>
    <t>r</t>
  </si>
  <si>
    <t>Nez Perce Settlement Adjustment</t>
  </si>
  <si>
    <t>s</t>
  </si>
  <si>
    <t>Eliminate A/R Expenses</t>
  </si>
  <si>
    <t>t</t>
  </si>
  <si>
    <t>u</t>
  </si>
  <si>
    <t>Restate Excise Taxes</t>
  </si>
  <si>
    <t>v</t>
  </si>
  <si>
    <t>Revenue Normalization</t>
  </si>
  <si>
    <t>x</t>
  </si>
  <si>
    <t>Restate Debt Interest</t>
  </si>
  <si>
    <t>PF1</t>
  </si>
  <si>
    <t>PF2</t>
  </si>
  <si>
    <t>PF3</t>
  </si>
  <si>
    <t>PF4</t>
  </si>
  <si>
    <t>PF5</t>
  </si>
  <si>
    <t>PF6</t>
  </si>
  <si>
    <t>PF7</t>
  </si>
  <si>
    <t>Proposed Production and Transmission Revenue Requirement</t>
  </si>
  <si>
    <t>Pro Forma Rate Base</t>
  </si>
  <si>
    <t>Proposed Rate of Return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</si>
  <si>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</si>
  <si>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</si>
  <si>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</si>
  <si>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</si>
  <si>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</si>
  <si>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</si>
  <si>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</si>
  <si>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</si>
  <si>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</si>
  <si>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i</t>
  </si>
  <si>
    <t>1 - Tax Rate</t>
  </si>
  <si>
    <t>Conversion Factor (Excl. Rev. Rel. Exp.)</t>
  </si>
  <si>
    <t>Prod/Trans</t>
  </si>
  <si>
    <t>Line No.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</si>
  <si>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</si>
  <si>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</si>
  <si>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</si>
  <si>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</si>
  <si>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</si>
  <si>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</si>
  <si>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</si>
  <si>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</si>
  <si>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</si>
  <si>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</si>
  <si>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Prod/Trans Rev Requirement per kWh (Retail Revenue Credit Rate)</t>
  </si>
  <si>
    <t>y</t>
  </si>
  <si>
    <t>PF9</t>
  </si>
  <si>
    <t>Pro Forma Employee Benefits</t>
  </si>
  <si>
    <t>Pro Forma Insurance</t>
  </si>
  <si>
    <t>Plant</t>
  </si>
  <si>
    <t>Acc Depreciation</t>
  </si>
  <si>
    <t>Deferred Tax</t>
  </si>
  <si>
    <t>Production and Transmission</t>
  </si>
  <si>
    <t>Customer Deposits</t>
  </si>
  <si>
    <t>Restating CDA Settlement</t>
  </si>
  <si>
    <t>Restating CDA Settlement Deferral</t>
  </si>
  <si>
    <t>Restating CDA/SRR CDR</t>
  </si>
  <si>
    <t>Restating Spokane River Deferral</t>
  </si>
  <si>
    <t>Restating Montana Lease</t>
  </si>
  <si>
    <t>z</t>
  </si>
  <si>
    <t>aa</t>
  </si>
  <si>
    <t>ab</t>
  </si>
  <si>
    <t>ac</t>
  </si>
  <si>
    <t>ad</t>
  </si>
  <si>
    <t>ae</t>
  </si>
  <si>
    <t>af</t>
  </si>
  <si>
    <t>ag</t>
  </si>
  <si>
    <t>Working Capital</t>
  </si>
  <si>
    <t>ah</t>
  </si>
  <si>
    <t>PF8</t>
  </si>
  <si>
    <t>Pro Forma Vegetation Management</t>
  </si>
  <si>
    <t>PF10</t>
  </si>
  <si>
    <t>Calculation of Retail Revenue Credit Rate</t>
  </si>
  <si>
    <t>Test Year WA Normalized Retail Load MWh</t>
  </si>
  <si>
    <t>Adjustment Column</t>
  </si>
  <si>
    <t>Pro Forma Total Production and Transmission Costs</t>
  </si>
  <si>
    <t>TWELVE MONTHS ENDED DECEMBER 31, 2010</t>
  </si>
  <si>
    <t>Restating SRR PM&amp;E Deferral</t>
  </si>
  <si>
    <t>p</t>
  </si>
  <si>
    <t>q</t>
  </si>
  <si>
    <t>Restating Lancaster Amortization</t>
  </si>
  <si>
    <t>Restating 2010 Major Capital</t>
  </si>
  <si>
    <t xml:space="preserve">w </t>
  </si>
  <si>
    <t>Net Gains / Losses</t>
  </si>
  <si>
    <t>Restating Incentives Adj</t>
  </si>
  <si>
    <t>ai</t>
  </si>
  <si>
    <t>Remove Buck-A Block</t>
  </si>
  <si>
    <t>aj</t>
  </si>
  <si>
    <t>Pro Forma Load Efficiency Adj</t>
  </si>
  <si>
    <t>Pro Forma Capital Add 2011</t>
  </si>
  <si>
    <t>Pro Forma Noxon Gen 2011/2012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</si>
</sst>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_);_(* \(#,##0.0\);_(* &quot;-&quot;??_);_(@_)"/>
    <numFmt numFmtId="166" formatCode="_(* #,##0_);_(* \(#,##0\);_(* &quot;-&quot;??_);_(@_)"/>
    <numFmt numFmtId="167" formatCode="_(&quot;$&quot;* #,##0.00000_);_(&quot;$&quot;* \(#,##0.00000\);_(&quot;$&quot;* &quot;-&quot;??_);_(@_)"/>
  </numFmts>
  <fonts count="1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6" fontId="2" fillId="0" borderId="2" xfId="1" applyNumberFormat="1" applyFont="1" applyBorder="1"/>
    <xf numFmtId="166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9" fillId="0" borderId="0" xfId="1" applyNumberFormat="1" applyFont="1" applyFill="1" applyBorder="1"/>
    <xf numFmtId="10" fontId="2" fillId="0" borderId="0" xfId="3" applyNumberFormat="1" applyFont="1" applyFill="1"/>
    <xf numFmtId="166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6" fontId="2" fillId="0" borderId="0" xfId="0" applyNumberFormat="1" applyFont="1" applyBorder="1"/>
    <xf numFmtId="5" fontId="2" fillId="0" borderId="3" xfId="0" applyNumberFormat="1" applyFont="1" applyBorder="1"/>
    <xf numFmtId="167" fontId="3" fillId="0" borderId="3" xfId="2" applyNumberFormat="1" applyFont="1" applyBorder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left"/>
    </xf>
    <xf numFmtId="37" fontId="9" fillId="0" borderId="0" xfId="0" applyNumberFormat="1" applyFont="1"/>
    <xf numFmtId="37" fontId="2" fillId="0" borderId="0" xfId="0" applyNumberFormat="1" applyFont="1" applyFill="1"/>
    <xf numFmtId="37" fontId="10" fillId="0" borderId="0" xfId="0" applyNumberFormat="1" applyFont="1" applyFill="1"/>
    <xf numFmtId="37" fontId="9" fillId="0" borderId="0" xfId="0" applyNumberFormat="1" applyFont="1" applyFill="1"/>
    <xf numFmtId="37" fontId="8" fillId="0" borderId="0" xfId="0" applyNumberFormat="1" applyFont="1"/>
    <xf numFmtId="37" fontId="14" fillId="0" borderId="0" xfId="0" applyNumberFormat="1" applyFont="1"/>
    <xf numFmtId="165" fontId="2" fillId="0" borderId="0" xfId="1" applyNumberFormat="1" applyFont="1" applyFill="1" applyBorder="1"/>
    <xf numFmtId="165" fontId="2" fillId="0" borderId="0" xfId="1" applyNumberFormat="1" applyFont="1" applyBorder="1"/>
    <xf numFmtId="166" fontId="2" fillId="0" borderId="0" xfId="1" applyNumberFormat="1" applyFont="1" applyFill="1"/>
    <xf numFmtId="166" fontId="0" fillId="0" borderId="0" xfId="0" applyNumberFormat="1"/>
    <xf numFmtId="0" fontId="17" fillId="0" borderId="0" xfId="0" applyFont="1"/>
    <xf numFmtId="37" fontId="2" fillId="0" borderId="1" xfId="0" applyNumberFormat="1" applyFont="1" applyBorder="1" applyAlignment="1">
      <alignment horizontal="center" wrapText="1"/>
    </xf>
    <xf numFmtId="37" fontId="2" fillId="0" borderId="1" xfId="0" applyNumberFormat="1" applyFont="1" applyBorder="1" applyAlignment="1">
      <alignment wrapText="1"/>
    </xf>
    <xf numFmtId="37" fontId="3" fillId="0" borderId="1" xfId="0" applyNumberFormat="1" applyFont="1" applyBorder="1" applyAlignment="1">
      <alignment horizontal="center" wrapText="1"/>
    </xf>
    <xf numFmtId="37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94"/>
  <sheetViews>
    <sheetView showGridLines="0" tabSelected="1" zoomScaleNormal="100" zoomScaleSheetLayoutView="75" workbookViewId="0">
      <selection activeCell="G53" sqref="G53"/>
    </sheetView>
  </sheetViews>
  <sheetFormatPr defaultColWidth="11.42578125" defaultRowHeight="12.75"/>
  <cols>
    <col min="1" max="1" width="6.42578125" style="1" customWidth="1"/>
    <col min="2" max="2" width="10" style="1" customWidth="1"/>
    <col min="3" max="3" width="15.28515625" style="1" customWidth="1"/>
    <col min="4" max="4" width="16.7109375" style="1" customWidth="1"/>
    <col min="5" max="5" width="2.85546875" style="1" customWidth="1"/>
    <col min="6" max="6" width="11.42578125" style="1" customWidth="1"/>
    <col min="7" max="7" width="9.140625" style="1" customWidth="1"/>
    <col min="8" max="8" width="11.5703125" style="1" customWidth="1"/>
    <col min="9" max="9" width="11.140625" style="3" customWidth="1"/>
    <col min="10" max="10" width="10.85546875" style="4" customWidth="1"/>
    <col min="11" max="11" width="10.7109375" style="41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5" t="s">
        <v>75</v>
      </c>
    </row>
    <row r="2" spans="1:19" ht="14.25">
      <c r="A2" s="75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26"/>
      <c r="L2" s="5"/>
      <c r="M2" s="5"/>
      <c r="N2" s="6"/>
      <c r="O2" s="5"/>
      <c r="P2" s="5"/>
      <c r="Q2" s="5"/>
      <c r="R2" s="5"/>
      <c r="S2" s="2"/>
    </row>
    <row r="3" spans="1:19">
      <c r="A3" s="76"/>
      <c r="B3" s="76"/>
      <c r="C3" s="76"/>
      <c r="D3" s="76"/>
      <c r="E3" s="76"/>
      <c r="F3" s="76"/>
      <c r="G3" s="76"/>
      <c r="H3" s="76"/>
      <c r="I3" s="76"/>
      <c r="J3" s="76"/>
      <c r="K3" s="26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7" t="s">
        <v>76</v>
      </c>
      <c r="B4" s="77"/>
      <c r="C4" s="77"/>
      <c r="D4" s="77"/>
      <c r="E4" s="77"/>
      <c r="F4" s="77"/>
      <c r="G4" s="77"/>
      <c r="H4" s="77"/>
      <c r="I4" s="77"/>
      <c r="J4" s="77"/>
      <c r="K4" s="26"/>
      <c r="L4" s="5"/>
      <c r="M4" s="5"/>
      <c r="N4" s="7"/>
      <c r="O4" s="5"/>
      <c r="P4" s="5"/>
      <c r="Q4" s="5"/>
      <c r="R4" s="5"/>
      <c r="S4" s="2"/>
    </row>
    <row r="5" spans="1:19" ht="14.25">
      <c r="A5" s="75" t="s">
        <v>77</v>
      </c>
      <c r="B5" s="75"/>
      <c r="C5" s="75"/>
      <c r="D5" s="75"/>
      <c r="E5" s="75"/>
      <c r="F5" s="75"/>
      <c r="G5" s="75"/>
      <c r="H5" s="75"/>
      <c r="I5" s="75"/>
      <c r="J5" s="75"/>
      <c r="K5" s="26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7" t="s">
        <v>111</v>
      </c>
      <c r="B6" s="77"/>
      <c r="C6" s="77"/>
      <c r="D6" s="77"/>
      <c r="E6" s="77"/>
      <c r="F6" s="77"/>
      <c r="G6" s="77"/>
      <c r="H6" s="77"/>
      <c r="I6" s="77"/>
      <c r="J6" s="77"/>
      <c r="K6" s="26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26"/>
      <c r="L7" s="5"/>
      <c r="M7" s="5"/>
      <c r="N7" s="5"/>
      <c r="O7" s="5"/>
      <c r="P7" s="5"/>
      <c r="Q7" s="5"/>
      <c r="R7" s="5"/>
      <c r="S7" s="2"/>
    </row>
    <row r="8" spans="1:19">
      <c r="A8" s="72"/>
      <c r="B8" s="72"/>
      <c r="C8" s="72"/>
      <c r="D8" s="72"/>
      <c r="E8" s="72"/>
      <c r="F8" s="72"/>
      <c r="G8" s="72"/>
      <c r="H8" s="72"/>
      <c r="I8" s="72"/>
      <c r="J8" s="72"/>
      <c r="K8" s="26"/>
      <c r="L8" s="5"/>
      <c r="M8" s="5"/>
      <c r="N8" s="5"/>
      <c r="O8" s="5"/>
      <c r="P8" s="5"/>
      <c r="Q8" s="5"/>
      <c r="R8" s="5"/>
      <c r="S8" s="2"/>
    </row>
    <row r="9" spans="1:19">
      <c r="A9" s="55"/>
      <c r="B9" s="54"/>
      <c r="C9" s="54"/>
      <c r="D9" s="54"/>
      <c r="E9" s="54"/>
      <c r="F9" s="78" t="s">
        <v>87</v>
      </c>
      <c r="G9" s="78"/>
      <c r="H9" s="78"/>
      <c r="I9" s="78"/>
      <c r="J9" s="78"/>
      <c r="K9" s="26"/>
      <c r="L9" s="27"/>
      <c r="M9" s="5"/>
      <c r="N9" s="5"/>
      <c r="O9" s="5"/>
      <c r="P9" s="5"/>
      <c r="Q9" s="7"/>
      <c r="R9" s="5"/>
      <c r="S9" s="2"/>
    </row>
    <row r="10" spans="1:19" ht="25.5">
      <c r="A10" s="68" t="s">
        <v>68</v>
      </c>
      <c r="B10" s="68" t="s">
        <v>109</v>
      </c>
      <c r="C10" s="56" t="s">
        <v>0</v>
      </c>
      <c r="D10" s="68"/>
      <c r="E10" s="69"/>
      <c r="F10" s="70" t="s">
        <v>4</v>
      </c>
      <c r="G10" s="70" t="s">
        <v>3</v>
      </c>
      <c r="H10" s="70" t="s">
        <v>84</v>
      </c>
      <c r="I10" s="70" t="s">
        <v>85</v>
      </c>
      <c r="J10" s="70" t="s">
        <v>86</v>
      </c>
      <c r="K10" s="26"/>
      <c r="L10" s="28"/>
      <c r="M10" s="7"/>
      <c r="N10" s="7"/>
      <c r="O10" s="5"/>
      <c r="P10" s="7"/>
      <c r="Q10" s="7"/>
      <c r="R10" s="7"/>
      <c r="S10" s="2"/>
    </row>
    <row r="11" spans="1:19">
      <c r="A11" s="55">
        <v>1</v>
      </c>
      <c r="B11" s="23" t="s">
        <v>6</v>
      </c>
      <c r="C11" s="10" t="s">
        <v>7</v>
      </c>
      <c r="D11" s="57"/>
      <c r="E11" s="57"/>
      <c r="F11" s="65">
        <v>248339</v>
      </c>
      <c r="G11" s="44">
        <v>423071</v>
      </c>
      <c r="H11" s="44">
        <v>1068635</v>
      </c>
      <c r="I11" s="44">
        <v>-381507</v>
      </c>
      <c r="J11" s="58"/>
      <c r="K11" s="26"/>
      <c r="L11" s="27"/>
      <c r="M11" s="5"/>
      <c r="N11" s="5"/>
      <c r="O11" s="5"/>
      <c r="P11" s="9"/>
      <c r="Q11" s="9"/>
      <c r="R11" s="5"/>
      <c r="S11" s="2"/>
    </row>
    <row r="12" spans="1:19" s="29" customFormat="1">
      <c r="A12" s="55">
        <v>2</v>
      </c>
      <c r="B12" s="23" t="s">
        <v>8</v>
      </c>
      <c r="C12" s="10" t="s">
        <v>9</v>
      </c>
      <c r="D12" s="57"/>
      <c r="E12" s="57"/>
      <c r="F12" s="18"/>
      <c r="G12" s="18">
        <v>0</v>
      </c>
      <c r="H12" s="18">
        <v>0</v>
      </c>
      <c r="I12" s="18">
        <v>0</v>
      </c>
      <c r="J12" s="58">
        <v>-104718</v>
      </c>
      <c r="K12" s="30"/>
      <c r="L12" s="5"/>
      <c r="M12" s="30"/>
      <c r="N12" s="30"/>
      <c r="O12" s="30"/>
      <c r="P12" s="31"/>
      <c r="Q12" s="31"/>
      <c r="R12" s="30"/>
      <c r="S12" s="32"/>
    </row>
    <row r="13" spans="1:19" s="29" customFormat="1">
      <c r="A13" s="55">
        <v>3</v>
      </c>
      <c r="B13" s="23" t="s">
        <v>10</v>
      </c>
      <c r="C13" s="10" t="s">
        <v>11</v>
      </c>
      <c r="D13" s="57"/>
      <c r="E13" s="57"/>
      <c r="F13" s="18"/>
      <c r="G13" s="18">
        <v>0</v>
      </c>
      <c r="H13" s="18">
        <v>0</v>
      </c>
      <c r="I13" s="18">
        <v>0</v>
      </c>
      <c r="J13" s="18"/>
      <c r="K13" s="30"/>
      <c r="L13" s="5"/>
      <c r="M13" s="30"/>
      <c r="N13" s="30"/>
      <c r="O13" s="30"/>
      <c r="P13" s="31"/>
      <c r="Q13" s="31"/>
      <c r="R13" s="30"/>
      <c r="S13" s="32"/>
    </row>
    <row r="14" spans="1:19">
      <c r="A14" s="55">
        <v>4</v>
      </c>
      <c r="B14" s="23" t="s">
        <v>12</v>
      </c>
      <c r="C14" s="10" t="s">
        <v>13</v>
      </c>
      <c r="D14" s="57"/>
      <c r="E14" s="57"/>
      <c r="F14" s="18"/>
      <c r="G14" s="18">
        <v>-191</v>
      </c>
      <c r="H14" s="18">
        <v>-7325</v>
      </c>
      <c r="I14" s="18">
        <v>5832</v>
      </c>
      <c r="J14" s="18">
        <v>0</v>
      </c>
      <c r="K14" s="33"/>
      <c r="L14" s="12"/>
      <c r="M14" s="5"/>
      <c r="N14" s="5"/>
      <c r="O14" s="5"/>
      <c r="P14" s="11"/>
      <c r="Q14" s="11"/>
      <c r="R14" s="5"/>
      <c r="S14" s="2"/>
    </row>
    <row r="15" spans="1:19">
      <c r="A15" s="55">
        <v>5</v>
      </c>
      <c r="B15" s="23" t="s">
        <v>14</v>
      </c>
      <c r="C15" s="10" t="s">
        <v>15</v>
      </c>
      <c r="D15" s="57"/>
      <c r="E15" s="57"/>
      <c r="F15" s="18"/>
      <c r="G15" s="18">
        <v>0</v>
      </c>
      <c r="H15" s="18">
        <v>365</v>
      </c>
      <c r="I15" s="18">
        <v>0</v>
      </c>
      <c r="J15" s="18">
        <v>0</v>
      </c>
      <c r="K15" s="26"/>
      <c r="L15" s="5"/>
      <c r="M15" s="5"/>
      <c r="N15" s="5"/>
      <c r="O15" s="5"/>
      <c r="P15" s="11"/>
      <c r="Q15" s="11"/>
      <c r="R15" s="12"/>
      <c r="S15" s="2"/>
    </row>
    <row r="16" spans="1:19" s="37" customFormat="1">
      <c r="A16" s="55">
        <v>6</v>
      </c>
      <c r="B16" s="23" t="s">
        <v>16</v>
      </c>
      <c r="C16" s="10" t="s">
        <v>17</v>
      </c>
      <c r="D16" s="57"/>
      <c r="E16" s="57"/>
      <c r="F16" s="18"/>
      <c r="G16" s="18">
        <v>0</v>
      </c>
      <c r="H16" s="18">
        <v>-5248</v>
      </c>
      <c r="I16" s="18">
        <v>4100</v>
      </c>
      <c r="J16" s="18">
        <v>472</v>
      </c>
      <c r="K16" s="34"/>
      <c r="L16" s="5"/>
      <c r="M16" s="34"/>
      <c r="N16" s="34"/>
      <c r="O16" s="34"/>
      <c r="P16" s="35"/>
      <c r="Q16" s="35"/>
      <c r="R16" s="34"/>
      <c r="S16" s="36"/>
    </row>
    <row r="17" spans="1:19" s="37" customFormat="1">
      <c r="A17" s="55">
        <v>7</v>
      </c>
      <c r="B17" s="23" t="s">
        <v>18</v>
      </c>
      <c r="C17" s="10" t="s">
        <v>19</v>
      </c>
      <c r="D17" s="59"/>
      <c r="E17" s="57"/>
      <c r="F17" s="18"/>
      <c r="G17" s="18">
        <v>0</v>
      </c>
      <c r="H17" s="18">
        <v>0</v>
      </c>
      <c r="I17" s="18">
        <v>0</v>
      </c>
      <c r="J17" s="18">
        <v>0</v>
      </c>
      <c r="K17" s="26"/>
      <c r="L17" s="34"/>
      <c r="M17" s="34"/>
      <c r="N17" s="34"/>
      <c r="O17" s="34"/>
      <c r="P17" s="35"/>
      <c r="Q17" s="35"/>
      <c r="R17" s="34"/>
      <c r="S17" s="36"/>
    </row>
    <row r="18" spans="1:19" s="37" customFormat="1">
      <c r="A18" s="55">
        <v>8</v>
      </c>
      <c r="B18" s="23" t="s">
        <v>64</v>
      </c>
      <c r="C18" s="10" t="s">
        <v>88</v>
      </c>
      <c r="D18" s="54"/>
      <c r="E18" s="54"/>
      <c r="F18" s="18"/>
      <c r="G18" s="18">
        <v>0</v>
      </c>
      <c r="H18" s="18">
        <v>0</v>
      </c>
      <c r="I18" s="18">
        <v>0</v>
      </c>
      <c r="J18" s="18">
        <v>0</v>
      </c>
      <c r="K18" s="34"/>
      <c r="L18" s="34"/>
      <c r="M18" s="34"/>
      <c r="N18" s="34"/>
      <c r="O18" s="34"/>
      <c r="P18" s="35"/>
      <c r="Q18" s="35"/>
      <c r="R18" s="34"/>
      <c r="S18" s="36"/>
    </row>
    <row r="19" spans="1:19" s="37" customFormat="1">
      <c r="A19" s="55">
        <v>9</v>
      </c>
      <c r="B19" s="50" t="s">
        <v>20</v>
      </c>
      <c r="C19" s="51" t="s">
        <v>21</v>
      </c>
      <c r="D19" s="60"/>
      <c r="E19" s="60"/>
      <c r="F19" s="44"/>
      <c r="G19" s="44">
        <v>0</v>
      </c>
      <c r="H19" s="44">
        <v>79626</v>
      </c>
      <c r="I19" s="44">
        <v>-62068</v>
      </c>
      <c r="J19" s="44">
        <v>-3155</v>
      </c>
      <c r="K19" s="34"/>
      <c r="L19" s="34"/>
      <c r="M19" s="34"/>
      <c r="N19" s="34" t="s">
        <v>2</v>
      </c>
      <c r="O19" s="34"/>
      <c r="P19" s="35"/>
      <c r="Q19" s="35"/>
      <c r="R19" s="34"/>
      <c r="S19" s="36"/>
    </row>
    <row r="20" spans="1:19" s="37" customFormat="1">
      <c r="A20" s="55">
        <v>10</v>
      </c>
      <c r="B20" s="50" t="s">
        <v>22</v>
      </c>
      <c r="C20" s="51" t="s">
        <v>89</v>
      </c>
      <c r="D20" s="24"/>
      <c r="E20" s="60"/>
      <c r="F20" s="44"/>
      <c r="G20" s="44">
        <v>54</v>
      </c>
      <c r="H20" s="44">
        <v>2498</v>
      </c>
      <c r="I20" s="44">
        <v>-1187</v>
      </c>
      <c r="J20" s="44">
        <v>-459</v>
      </c>
      <c r="K20" s="34"/>
      <c r="L20" s="34"/>
      <c r="M20" s="34"/>
      <c r="N20" s="34"/>
      <c r="O20" s="34"/>
      <c r="P20" s="35"/>
      <c r="Q20" s="35"/>
      <c r="R20" s="34"/>
      <c r="S20" s="36"/>
    </row>
    <row r="21" spans="1:19" s="38" customFormat="1">
      <c r="A21" s="55">
        <v>11</v>
      </c>
      <c r="B21" s="50" t="s">
        <v>24</v>
      </c>
      <c r="C21" s="51" t="s">
        <v>90</v>
      </c>
      <c r="D21" s="24"/>
      <c r="E21" s="60"/>
      <c r="F21" s="44"/>
      <c r="G21" s="44">
        <v>107</v>
      </c>
      <c r="H21" s="44">
        <v>1553</v>
      </c>
      <c r="I21" s="44">
        <v>-273</v>
      </c>
      <c r="J21" s="44">
        <v>-448</v>
      </c>
      <c r="K21" s="26"/>
      <c r="L21" s="16"/>
      <c r="M21" s="27"/>
      <c r="N21" s="27"/>
      <c r="O21" s="27"/>
      <c r="P21" s="39"/>
      <c r="Q21" s="39"/>
      <c r="R21" s="27"/>
      <c r="S21" s="40"/>
    </row>
    <row r="22" spans="1:19" s="37" customFormat="1">
      <c r="A22" s="55">
        <v>12</v>
      </c>
      <c r="B22" s="50" t="s">
        <v>26</v>
      </c>
      <c r="C22" s="51" t="s">
        <v>91</v>
      </c>
      <c r="D22" s="24"/>
      <c r="E22" s="24"/>
      <c r="F22" s="44"/>
      <c r="G22" s="44">
        <v>660</v>
      </c>
      <c r="H22" s="44">
        <v>1362</v>
      </c>
      <c r="I22" s="44">
        <v>-280</v>
      </c>
      <c r="J22" s="44">
        <v>-379</v>
      </c>
      <c r="K22" s="34"/>
      <c r="L22" s="34"/>
      <c r="M22" s="34"/>
      <c r="N22" s="34"/>
      <c r="O22" s="34"/>
      <c r="P22" s="35"/>
      <c r="Q22" s="35"/>
      <c r="R22" s="34"/>
      <c r="S22" s="36"/>
    </row>
    <row r="23" spans="1:19" s="37" customFormat="1">
      <c r="A23" s="55">
        <v>13</v>
      </c>
      <c r="B23" s="50" t="s">
        <v>28</v>
      </c>
      <c r="C23" s="51" t="s">
        <v>92</v>
      </c>
      <c r="D23" s="24"/>
      <c r="E23" s="24"/>
      <c r="F23" s="44"/>
      <c r="G23" s="44">
        <v>53</v>
      </c>
      <c r="H23" s="44">
        <v>743</v>
      </c>
      <c r="I23" s="44">
        <v>-129</v>
      </c>
      <c r="J23" s="44">
        <v>-215</v>
      </c>
      <c r="K23" s="34"/>
      <c r="L23" s="34"/>
      <c r="M23" s="34"/>
      <c r="N23" s="34"/>
      <c r="O23" s="34"/>
      <c r="P23" s="35"/>
      <c r="Q23" s="35"/>
      <c r="R23" s="34"/>
      <c r="S23" s="36"/>
    </row>
    <row r="24" spans="1:19" s="38" customFormat="1">
      <c r="A24" s="55">
        <v>14</v>
      </c>
      <c r="B24" s="50" t="s">
        <v>30</v>
      </c>
      <c r="C24" s="51" t="s">
        <v>112</v>
      </c>
      <c r="D24" s="24"/>
      <c r="E24" s="24"/>
      <c r="F24" s="44"/>
      <c r="G24" s="44">
        <v>34</v>
      </c>
      <c r="H24" s="44">
        <v>472</v>
      </c>
      <c r="I24" s="44">
        <v>-82</v>
      </c>
      <c r="J24" s="44">
        <v>-137</v>
      </c>
      <c r="K24" s="26"/>
      <c r="L24" s="27"/>
      <c r="M24" s="27"/>
      <c r="N24" s="27"/>
      <c r="O24" s="27"/>
      <c r="P24" s="39"/>
      <c r="Q24" s="39"/>
      <c r="R24" s="27"/>
      <c r="S24" s="41"/>
    </row>
    <row r="25" spans="1:19">
      <c r="A25" s="55">
        <v>15</v>
      </c>
      <c r="B25" s="50" t="s">
        <v>113</v>
      </c>
      <c r="C25" s="51" t="s">
        <v>93</v>
      </c>
      <c r="D25" s="60"/>
      <c r="E25" s="60"/>
      <c r="F25" s="44"/>
      <c r="G25" s="44">
        <v>54</v>
      </c>
      <c r="H25" s="44">
        <v>3045</v>
      </c>
      <c r="I25" s="44">
        <v>0</v>
      </c>
      <c r="J25" s="44">
        <v>-1066</v>
      </c>
      <c r="K25" s="26"/>
      <c r="L25" s="5"/>
      <c r="M25" s="5"/>
      <c r="N25" s="5"/>
      <c r="O25" s="5"/>
      <c r="P25" s="11"/>
      <c r="Q25" s="11"/>
      <c r="R25" s="5"/>
      <c r="S25" s="2"/>
    </row>
    <row r="26" spans="1:19" s="38" customFormat="1">
      <c r="A26" s="55">
        <v>16</v>
      </c>
      <c r="B26" s="50" t="s">
        <v>114</v>
      </c>
      <c r="C26" s="51" t="s">
        <v>115</v>
      </c>
      <c r="D26" s="60"/>
      <c r="E26" s="60"/>
      <c r="F26" s="44"/>
      <c r="G26" s="44">
        <v>1246</v>
      </c>
      <c r="H26" s="44">
        <v>4646</v>
      </c>
      <c r="I26" s="44">
        <v>0</v>
      </c>
      <c r="J26" s="44">
        <v>-1626</v>
      </c>
      <c r="K26" s="27"/>
      <c r="L26" s="27"/>
      <c r="M26" s="27"/>
      <c r="N26" s="27"/>
      <c r="O26" s="27"/>
      <c r="P26" s="39"/>
      <c r="Q26" s="39"/>
      <c r="R26" s="27"/>
      <c r="S26" s="40"/>
    </row>
    <row r="27" spans="1:19" s="38" customFormat="1">
      <c r="A27" s="55">
        <v>17</v>
      </c>
      <c r="B27" s="50" t="s">
        <v>34</v>
      </c>
      <c r="C27" s="51" t="s">
        <v>116</v>
      </c>
      <c r="D27" s="60"/>
      <c r="E27" s="60"/>
      <c r="F27" s="44"/>
      <c r="G27" s="44">
        <v>225</v>
      </c>
      <c r="H27" s="44">
        <v>12202</v>
      </c>
      <c r="I27" s="44">
        <v>-150</v>
      </c>
      <c r="J27" s="44">
        <v>105</v>
      </c>
      <c r="K27" s="27"/>
      <c r="L27" s="27"/>
      <c r="M27" s="27"/>
      <c r="N27" s="27"/>
      <c r="O27" s="27"/>
      <c r="P27" s="39"/>
      <c r="Q27" s="39"/>
      <c r="R27" s="27"/>
      <c r="S27" s="40"/>
    </row>
    <row r="28" spans="1:19">
      <c r="A28" s="55">
        <v>18</v>
      </c>
      <c r="B28" s="23" t="s">
        <v>36</v>
      </c>
      <c r="C28" s="10" t="s">
        <v>102</v>
      </c>
      <c r="D28" s="57"/>
      <c r="E28" s="57"/>
      <c r="F28" s="18"/>
      <c r="G28" s="18">
        <v>0</v>
      </c>
      <c r="H28" s="44">
        <v>0</v>
      </c>
      <c r="I28" s="44">
        <v>0</v>
      </c>
      <c r="J28" s="44">
        <v>0</v>
      </c>
      <c r="K28" s="26"/>
      <c r="L28" s="27"/>
      <c r="M28" s="5"/>
      <c r="N28" s="5"/>
      <c r="O28" s="5"/>
      <c r="P28" s="11"/>
      <c r="Q28" s="11"/>
      <c r="R28" s="5"/>
      <c r="S28" s="2"/>
    </row>
    <row r="29" spans="1:19" s="38" customFormat="1">
      <c r="A29" s="55">
        <v>19</v>
      </c>
      <c r="B29" s="23" t="s">
        <v>38</v>
      </c>
      <c r="C29" s="10" t="s">
        <v>23</v>
      </c>
      <c r="D29" s="57"/>
      <c r="E29" s="57"/>
      <c r="F29" s="18"/>
      <c r="G29" s="18">
        <v>0</v>
      </c>
      <c r="H29" s="44">
        <v>0</v>
      </c>
      <c r="I29" s="44">
        <v>0</v>
      </c>
      <c r="J29" s="44">
        <v>0</v>
      </c>
      <c r="K29" s="26"/>
      <c r="L29" s="5"/>
    </row>
    <row r="30" spans="1:19" s="38" customFormat="1">
      <c r="A30" s="55">
        <v>20</v>
      </c>
      <c r="B30" s="23" t="s">
        <v>39</v>
      </c>
      <c r="C30" s="10" t="s">
        <v>25</v>
      </c>
      <c r="D30" s="57"/>
      <c r="E30" s="61"/>
      <c r="F30" s="18"/>
      <c r="G30" s="18">
        <v>614</v>
      </c>
      <c r="H30" s="44">
        <v>0</v>
      </c>
      <c r="I30" s="18">
        <v>0</v>
      </c>
      <c r="J30" s="18">
        <v>0</v>
      </c>
      <c r="K30" s="26"/>
      <c r="L30" s="5"/>
      <c r="M30" s="27"/>
      <c r="N30" s="27"/>
      <c r="O30" s="27"/>
      <c r="P30" s="39"/>
      <c r="Q30" s="39"/>
      <c r="R30" s="27"/>
      <c r="S30" s="40"/>
    </row>
    <row r="31" spans="1:19">
      <c r="A31" s="55">
        <v>21</v>
      </c>
      <c r="B31" s="23" t="s">
        <v>41</v>
      </c>
      <c r="C31" s="10" t="s">
        <v>27</v>
      </c>
      <c r="D31" s="57"/>
      <c r="E31" s="57"/>
      <c r="F31" s="18"/>
      <c r="G31" s="18">
        <v>0</v>
      </c>
      <c r="H31" s="44">
        <v>0</v>
      </c>
      <c r="I31" s="18">
        <v>0</v>
      </c>
      <c r="J31" s="18">
        <v>0</v>
      </c>
      <c r="K31" s="26"/>
      <c r="L31" s="12"/>
      <c r="M31" s="5"/>
      <c r="N31" s="5"/>
      <c r="O31" s="5"/>
      <c r="P31" s="11"/>
      <c r="Q31" s="11"/>
      <c r="R31" s="5"/>
      <c r="S31" s="2"/>
    </row>
    <row r="32" spans="1:19">
      <c r="A32" s="55">
        <v>22</v>
      </c>
      <c r="B32" s="23" t="s">
        <v>117</v>
      </c>
      <c r="C32" s="10" t="s">
        <v>29</v>
      </c>
      <c r="D32" s="57"/>
      <c r="E32" s="57"/>
      <c r="F32" s="18"/>
      <c r="G32" s="18">
        <v>0</v>
      </c>
      <c r="H32" s="44">
        <v>0</v>
      </c>
      <c r="I32" s="18">
        <v>0</v>
      </c>
      <c r="J32" s="18">
        <v>0</v>
      </c>
      <c r="K32" s="26"/>
      <c r="L32" s="5"/>
      <c r="M32" s="5"/>
      <c r="N32" s="5"/>
      <c r="O32" s="5"/>
      <c r="P32" s="11"/>
      <c r="Q32" s="11"/>
      <c r="R32" s="5"/>
      <c r="S32" s="2"/>
    </row>
    <row r="33" spans="1:19">
      <c r="A33" s="55">
        <v>23</v>
      </c>
      <c r="B33" s="23" t="s">
        <v>43</v>
      </c>
      <c r="C33" s="10" t="s">
        <v>31</v>
      </c>
      <c r="D33" s="57"/>
      <c r="E33" s="57"/>
      <c r="F33" s="18"/>
      <c r="G33" s="18">
        <v>0</v>
      </c>
      <c r="H33" s="44">
        <v>0</v>
      </c>
      <c r="I33" s="18">
        <v>0</v>
      </c>
      <c r="J33" s="18">
        <v>0</v>
      </c>
      <c r="K33" s="26"/>
      <c r="L33" s="5"/>
      <c r="M33" s="5"/>
      <c r="N33" s="5"/>
      <c r="O33" s="5"/>
      <c r="P33" s="11"/>
      <c r="Q33" s="11"/>
      <c r="R33" s="5"/>
      <c r="S33" s="2"/>
    </row>
    <row r="34" spans="1:19">
      <c r="A34" s="55">
        <v>24</v>
      </c>
      <c r="B34" s="23" t="s">
        <v>80</v>
      </c>
      <c r="C34" s="10" t="s">
        <v>32</v>
      </c>
      <c r="D34" s="57"/>
      <c r="E34" s="57"/>
      <c r="F34" s="18"/>
      <c r="G34" s="18">
        <v>0</v>
      </c>
      <c r="H34" s="44">
        <v>0</v>
      </c>
      <c r="I34" s="18">
        <v>0</v>
      </c>
      <c r="J34" s="18">
        <v>0</v>
      </c>
      <c r="K34" s="26"/>
      <c r="L34" s="5"/>
      <c r="M34" s="5"/>
      <c r="N34" s="5"/>
      <c r="O34" s="5"/>
      <c r="P34" s="11"/>
      <c r="Q34" s="11"/>
      <c r="R34" s="5"/>
      <c r="S34" s="2"/>
    </row>
    <row r="35" spans="1:19">
      <c r="A35" s="55">
        <v>25</v>
      </c>
      <c r="B35" s="23" t="s">
        <v>94</v>
      </c>
      <c r="C35" s="10" t="s">
        <v>33</v>
      </c>
      <c r="D35" s="57"/>
      <c r="E35" s="57"/>
      <c r="F35" s="18"/>
      <c r="G35" s="18">
        <v>429</v>
      </c>
      <c r="H35" s="44">
        <v>0</v>
      </c>
      <c r="I35" s="18">
        <v>0</v>
      </c>
      <c r="J35" s="18">
        <v>0</v>
      </c>
      <c r="K35" s="26"/>
      <c r="L35" s="5"/>
      <c r="M35" s="5"/>
      <c r="N35" s="5"/>
      <c r="O35" s="5"/>
      <c r="P35" s="11"/>
      <c r="Q35" s="11"/>
      <c r="R35" s="5"/>
      <c r="S35" s="2"/>
    </row>
    <row r="36" spans="1:19">
      <c r="A36" s="55">
        <v>26</v>
      </c>
      <c r="B36" s="23" t="s">
        <v>95</v>
      </c>
      <c r="C36" s="10" t="s">
        <v>35</v>
      </c>
      <c r="D36" s="57"/>
      <c r="E36" s="57"/>
      <c r="F36" s="18"/>
      <c r="G36" s="18">
        <v>13</v>
      </c>
      <c r="H36" s="44">
        <v>0</v>
      </c>
      <c r="I36" s="18">
        <v>0</v>
      </c>
      <c r="J36" s="18">
        <v>0</v>
      </c>
      <c r="K36" s="26"/>
      <c r="L36" s="5"/>
      <c r="M36" s="5"/>
      <c r="N36" s="5"/>
      <c r="O36" s="5"/>
      <c r="P36" s="11"/>
      <c r="Q36" s="11"/>
      <c r="R36" s="5"/>
      <c r="S36" s="2"/>
    </row>
    <row r="37" spans="1:19">
      <c r="A37" s="55">
        <v>27</v>
      </c>
      <c r="B37" s="23" t="s">
        <v>96</v>
      </c>
      <c r="C37" s="10" t="s">
        <v>37</v>
      </c>
      <c r="D37" s="57"/>
      <c r="E37" s="62"/>
      <c r="F37" s="18"/>
      <c r="G37" s="18">
        <v>0</v>
      </c>
      <c r="H37" s="44">
        <v>0</v>
      </c>
      <c r="I37" s="18">
        <v>0</v>
      </c>
      <c r="J37" s="18">
        <v>0</v>
      </c>
      <c r="K37" s="26"/>
      <c r="L37" s="5"/>
      <c r="M37" s="5"/>
      <c r="N37" s="5"/>
      <c r="O37" s="5"/>
      <c r="P37" s="11"/>
      <c r="Q37" s="11"/>
      <c r="R37" s="5"/>
      <c r="S37" s="2"/>
    </row>
    <row r="38" spans="1:19">
      <c r="A38" s="55">
        <v>28</v>
      </c>
      <c r="B38" s="23" t="s">
        <v>97</v>
      </c>
      <c r="C38" s="10" t="s">
        <v>73</v>
      </c>
      <c r="D38" s="57"/>
      <c r="E38" s="61"/>
      <c r="F38" s="18"/>
      <c r="G38" s="18">
        <v>0</v>
      </c>
      <c r="H38" s="44">
        <v>0</v>
      </c>
      <c r="I38" s="18">
        <v>0</v>
      </c>
      <c r="J38" s="18">
        <v>0</v>
      </c>
      <c r="K38" s="26"/>
      <c r="L38" s="5"/>
      <c r="M38" s="5"/>
      <c r="N38" s="5"/>
      <c r="O38" s="5"/>
      <c r="P38" s="11"/>
      <c r="Q38" s="11"/>
      <c r="R38" s="5"/>
      <c r="S38" s="2"/>
    </row>
    <row r="39" spans="1:19">
      <c r="A39" s="55">
        <v>29</v>
      </c>
      <c r="B39" s="23" t="s">
        <v>98</v>
      </c>
      <c r="C39" s="10" t="s">
        <v>40</v>
      </c>
      <c r="D39" s="11"/>
      <c r="E39" s="11"/>
      <c r="F39" s="18"/>
      <c r="G39" s="44">
        <v>0</v>
      </c>
      <c r="H39" s="44">
        <v>0</v>
      </c>
      <c r="I39" s="44">
        <v>0</v>
      </c>
      <c r="J39" s="18">
        <v>0</v>
      </c>
      <c r="K39" s="42"/>
      <c r="L39" s="5"/>
    </row>
    <row r="40" spans="1:19">
      <c r="A40" s="55">
        <v>30</v>
      </c>
      <c r="B40" s="23" t="s">
        <v>99</v>
      </c>
      <c r="C40" s="10" t="s">
        <v>118</v>
      </c>
      <c r="D40" s="57"/>
      <c r="E40" s="57"/>
      <c r="F40" s="18"/>
      <c r="G40" s="18">
        <v>0</v>
      </c>
      <c r="H40" s="44">
        <v>0</v>
      </c>
      <c r="I40" s="18">
        <v>0</v>
      </c>
      <c r="J40" s="18">
        <v>0</v>
      </c>
      <c r="K40" s="26"/>
      <c r="L40" s="5"/>
    </row>
    <row r="41" spans="1:19" s="52" customFormat="1">
      <c r="A41" s="55">
        <v>31</v>
      </c>
      <c r="B41" s="23" t="s">
        <v>100</v>
      </c>
      <c r="C41" s="10" t="s">
        <v>42</v>
      </c>
      <c r="D41" s="57"/>
      <c r="E41" s="57"/>
      <c r="F41" s="18">
        <v>337</v>
      </c>
      <c r="G41" s="18">
        <v>8984</v>
      </c>
      <c r="H41" s="44">
        <v>0</v>
      </c>
      <c r="I41" s="18">
        <v>0</v>
      </c>
      <c r="J41" s="44">
        <v>0</v>
      </c>
      <c r="K41" s="53"/>
      <c r="L41" s="19"/>
    </row>
    <row r="42" spans="1:19" s="52" customFormat="1">
      <c r="A42" s="55">
        <v>32</v>
      </c>
      <c r="B42" s="23" t="s">
        <v>101</v>
      </c>
      <c r="C42" s="10" t="s">
        <v>74</v>
      </c>
      <c r="D42" s="57"/>
      <c r="E42" s="57"/>
      <c r="F42" s="18"/>
      <c r="G42" s="18">
        <v>-2</v>
      </c>
      <c r="H42" s="44">
        <v>0</v>
      </c>
      <c r="I42" s="18">
        <v>0</v>
      </c>
      <c r="J42" s="44">
        <v>0</v>
      </c>
      <c r="K42" s="53"/>
      <c r="L42" s="19"/>
    </row>
    <row r="43" spans="1:19" s="52" customFormat="1">
      <c r="A43" s="55">
        <v>33</v>
      </c>
      <c r="B43" s="23" t="s">
        <v>103</v>
      </c>
      <c r="C43" s="10" t="s">
        <v>119</v>
      </c>
      <c r="D43" s="57"/>
      <c r="E43" s="57"/>
      <c r="F43" s="18"/>
      <c r="G43" s="18">
        <v>0</v>
      </c>
      <c r="H43" s="44">
        <v>0</v>
      </c>
      <c r="I43" s="18">
        <v>0</v>
      </c>
      <c r="J43" s="18">
        <v>0</v>
      </c>
      <c r="K43" s="53"/>
      <c r="L43" s="19"/>
    </row>
    <row r="44" spans="1:19">
      <c r="A44" s="55">
        <v>34</v>
      </c>
      <c r="B44" s="23" t="s">
        <v>120</v>
      </c>
      <c r="C44" s="10" t="s">
        <v>121</v>
      </c>
      <c r="D44" s="58"/>
      <c r="E44" s="57"/>
      <c r="F44" s="18"/>
      <c r="G44" s="44">
        <v>-131</v>
      </c>
      <c r="H44" s="18">
        <v>0</v>
      </c>
      <c r="I44" s="44">
        <v>0</v>
      </c>
      <c r="J44" s="44">
        <v>0</v>
      </c>
      <c r="K44" s="26"/>
      <c r="L44" s="12"/>
      <c r="M44" s="5"/>
      <c r="N44" s="5"/>
      <c r="O44" s="5"/>
      <c r="P44" s="9"/>
      <c r="Q44" s="9"/>
      <c r="R44" s="15"/>
      <c r="S44" s="2"/>
    </row>
    <row r="45" spans="1:19">
      <c r="A45" s="55">
        <v>35</v>
      </c>
      <c r="B45" s="23" t="s">
        <v>122</v>
      </c>
      <c r="C45" s="10" t="s">
        <v>44</v>
      </c>
      <c r="D45" s="58"/>
      <c r="E45" s="60"/>
      <c r="F45" s="18"/>
      <c r="G45" s="44">
        <v>0</v>
      </c>
      <c r="H45" s="18">
        <v>0</v>
      </c>
      <c r="I45" s="44">
        <v>0</v>
      </c>
      <c r="J45" s="44">
        <v>0</v>
      </c>
      <c r="K45" s="26"/>
      <c r="L45" s="5"/>
      <c r="M45" s="5"/>
      <c r="N45" s="5"/>
      <c r="O45" s="5"/>
      <c r="P45" s="9"/>
      <c r="Q45" s="9"/>
      <c r="R45" s="15"/>
      <c r="S45" s="2"/>
    </row>
    <row r="46" spans="1:19">
      <c r="A46" s="55">
        <v>36</v>
      </c>
      <c r="B46" s="23" t="s">
        <v>45</v>
      </c>
      <c r="C46" s="10" t="s">
        <v>69</v>
      </c>
      <c r="D46" s="54"/>
      <c r="E46" s="60"/>
      <c r="F46" s="44">
        <v>-211766</v>
      </c>
      <c r="G46" s="44">
        <v>-181828</v>
      </c>
      <c r="H46" s="44">
        <v>0</v>
      </c>
      <c r="I46" s="63">
        <v>0</v>
      </c>
      <c r="J46" s="44">
        <v>0</v>
      </c>
      <c r="K46" s="26"/>
      <c r="L46" s="5"/>
      <c r="M46" s="5"/>
      <c r="N46" s="5"/>
      <c r="O46" s="5"/>
      <c r="P46" s="9"/>
      <c r="Q46" s="9"/>
      <c r="R46" s="15"/>
      <c r="S46" s="2"/>
    </row>
    <row r="47" spans="1:19">
      <c r="A47" s="55">
        <v>37</v>
      </c>
      <c r="B47" s="23" t="s">
        <v>46</v>
      </c>
      <c r="C47" s="10" t="s">
        <v>123</v>
      </c>
      <c r="D47" s="54"/>
      <c r="E47" s="57"/>
      <c r="F47" s="18">
        <v>3178</v>
      </c>
      <c r="G47" s="44">
        <v>-2549</v>
      </c>
      <c r="H47" s="18">
        <v>0</v>
      </c>
      <c r="I47" s="63">
        <v>0</v>
      </c>
      <c r="J47" s="44">
        <v>0</v>
      </c>
      <c r="K47" s="1"/>
    </row>
    <row r="48" spans="1:19">
      <c r="A48" s="55">
        <v>38</v>
      </c>
      <c r="B48" s="23" t="s">
        <v>47</v>
      </c>
      <c r="C48" s="10" t="s">
        <v>70</v>
      </c>
      <c r="D48" s="54"/>
      <c r="E48" s="57"/>
      <c r="F48" s="18"/>
      <c r="G48" s="44">
        <v>691</v>
      </c>
      <c r="H48" s="18">
        <v>0</v>
      </c>
      <c r="I48" s="63">
        <v>0</v>
      </c>
      <c r="J48" s="44">
        <v>0</v>
      </c>
      <c r="K48" s="1"/>
    </row>
    <row r="49" spans="1:11">
      <c r="A49" s="55">
        <v>39</v>
      </c>
      <c r="B49" s="23" t="s">
        <v>48</v>
      </c>
      <c r="C49" s="10" t="s">
        <v>71</v>
      </c>
      <c r="D49" s="58"/>
      <c r="E49" s="57"/>
      <c r="F49" s="18"/>
      <c r="G49" s="44">
        <v>2</v>
      </c>
      <c r="H49" s="18">
        <v>0</v>
      </c>
      <c r="I49" s="63">
        <v>0</v>
      </c>
      <c r="J49" s="44">
        <v>0</v>
      </c>
      <c r="K49" s="1"/>
    </row>
    <row r="50" spans="1:11">
      <c r="A50" s="55">
        <v>40</v>
      </c>
      <c r="B50" s="23" t="s">
        <v>49</v>
      </c>
      <c r="C50" s="10" t="s">
        <v>72</v>
      </c>
      <c r="D50" s="54"/>
      <c r="E50" s="60"/>
      <c r="F50" s="44">
        <v>-665</v>
      </c>
      <c r="G50" s="44">
        <v>1533</v>
      </c>
      <c r="H50" s="44">
        <v>0</v>
      </c>
      <c r="I50" s="44">
        <v>0</v>
      </c>
      <c r="J50" s="44">
        <v>0</v>
      </c>
      <c r="K50" s="1"/>
    </row>
    <row r="51" spans="1:11">
      <c r="A51" s="55">
        <v>41</v>
      </c>
      <c r="B51" s="23" t="s">
        <v>50</v>
      </c>
      <c r="C51" s="10" t="s">
        <v>124</v>
      </c>
      <c r="D51" s="54"/>
      <c r="E51" s="57"/>
      <c r="F51" s="18"/>
      <c r="G51" s="44">
        <v>333</v>
      </c>
      <c r="H51" s="18">
        <v>20253</v>
      </c>
      <c r="I51" s="44">
        <v>-333</v>
      </c>
      <c r="J51" s="44">
        <v>-370</v>
      </c>
      <c r="K51" s="1"/>
    </row>
    <row r="52" spans="1:11">
      <c r="A52" s="55">
        <v>42</v>
      </c>
      <c r="B52" s="23" t="s">
        <v>51</v>
      </c>
      <c r="C52" s="10" t="s">
        <v>125</v>
      </c>
      <c r="D52" s="54"/>
      <c r="E52" s="57"/>
      <c r="F52" s="18"/>
      <c r="G52" s="44">
        <v>373</v>
      </c>
      <c r="H52" s="64">
        <v>9502</v>
      </c>
      <c r="I52" s="63">
        <v>-225</v>
      </c>
      <c r="J52" s="44">
        <v>-580</v>
      </c>
      <c r="K52" s="1"/>
    </row>
    <row r="53" spans="1:11">
      <c r="A53" s="55">
        <v>43</v>
      </c>
      <c r="B53" s="23" t="s">
        <v>104</v>
      </c>
      <c r="C53" s="10" t="s">
        <v>105</v>
      </c>
      <c r="D53" s="54"/>
      <c r="E53" s="57"/>
      <c r="F53" s="18"/>
      <c r="G53" s="44">
        <v>0</v>
      </c>
      <c r="H53" s="64">
        <v>0</v>
      </c>
      <c r="I53" s="63">
        <v>0</v>
      </c>
      <c r="J53" s="44">
        <v>0</v>
      </c>
      <c r="K53" s="1"/>
    </row>
    <row r="54" spans="1:11">
      <c r="A54" s="55">
        <v>44</v>
      </c>
      <c r="B54" s="23" t="s">
        <v>81</v>
      </c>
      <c r="C54" s="10" t="s">
        <v>82</v>
      </c>
      <c r="D54" s="54"/>
      <c r="E54" s="11"/>
      <c r="F54" s="18"/>
      <c r="G54" s="44">
        <v>198</v>
      </c>
      <c r="H54" s="64">
        <v>0</v>
      </c>
      <c r="I54" s="63">
        <v>0</v>
      </c>
      <c r="J54" s="44">
        <v>0</v>
      </c>
      <c r="K54" s="1"/>
    </row>
    <row r="55" spans="1:11">
      <c r="A55" s="55">
        <v>45</v>
      </c>
      <c r="B55" s="23" t="s">
        <v>106</v>
      </c>
      <c r="C55" s="10" t="s">
        <v>83</v>
      </c>
      <c r="D55" s="54"/>
      <c r="E55" s="11"/>
      <c r="F55" s="18"/>
      <c r="G55" s="44">
        <v>0</v>
      </c>
      <c r="H55" s="64">
        <v>0</v>
      </c>
      <c r="I55" s="63">
        <v>0</v>
      </c>
      <c r="J55" s="44">
        <v>0</v>
      </c>
      <c r="K55" s="1"/>
    </row>
    <row r="56" spans="1:11">
      <c r="A56" s="55"/>
      <c r="B56" s="23"/>
      <c r="C56" s="10"/>
      <c r="D56" s="54"/>
      <c r="E56" s="11"/>
      <c r="F56" s="17"/>
      <c r="G56" s="17"/>
      <c r="H56" s="17"/>
      <c r="I56" s="17"/>
      <c r="J56" s="17"/>
      <c r="K56" s="1"/>
    </row>
    <row r="57" spans="1:11">
      <c r="A57" s="55">
        <v>47</v>
      </c>
      <c r="D57" s="71" t="s">
        <v>110</v>
      </c>
      <c r="E57"/>
      <c r="F57" s="44">
        <f>SUM(F11:F55)</f>
        <v>39423</v>
      </c>
      <c r="G57" s="44">
        <f>SUM(G11:G55)</f>
        <v>253973</v>
      </c>
      <c r="H57" s="44">
        <f>SUM(H11:H55)</f>
        <v>1192329</v>
      </c>
      <c r="I57" s="44">
        <f>SUM(I11:I55)</f>
        <v>-436302</v>
      </c>
      <c r="J57" s="44">
        <f>SUM(J11:J55)</f>
        <v>-112576</v>
      </c>
      <c r="K57" s="1"/>
    </row>
    <row r="58" spans="1:11">
      <c r="A58" s="55"/>
      <c r="B58" s="55"/>
      <c r="C58"/>
      <c r="D58" s="67"/>
      <c r="E58"/>
      <c r="F58"/>
      <c r="G58" s="66"/>
      <c r="H58" s="66"/>
      <c r="I58"/>
      <c r="J58"/>
      <c r="K58" s="1"/>
    </row>
    <row r="59" spans="1:11">
      <c r="A59" s="55"/>
      <c r="B59" s="55"/>
      <c r="C59"/>
      <c r="D59"/>
      <c r="E59"/>
      <c r="F59"/>
      <c r="G59"/>
      <c r="H59"/>
      <c r="I59"/>
      <c r="J59"/>
      <c r="K59" s="1"/>
    </row>
    <row r="60" spans="1:11" ht="13.15" customHeight="1">
      <c r="A60" s="55"/>
      <c r="B60" s="54"/>
      <c r="C60"/>
      <c r="D60"/>
      <c r="E60"/>
      <c r="F60"/>
      <c r="G60"/>
      <c r="H60"/>
      <c r="I60"/>
      <c r="J60"/>
      <c r="K60" s="1"/>
    </row>
    <row r="61" spans="1:11" ht="13.15" customHeight="1">
      <c r="A61" s="73" t="s">
        <v>52</v>
      </c>
      <c r="B61" s="73"/>
      <c r="C61" s="73"/>
      <c r="D61" s="73"/>
      <c r="E61" s="73"/>
      <c r="F61" s="73"/>
      <c r="G61" s="73"/>
      <c r="H61" s="73"/>
      <c r="I61" s="73"/>
      <c r="J61" s="73"/>
      <c r="K61" s="1"/>
    </row>
    <row r="62" spans="1:11" ht="13.1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1"/>
    </row>
    <row r="63" spans="1:11" ht="13.15" customHeight="1">
      <c r="A63" s="73" t="s">
        <v>107</v>
      </c>
      <c r="B63" s="73"/>
      <c r="C63" s="73"/>
      <c r="D63" s="73"/>
      <c r="E63" s="73"/>
      <c r="F63" s="73"/>
      <c r="G63" s="73"/>
      <c r="H63" s="73"/>
      <c r="I63" s="73"/>
      <c r="J63" s="73"/>
      <c r="K63" s="1"/>
    </row>
    <row r="64" spans="1:11" ht="13.15" customHeight="1">
      <c r="A64"/>
      <c r="B64"/>
      <c r="I64" s="1"/>
      <c r="J64" s="1"/>
      <c r="K64" s="1"/>
    </row>
    <row r="65" spans="1:11" ht="13.15" customHeight="1">
      <c r="A65"/>
      <c r="B65" s="4" t="s">
        <v>68</v>
      </c>
      <c r="H65" s="4" t="s">
        <v>78</v>
      </c>
      <c r="I65" s="4" t="s">
        <v>57</v>
      </c>
      <c r="J65" s="1"/>
      <c r="K65" s="1"/>
    </row>
    <row r="66" spans="1:11" ht="13.15" customHeight="1">
      <c r="A66"/>
      <c r="B66" s="4">
        <v>1</v>
      </c>
      <c r="C66" s="1" t="s">
        <v>67</v>
      </c>
      <c r="D66" s="1" t="s">
        <v>53</v>
      </c>
      <c r="E66" s="20"/>
      <c r="H66" s="22">
        <f>SUM(H57:J57)</f>
        <v>643451</v>
      </c>
      <c r="I66" s="1"/>
      <c r="J66" s="1"/>
      <c r="K66" s="1"/>
    </row>
    <row r="67" spans="1:11" ht="13.15" customHeight="1">
      <c r="A67"/>
      <c r="B67" s="4"/>
      <c r="E67" s="20"/>
      <c r="H67" s="21"/>
      <c r="I67" s="1"/>
      <c r="J67" s="1"/>
      <c r="K67" s="1"/>
    </row>
    <row r="68" spans="1:11" ht="13.15" customHeight="1">
      <c r="A68"/>
      <c r="B68" s="4">
        <v>2</v>
      </c>
      <c r="D68" s="1" t="s">
        <v>54</v>
      </c>
      <c r="E68" s="20"/>
      <c r="H68" s="45">
        <v>8.2299999999999998E-2</v>
      </c>
      <c r="I68" s="43">
        <v>2.9899999999999999E-2</v>
      </c>
      <c r="J68" s="1"/>
      <c r="K68" s="1"/>
    </row>
    <row r="69" spans="1:11" ht="13.15" customHeight="1">
      <c r="A69"/>
      <c r="B69" s="4"/>
      <c r="E69" s="20"/>
      <c r="H69" s="46"/>
      <c r="I69" s="1"/>
      <c r="J69" s="1"/>
      <c r="K69" s="1"/>
    </row>
    <row r="70" spans="1:11" ht="13.15" customHeight="1">
      <c r="A70"/>
      <c r="B70" s="4">
        <v>3</v>
      </c>
      <c r="C70" s="1" t="s">
        <v>1</v>
      </c>
      <c r="D70" s="1" t="s">
        <v>55</v>
      </c>
      <c r="E70" s="20"/>
      <c r="H70" s="21">
        <f>H66*H68</f>
        <v>52956.0173</v>
      </c>
      <c r="I70" s="1"/>
      <c r="J70" s="1"/>
      <c r="K70" s="1"/>
    </row>
    <row r="71" spans="1:11" ht="13.15" customHeight="1">
      <c r="A71"/>
      <c r="B71" s="4"/>
      <c r="E71" s="20"/>
      <c r="H71" s="21"/>
      <c r="I71" s="1"/>
      <c r="J71" s="1"/>
      <c r="K71" s="1"/>
    </row>
    <row r="72" spans="1:11" ht="13.15" customHeight="1">
      <c r="A72"/>
      <c r="B72" s="4">
        <v>4</v>
      </c>
      <c r="C72" s="1" t="s">
        <v>61</v>
      </c>
      <c r="D72" s="1" t="s">
        <v>55</v>
      </c>
      <c r="E72" s="20"/>
      <c r="H72" s="21">
        <f>H66*I68*-0.35</f>
        <v>-6733.7147150000001</v>
      </c>
      <c r="I72" s="1"/>
      <c r="J72" s="1"/>
      <c r="K72" s="1"/>
    </row>
    <row r="73" spans="1:11" ht="13.15" customHeight="1">
      <c r="A73"/>
      <c r="B73" s="4"/>
      <c r="D73" s="1" t="s">
        <v>58</v>
      </c>
      <c r="E73" s="20"/>
      <c r="H73" s="21"/>
      <c r="I73" s="1"/>
      <c r="J73" s="1"/>
      <c r="K73" s="1"/>
    </row>
    <row r="74" spans="1:11" ht="13.15" customHeight="1">
      <c r="A74"/>
      <c r="B74" s="4"/>
      <c r="E74" s="20"/>
      <c r="H74" s="21"/>
      <c r="I74" s="1"/>
      <c r="J74" s="1"/>
      <c r="K74" s="1"/>
    </row>
    <row r="75" spans="1:11" ht="13.15" customHeight="1">
      <c r="A75"/>
      <c r="B75" s="4">
        <v>5</v>
      </c>
      <c r="C75" s="1" t="s">
        <v>59</v>
      </c>
      <c r="D75" s="1" t="s">
        <v>55</v>
      </c>
      <c r="E75" s="20"/>
      <c r="H75" s="47">
        <f>G57-F57</f>
        <v>214550</v>
      </c>
      <c r="I75" s="1"/>
      <c r="J75" s="1"/>
      <c r="K75" s="1"/>
    </row>
    <row r="76" spans="1:11" ht="13.15" customHeight="1">
      <c r="A76"/>
      <c r="B76" s="4"/>
      <c r="D76" s="1" t="s">
        <v>60</v>
      </c>
      <c r="E76" s="20"/>
      <c r="H76" s="9"/>
      <c r="I76" s="1"/>
      <c r="J76" s="1"/>
      <c r="K76" s="1"/>
    </row>
    <row r="77" spans="1:11" ht="13.15" customHeight="1">
      <c r="A77"/>
      <c r="B77" s="4"/>
      <c r="E77" s="20"/>
      <c r="H77" s="9"/>
      <c r="I77" s="1"/>
      <c r="J77" s="1"/>
      <c r="K77" s="1"/>
    </row>
    <row r="78" spans="1:11" ht="13.15" customHeight="1">
      <c r="A78"/>
      <c r="B78" s="4">
        <v>6</v>
      </c>
      <c r="C78" s="1" t="s">
        <v>61</v>
      </c>
      <c r="D78" s="1" t="s">
        <v>55</v>
      </c>
      <c r="E78" s="20"/>
      <c r="H78" s="21">
        <f>H75*-0.35</f>
        <v>-75092.5</v>
      </c>
      <c r="I78" s="1"/>
      <c r="J78" s="1"/>
      <c r="K78" s="1"/>
    </row>
    <row r="79" spans="1:11" ht="13.15" customHeight="1">
      <c r="A79"/>
      <c r="B79" s="4"/>
      <c r="D79" s="1" t="s">
        <v>62</v>
      </c>
      <c r="E79" s="20"/>
      <c r="I79" s="1"/>
      <c r="J79" s="1"/>
      <c r="K79" s="1"/>
    </row>
    <row r="80" spans="1:11" ht="13.15" customHeight="1">
      <c r="A80"/>
      <c r="B80" s="4"/>
      <c r="E80" s="20"/>
      <c r="I80" s="1"/>
      <c r="J80" s="1"/>
      <c r="K80" s="1"/>
    </row>
    <row r="81" spans="1:19" ht="13.15" customHeight="1">
      <c r="A81"/>
      <c r="B81" s="4">
        <v>7</v>
      </c>
      <c r="C81" s="1" t="s">
        <v>63</v>
      </c>
      <c r="D81" s="1" t="s">
        <v>55</v>
      </c>
      <c r="E81" s="20"/>
      <c r="H81" s="21">
        <f>SUM(H70:H79)</f>
        <v>185679.802585</v>
      </c>
      <c r="I81" s="1"/>
      <c r="J81" s="1"/>
      <c r="K81" s="1"/>
    </row>
    <row r="82" spans="1:19" ht="13.15" customHeight="1">
      <c r="A82"/>
      <c r="B82" s="4"/>
      <c r="E82" s="20"/>
      <c r="I82" s="1"/>
      <c r="J82" s="1"/>
      <c r="K82" s="1"/>
    </row>
    <row r="83" spans="1:19">
      <c r="B83" s="4">
        <v>8</v>
      </c>
      <c r="C83" s="1" t="s">
        <v>65</v>
      </c>
      <c r="D83" s="1" t="s">
        <v>66</v>
      </c>
      <c r="E83" s="20"/>
      <c r="H83" s="1">
        <f>1-0.35</f>
        <v>0.65</v>
      </c>
      <c r="I83" s="1"/>
      <c r="J83" s="1"/>
      <c r="K83" s="1"/>
    </row>
    <row r="84" spans="1:19" ht="13.5" thickBot="1">
      <c r="B84" s="4"/>
      <c r="E84" s="20"/>
      <c r="I84" s="1"/>
      <c r="J84" s="1"/>
      <c r="K84" s="1"/>
    </row>
    <row r="85" spans="1:19" ht="12.75" customHeight="1" thickBot="1">
      <c r="B85" s="4">
        <v>9</v>
      </c>
      <c r="C85" s="1" t="s">
        <v>67</v>
      </c>
      <c r="D85" s="1" t="s">
        <v>56</v>
      </c>
      <c r="E85" s="20"/>
      <c r="H85" s="48">
        <f>H81/H83</f>
        <v>285661.23474615382</v>
      </c>
      <c r="I85" s="21"/>
      <c r="J85" s="1"/>
      <c r="K85" s="1"/>
    </row>
    <row r="86" spans="1:19">
      <c r="I86" s="1"/>
      <c r="J86" s="1"/>
      <c r="K86" s="1"/>
    </row>
    <row r="87" spans="1:19">
      <c r="B87" s="4">
        <v>10</v>
      </c>
      <c r="C87" s="19" t="s">
        <v>108</v>
      </c>
      <c r="H87" s="18">
        <v>5389282.0060000001</v>
      </c>
      <c r="I87" s="22"/>
      <c r="J87" s="3"/>
      <c r="K87" s="1"/>
    </row>
    <row r="88" spans="1:19" ht="13.5" thickBot="1">
      <c r="B88"/>
      <c r="E88" s="20"/>
      <c r="I88" s="1"/>
      <c r="J88" s="1"/>
      <c r="K88" s="1"/>
    </row>
    <row r="89" spans="1:19" ht="13.5" thickBot="1">
      <c r="B89" s="4">
        <v>11</v>
      </c>
      <c r="C89" s="1" t="s">
        <v>79</v>
      </c>
      <c r="H89" s="49">
        <f>H85/H87</f>
        <v>5.3005434569599663E-2</v>
      </c>
      <c r="I89" s="1"/>
      <c r="J89" s="1"/>
      <c r="K89" s="1"/>
    </row>
    <row r="90" spans="1:19">
      <c r="I90" s="1"/>
      <c r="J90" s="1"/>
      <c r="K90" s="1"/>
    </row>
    <row r="91" spans="1:19">
      <c r="I91" s="1"/>
      <c r="J91" s="1"/>
      <c r="K91" s="1"/>
    </row>
    <row r="92" spans="1:19" ht="13.5" customHeight="1">
      <c r="C92" s="5"/>
      <c r="D92" s="5"/>
      <c r="E92" s="5"/>
      <c r="F92" s="13"/>
      <c r="G92" s="11"/>
      <c r="H92" s="11"/>
      <c r="I92" s="14"/>
      <c r="J92" s="7"/>
      <c r="L92" s="5"/>
      <c r="M92" s="5"/>
      <c r="N92" s="5"/>
      <c r="O92" s="5"/>
      <c r="P92" s="11"/>
      <c r="Q92" s="11"/>
      <c r="R92" s="5"/>
      <c r="S92" s="2"/>
    </row>
    <row r="93" spans="1:19" ht="13.5" customHeight="1"/>
    <row r="94" spans="1:19" ht="12.75" customHeight="1"/>
  </sheetData>
  <mergeCells count="11">
    <mergeCell ref="A8:J8"/>
    <mergeCell ref="A61:J61"/>
    <mergeCell ref="A62:J62"/>
    <mergeCell ref="A63:J63"/>
    <mergeCell ref="A2:J2"/>
    <mergeCell ref="A3:J3"/>
    <mergeCell ref="A4:J4"/>
    <mergeCell ref="A5:J5"/>
    <mergeCell ref="A6:J6"/>
    <mergeCell ref="A7:J7"/>
    <mergeCell ref="F9:J9"/>
  </mergeCells>
  <phoneticPr fontId="0" type="noConversion"/>
  <pageMargins left="0.75" right="0.754" top="1.1000000000000001" bottom="0.75" header="0.5" footer="0.5"/>
  <pageSetup scale="82" orientation="portrait" horizontalDpi="4294967292" r:id="rId1"/>
  <headerFooter alignWithMargins="0">
    <oddHeader xml:space="preserve">&amp;C
</oddHeader>
    <oddFooter>Page &amp;P of &amp;N</oddFooter>
  </headerFooter>
  <rowBreaks count="1" manualBreakCount="1">
    <brk id="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D2FD22-B041-4BFF-9BBC-4171F7BC75D2}"/>
</file>

<file path=customXml/itemProps2.xml><?xml version="1.0" encoding="utf-8"?>
<ds:datastoreItem xmlns:ds="http://schemas.openxmlformats.org/officeDocument/2006/customXml" ds:itemID="{295E83B3-D824-46D5-A0D5-5B74B7968F21}"/>
</file>

<file path=customXml/itemProps3.xml><?xml version="1.0" encoding="utf-8"?>
<ds:datastoreItem xmlns:ds="http://schemas.openxmlformats.org/officeDocument/2006/customXml" ds:itemID="{91AB7AE8-AD70-4B5A-A760-8E5D55773004}"/>
</file>

<file path=customXml/itemProps4.xml><?xml version="1.0" encoding="utf-8"?>
<ds:datastoreItem xmlns:ds="http://schemas.openxmlformats.org/officeDocument/2006/customXml" ds:itemID="{3B75F5B5-1416-4FDE-8294-6A3674C52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2011-04-28T22:36:42Z</cp:lastPrinted>
  <dcterms:created xsi:type="dcterms:W3CDTF">1996-10-14T23:33:28Z</dcterms:created>
  <dcterms:modified xsi:type="dcterms:W3CDTF">2011-05-04T22:58:33Z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