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40" windowHeight="5820" activeTab="0"/>
  </bookViews>
  <sheets>
    <sheet name="Turnover Ratio" sheetId="1" r:id="rId1"/>
  </sheets>
  <externalReferences>
    <externalReference r:id="rId4"/>
  </externalReferences>
  <definedNames>
    <definedName name="_xlnm.Print_Area" localSheetId="0">'Turnover Ratio'!$B$1:$H$22</definedName>
  </definedNames>
  <calcPr fullCalcOnLoad="1"/>
</workbook>
</file>

<file path=xl/sharedStrings.xml><?xml version="1.0" encoding="utf-8"?>
<sst xmlns="http://schemas.openxmlformats.org/spreadsheetml/2006/main" count="27" uniqueCount="27">
  <si>
    <t>Cost</t>
  </si>
  <si>
    <t>Equity</t>
  </si>
  <si>
    <t>Share</t>
  </si>
  <si>
    <t>Debt</t>
  </si>
  <si>
    <t>FIT</t>
  </si>
  <si>
    <t>Cost w/FIT</t>
  </si>
  <si>
    <t>Revenues</t>
  </si>
  <si>
    <t>Operating Expenses</t>
  </si>
  <si>
    <t>Income before interest &amp; taxes</t>
  </si>
  <si>
    <t>Revenue</t>
  </si>
  <si>
    <t>Rate Base supported by operating ratio</t>
  </si>
  <si>
    <t>Interest</t>
  </si>
  <si>
    <t xml:space="preserve">Tax Rate </t>
  </si>
  <si>
    <t>Expense Before Interest</t>
  </si>
  <si>
    <t>Net Income - Before Interest &amp; FIT</t>
  </si>
  <si>
    <t>Investment</t>
  </si>
  <si>
    <t>Federal Income Tax</t>
  </si>
  <si>
    <t>Calculation of Investment (Rate Base) Supported By Operations</t>
  </si>
  <si>
    <t xml:space="preserve">"Yellow" highlighted cells are "Inputs." All other cells are calculations. </t>
  </si>
  <si>
    <t xml:space="preserve">    Weighted Cost</t>
  </si>
  <si>
    <t>Calculation Check</t>
  </si>
  <si>
    <t>Return on Equity</t>
  </si>
  <si>
    <t>Investment (Rate Base) per $1.00 of revenue</t>
  </si>
  <si>
    <t>P</t>
  </si>
  <si>
    <t>Net Income - Before Federal Income Tax</t>
  </si>
  <si>
    <t>Net Income - After Federal Income Tax</t>
  </si>
  <si>
    <t>Bus Ratemaking - Docket TC-060177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</si>
</sst>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%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00_);_(* \(#,##0.000\);_(* &quot;-&quot;??_);_(@_)"/>
    <numFmt numFmtId="170" formatCode="_(* #,##0.0_);_(* \(#,##0.0\);_(* &quot;-&quot;?_);_(@_)"/>
    <numFmt numFmtId="171" formatCode="0_);[Red]\(0\)"/>
    <numFmt numFmtId="172" formatCode="0.0_);[Red]\(0.0\)"/>
    <numFmt numFmtId="173" formatCode="&quot;$&quot;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Accounting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171" fontId="6" fillId="0" borderId="0" xfId="0" applyNumberFormat="1" applyFont="1" applyAlignment="1" applyProtection="1">
      <alignment horizontal="centerContinuous"/>
      <protection locked="0"/>
    </xf>
    <xf numFmtId="17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left" indent="4"/>
      <protection locked="0"/>
    </xf>
    <xf numFmtId="0" fontId="2" fillId="0" borderId="0" xfId="0" applyFont="1" applyAlignment="1" applyProtection="1">
      <alignment horizontal="center"/>
      <protection locked="0"/>
    </xf>
    <xf numFmtId="171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10" fontId="0" fillId="2" borderId="0" xfId="0" applyNumberFormat="1" applyFill="1" applyAlignment="1" applyProtection="1">
      <alignment/>
      <protection locked="0"/>
    </xf>
    <xf numFmtId="9" fontId="0" fillId="2" borderId="0" xfId="21" applyFill="1" applyAlignment="1" applyProtection="1">
      <alignment/>
      <protection locked="0"/>
    </xf>
    <xf numFmtId="165" fontId="0" fillId="0" borderId="0" xfId="21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9" fontId="0" fillId="0" borderId="0" xfId="21" applyFont="1" applyAlignment="1" applyProtection="1">
      <alignment/>
      <protection locked="0"/>
    </xf>
    <xf numFmtId="165" fontId="2" fillId="0" borderId="0" xfId="21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66" fontId="0" fillId="0" borderId="0" xfId="15" applyNumberFormat="1" applyFill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6" fontId="8" fillId="2" borderId="0" xfId="15" applyNumberFormat="1" applyFont="1" applyFill="1" applyAlignment="1" applyProtection="1">
      <alignment/>
      <protection locked="0"/>
    </xf>
    <xf numFmtId="9" fontId="0" fillId="0" borderId="0" xfId="21" applyAlignment="1" applyProtection="1">
      <alignment/>
      <protection locked="0"/>
    </xf>
    <xf numFmtId="166" fontId="0" fillId="0" borderId="0" xfId="15" applyNumberFormat="1" applyAlignment="1" applyProtection="1">
      <alignment/>
      <protection locked="0"/>
    </xf>
    <xf numFmtId="44" fontId="5" fillId="0" borderId="0" xfId="17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167" fontId="0" fillId="0" borderId="0" xfId="15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7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%20Services%20Staff%20Perspective%20Paper%20-%20Table%201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teCa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6.8515625" style="4" customWidth="1"/>
    <col min="2" max="2" width="9.140625" style="4" customWidth="1"/>
    <col min="3" max="3" width="12.8515625" style="4" bestFit="1" customWidth="1"/>
    <col min="4" max="4" width="12.140625" style="4" customWidth="1"/>
    <col min="5" max="5" width="7.8515625" style="4" customWidth="1"/>
    <col min="6" max="6" width="9.140625" style="4" customWidth="1"/>
    <col min="7" max="7" width="34.28125" style="4" customWidth="1"/>
    <col min="8" max="8" width="9.140625" style="4" customWidth="1"/>
    <col min="9" max="9" width="9.00390625" style="4" customWidth="1"/>
    <col min="10" max="13" width="9.140625" style="4" customWidth="1"/>
    <col min="14" max="14" width="10.421875" style="4" bestFit="1" customWidth="1"/>
    <col min="15" max="16384" width="9.140625" style="4" customWidth="1"/>
  </cols>
  <sheetData>
    <row r="1" spans="1:8" ht="18">
      <c r="A1" s="1" t="s">
        <v>23</v>
      </c>
      <c r="B1" s="2" t="s">
        <v>26</v>
      </c>
      <c r="C1" s="3"/>
      <c r="D1" s="3"/>
      <c r="E1" s="3"/>
      <c r="F1" s="3"/>
      <c r="G1" s="3"/>
      <c r="H1" s="3"/>
    </row>
    <row r="2" spans="2:8" ht="18">
      <c r="B2" s="5" t="s">
        <v>17</v>
      </c>
      <c r="C2" s="5"/>
      <c r="D2" s="5"/>
      <c r="E2" s="5"/>
      <c r="F2" s="5"/>
      <c r="G2" s="5"/>
      <c r="H2" s="5"/>
    </row>
    <row r="3" spans="2:8" ht="18">
      <c r="B3" s="5" t="s">
        <v>18</v>
      </c>
      <c r="C3" s="5"/>
      <c r="D3" s="6"/>
      <c r="E3" s="5"/>
      <c r="F3" s="5"/>
      <c r="G3" s="5"/>
      <c r="H3" s="5"/>
    </row>
    <row r="4" spans="4:14" ht="12.75">
      <c r="D4" s="7"/>
      <c r="N4" s="8"/>
    </row>
    <row r="5" ht="12.75">
      <c r="D5" s="7"/>
    </row>
    <row r="6" spans="3:8" ht="13.5" thickBot="1">
      <c r="C6" s="9" t="s">
        <v>0</v>
      </c>
      <c r="D6" s="10" t="s">
        <v>2</v>
      </c>
      <c r="G6" s="11" t="s">
        <v>20</v>
      </c>
      <c r="H6" s="11"/>
    </row>
    <row r="7" spans="2:8" ht="13.5" thickTop="1">
      <c r="B7" s="4" t="s">
        <v>1</v>
      </c>
      <c r="C7" s="12">
        <v>0.12</v>
      </c>
      <c r="D7" s="13">
        <v>0.5</v>
      </c>
      <c r="E7" s="14">
        <f>C7*D7</f>
        <v>0.06</v>
      </c>
      <c r="G7" s="4" t="s">
        <v>15</v>
      </c>
      <c r="H7" s="15">
        <f>+E18</f>
        <v>53.98773006134969</v>
      </c>
    </row>
    <row r="8" spans="2:8" ht="12.75">
      <c r="B8" s="4" t="s">
        <v>3</v>
      </c>
      <c r="C8" s="12">
        <v>0.0775</v>
      </c>
      <c r="D8" s="16">
        <f>1-D7</f>
        <v>0.5</v>
      </c>
      <c r="E8" s="17">
        <f>C8*D8</f>
        <v>0.03875</v>
      </c>
      <c r="H8" s="15"/>
    </row>
    <row r="9" spans="2:12" ht="12.75">
      <c r="B9" s="4" t="s">
        <v>19</v>
      </c>
      <c r="D9" s="7"/>
      <c r="E9" s="18">
        <f>E7+E8</f>
        <v>0.09875</v>
      </c>
      <c r="G9" s="4" t="s">
        <v>9</v>
      </c>
      <c r="H9" s="15">
        <f>+E14</f>
        <v>100</v>
      </c>
      <c r="L9" s="19"/>
    </row>
    <row r="10" spans="2:12" ht="12.75">
      <c r="B10" s="4" t="s">
        <v>4</v>
      </c>
      <c r="C10" s="20">
        <v>0.34</v>
      </c>
      <c r="D10" s="7"/>
      <c r="E10" s="17">
        <f>E7/(1-C10)-E7</f>
        <v>0.030909090909090914</v>
      </c>
      <c r="G10" s="4" t="s">
        <v>13</v>
      </c>
      <c r="H10" s="21">
        <f>+E15</f>
        <v>93</v>
      </c>
      <c r="L10" s="19"/>
    </row>
    <row r="11" spans="2:8" ht="12.75">
      <c r="B11" s="4" t="s">
        <v>5</v>
      </c>
      <c r="D11" s="7"/>
      <c r="E11" s="18">
        <f>E9+E10</f>
        <v>0.12965909090909092</v>
      </c>
      <c r="G11" s="4" t="s">
        <v>14</v>
      </c>
      <c r="H11" s="15">
        <f>+H9-H10</f>
        <v>7</v>
      </c>
    </row>
    <row r="12" spans="7:8" ht="12.75">
      <c r="G12" s="4" t="s">
        <v>11</v>
      </c>
      <c r="H12" s="21">
        <f>+(H7*D8)*C8</f>
        <v>2.0920245398773005</v>
      </c>
    </row>
    <row r="13" ht="12.75">
      <c r="H13" s="15"/>
    </row>
    <row r="14" spans="2:14" ht="12.75">
      <c r="B14" s="4" t="s">
        <v>6</v>
      </c>
      <c r="E14" s="22">
        <v>100</v>
      </c>
      <c r="G14" s="4" t="s">
        <v>24</v>
      </c>
      <c r="H14" s="15">
        <f>+H11-H12</f>
        <v>4.9079754601226995</v>
      </c>
      <c r="N14" s="23"/>
    </row>
    <row r="15" spans="2:8" ht="15">
      <c r="B15" s="4" t="s">
        <v>7</v>
      </c>
      <c r="E15" s="24">
        <v>93</v>
      </c>
      <c r="G15" s="4" t="s">
        <v>12</v>
      </c>
      <c r="H15" s="25">
        <f>+C10</f>
        <v>0.34</v>
      </c>
    </row>
    <row r="16" spans="2:13" ht="12.75">
      <c r="B16" s="4" t="s">
        <v>8</v>
      </c>
      <c r="E16" s="26">
        <f>E14-E15</f>
        <v>7</v>
      </c>
      <c r="G16" s="4" t="s">
        <v>16</v>
      </c>
      <c r="H16" s="21">
        <f>+H14*H15</f>
        <v>1.668711656441718</v>
      </c>
      <c r="L16" s="19"/>
      <c r="M16" s="19"/>
    </row>
    <row r="17" spans="5:13" ht="12.75">
      <c r="E17" s="26"/>
      <c r="H17" s="15"/>
      <c r="L17" s="19"/>
      <c r="M17" s="19"/>
    </row>
    <row r="18" spans="2:8" ht="12.75">
      <c r="B18" s="4" t="s">
        <v>10</v>
      </c>
      <c r="E18" s="26">
        <f>E16/E11</f>
        <v>53.98773006134969</v>
      </c>
      <c r="G18" s="4" t="s">
        <v>25</v>
      </c>
      <c r="H18" s="15">
        <f>+H14-H16</f>
        <v>3.2392638036809815</v>
      </c>
    </row>
    <row r="19" spans="8:12" ht="12.75">
      <c r="H19" s="15"/>
      <c r="L19" s="19"/>
    </row>
    <row r="20" spans="2:12" ht="12.75">
      <c r="B20" s="35" t="s">
        <v>22</v>
      </c>
      <c r="C20" s="36"/>
      <c r="D20" s="36"/>
      <c r="E20" s="27">
        <f>E18/E14</f>
        <v>0.5398773006134969</v>
      </c>
      <c r="G20" s="4" t="s">
        <v>21</v>
      </c>
      <c r="H20" s="14">
        <f>+H18/(H7*D7)</f>
        <v>0.12000000000000001</v>
      </c>
      <c r="L20" s="19"/>
    </row>
    <row r="21" spans="2:12" ht="12.75">
      <c r="B21" s="36"/>
      <c r="C21" s="36"/>
      <c r="D21" s="36"/>
      <c r="H21" s="19"/>
      <c r="L21" s="19"/>
    </row>
    <row r="22" spans="2:5" ht="12.75">
      <c r="B22" s="28"/>
      <c r="E22" s="14"/>
    </row>
    <row r="23" ht="12.75">
      <c r="L23" s="19"/>
    </row>
    <row r="29" spans="3:6" ht="12.75">
      <c r="C29" s="9"/>
      <c r="D29" s="9"/>
      <c r="E29" s="9"/>
      <c r="F29" s="9"/>
    </row>
    <row r="30" spans="3:9" ht="12.75">
      <c r="C30" s="29"/>
      <c r="D30" s="29"/>
      <c r="E30" s="30"/>
      <c r="F30" s="31"/>
      <c r="H30" s="28"/>
      <c r="I30" s="31"/>
    </row>
    <row r="31" spans="3:9" ht="12.75">
      <c r="C31" s="29"/>
      <c r="D31" s="29"/>
      <c r="E31" s="30"/>
      <c r="F31" s="31"/>
      <c r="H31" s="28"/>
      <c r="I31" s="31"/>
    </row>
    <row r="32" spans="3:9" ht="12.75">
      <c r="C32" s="29"/>
      <c r="D32" s="29"/>
      <c r="E32" s="30"/>
      <c r="F32" s="31"/>
      <c r="H32" s="28"/>
      <c r="I32" s="31"/>
    </row>
    <row r="33" spans="3:9" ht="12.75">
      <c r="C33" s="29"/>
      <c r="D33" s="29"/>
      <c r="E33" s="30"/>
      <c r="F33" s="31"/>
      <c r="H33" s="28"/>
      <c r="I33" s="31"/>
    </row>
    <row r="34" spans="3:9" ht="12.75">
      <c r="C34" s="29"/>
      <c r="D34" s="29"/>
      <c r="E34" s="30"/>
      <c r="F34" s="31"/>
      <c r="H34" s="28"/>
      <c r="I34" s="31"/>
    </row>
    <row r="35" spans="3:9" ht="12.75">
      <c r="C35" s="29"/>
      <c r="D35" s="29"/>
      <c r="E35" s="30"/>
      <c r="F35" s="31"/>
      <c r="H35" s="28"/>
      <c r="I35" s="31"/>
    </row>
    <row r="36" spans="3:8" ht="12.75">
      <c r="C36" s="32"/>
      <c r="D36" s="32"/>
      <c r="E36" s="30"/>
      <c r="F36" s="31"/>
      <c r="H36" s="28"/>
    </row>
    <row r="39" spans="9:10" ht="12.75">
      <c r="I39" s="33"/>
      <c r="J39" s="33"/>
    </row>
    <row r="40" spans="7:10" ht="12.75">
      <c r="G40" s="33"/>
      <c r="H40" s="33"/>
      <c r="I40" s="33"/>
      <c r="J40" s="33"/>
    </row>
    <row r="41" spans="7:10" ht="12.75">
      <c r="G41" s="9"/>
      <c r="H41" s="9"/>
      <c r="I41" s="9"/>
      <c r="J41" s="9"/>
    </row>
    <row r="42" spans="5:8" ht="12.75">
      <c r="E42" s="34"/>
      <c r="G42" s="19"/>
      <c r="H42" s="19"/>
    </row>
    <row r="43" spans="5:10" ht="12.75">
      <c r="E43" s="34"/>
      <c r="G43" s="19"/>
      <c r="H43" s="19"/>
      <c r="I43" s="28"/>
      <c r="J43" s="19"/>
    </row>
    <row r="44" spans="5:8" ht="12.75">
      <c r="E44" s="34"/>
      <c r="G44" s="19"/>
      <c r="H44" s="19"/>
    </row>
    <row r="45" spans="5:10" ht="12.75">
      <c r="E45" s="34"/>
      <c r="G45" s="19"/>
      <c r="H45" s="19"/>
      <c r="I45" s="28"/>
      <c r="J45" s="19"/>
    </row>
    <row r="46" spans="5:10" ht="12.75">
      <c r="E46" s="34"/>
      <c r="G46" s="19"/>
      <c r="H46" s="19"/>
      <c r="I46" s="28"/>
      <c r="J46" s="19"/>
    </row>
    <row r="47" spans="5:10" ht="12.75">
      <c r="E47" s="34"/>
      <c r="G47" s="19"/>
      <c r="H47" s="19"/>
      <c r="I47" s="28"/>
      <c r="J47" s="19"/>
    </row>
    <row r="48" spans="5:8" ht="12.75">
      <c r="E48" s="34"/>
      <c r="G48" s="19"/>
      <c r="H48" s="19"/>
    </row>
    <row r="49" spans="5:8" ht="12.75">
      <c r="E49" s="34"/>
      <c r="G49" s="19"/>
      <c r="H49" s="19"/>
    </row>
    <row r="50" spans="5:10" ht="12.75">
      <c r="E50" s="34"/>
      <c r="G50" s="19"/>
      <c r="H50" s="19"/>
      <c r="I50" s="28"/>
      <c r="J50" s="19"/>
    </row>
    <row r="51" spans="5:10" ht="12.75">
      <c r="E51" s="34"/>
      <c r="G51" s="19"/>
      <c r="H51" s="19"/>
      <c r="I51" s="28"/>
      <c r="J51" s="19"/>
    </row>
    <row r="52" spans="5:8" ht="12.75">
      <c r="E52" s="34"/>
      <c r="G52" s="19"/>
      <c r="H52" s="19"/>
    </row>
    <row r="53" spans="5:8" ht="12.75">
      <c r="E53" s="34"/>
      <c r="G53" s="19"/>
      <c r="H53" s="19"/>
    </row>
    <row r="54" spans="5:8" ht="12.75">
      <c r="E54" s="34"/>
      <c r="G54" s="19"/>
      <c r="H54" s="19"/>
    </row>
    <row r="55" spans="5:8" ht="12.75">
      <c r="E55" s="34"/>
      <c r="G55" s="19"/>
      <c r="H55" s="19"/>
    </row>
    <row r="56" spans="5:8" ht="12.75">
      <c r="E56" s="34"/>
      <c r="G56" s="19"/>
      <c r="H56" s="19"/>
    </row>
    <row r="57" spans="5:8" ht="12.75">
      <c r="E57" s="34"/>
      <c r="G57" s="19"/>
      <c r="H57" s="19"/>
    </row>
    <row r="58" spans="5:8" ht="12.75">
      <c r="E58" s="34"/>
      <c r="G58" s="19"/>
      <c r="H58" s="19"/>
    </row>
    <row r="59" spans="5:8" ht="12.75">
      <c r="E59" s="34"/>
      <c r="G59" s="19"/>
      <c r="H59" s="19"/>
    </row>
    <row r="60" spans="5:8" ht="12.75">
      <c r="E60" s="34"/>
      <c r="G60" s="19"/>
      <c r="H60" s="19"/>
    </row>
    <row r="61" spans="5:8" ht="12.75">
      <c r="E61" s="34"/>
      <c r="G61" s="19"/>
      <c r="H61" s="19"/>
    </row>
  </sheetData>
  <sheetProtection/>
  <mergeCells count="1">
    <mergeCell ref="B20:D21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Gene Eckhardt</cp:lastModifiedBy>
  <cp:lastPrinted>2006-06-06T23:14:22Z</cp:lastPrinted>
  <dcterms:created xsi:type="dcterms:W3CDTF">2006-05-24T17:27:46Z</dcterms:created>
  <dcterms:modified xsi:type="dcterms:W3CDTF">2006-06-06T23:14:48Z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