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CTIVE\Cases\UG\UG_170929_2017_Cascade_GRC\1_Filings\Testimony_Direct\PC\Ramas\Exhibits\"/>
    </mc:Choice>
  </mc:AlternateContent>
  <bookViews>
    <workbookView xWindow="0" yWindow="0" windowWidth="17670" windowHeight="11955"/>
  </bookViews>
  <sheets>
    <sheet name="DMR-7_p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 s="1"/>
  <c r="H18" i="1" s="1"/>
  <c r="H20" i="1" s="1"/>
  <c r="H21" i="1" s="1"/>
  <c r="F15" i="1"/>
  <c r="F16" i="1" s="1"/>
  <c r="F18" i="1" s="1"/>
  <c r="F20" i="1" s="1"/>
  <c r="F21" i="1" s="1"/>
</calcChain>
</file>

<file path=xl/sharedStrings.xml><?xml version="1.0" encoding="utf-8"?>
<sst xmlns="http://schemas.openxmlformats.org/spreadsheetml/2006/main" count="30" uniqueCount="28">
  <si>
    <t>Cascade Natural Gas</t>
  </si>
  <si>
    <t>Docket UG-170929</t>
  </si>
  <si>
    <t>Test Year Ended December 31, 2016</t>
  </si>
  <si>
    <t>Additional Impacts of TCJA</t>
  </si>
  <si>
    <t>FIT before rates (From BR-01(01) Supplemental.xlsx)</t>
  </si>
  <si>
    <t>Seven months divided twelve months</t>
  </si>
  <si>
    <t>Estimated FIT 1/1/18-7/31/18</t>
  </si>
  <si>
    <t>2018 tax rate</t>
  </si>
  <si>
    <t>Taxable Income</t>
  </si>
  <si>
    <t xml:space="preserve">Old tax rate </t>
  </si>
  <si>
    <t>Estimated taxes at old rate 1/1/18-7/31/18</t>
  </si>
  <si>
    <t>Estimated Tax Benefit until Rate Case Assummed Effective Date</t>
  </si>
  <si>
    <t xml:space="preserve">  -  Estimates of Excess Federal Income Taxes Collected</t>
  </si>
  <si>
    <t>(A)</t>
  </si>
  <si>
    <t>(B)</t>
  </si>
  <si>
    <t>Per Company</t>
  </si>
  <si>
    <t>Amount</t>
  </si>
  <si>
    <t>Public Counsel</t>
  </si>
  <si>
    <t>Adjusted TY</t>
  </si>
  <si>
    <t>Column (A):  Company Supplemental Response to Bench Request 1, Attachment "BR-01(04) Supplemental.xlsx".</t>
  </si>
  <si>
    <t>Source/Notes:</t>
  </si>
  <si>
    <t xml:space="preserve">         "BR-01(04) Supplemental.xlsx."</t>
  </si>
  <si>
    <t xml:space="preserve">Calculations on lines 2 - 8 based on Company Supplemental Response to Bench Request 1, Attachment </t>
  </si>
  <si>
    <t>Description</t>
  </si>
  <si>
    <t>Line</t>
  </si>
  <si>
    <t>Column (B), line 1:  Exhibit DMR-4, page 2, column titled "Per PC Washington Adjusted", line 18.</t>
  </si>
  <si>
    <t>Page 1 of 1</t>
  </si>
  <si>
    <t>Exh. DMR-7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</si>
</sst>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u/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38" fontId="0" fillId="0" borderId="0" xfId="0" applyNumberFormat="1"/>
    <xf numFmtId="0" fontId="0" fillId="0" borderId="1" xfId="0" applyBorder="1"/>
    <xf numFmtId="9" fontId="0" fillId="0" borderId="1" xfId="0" applyNumberFormat="1" applyBorder="1"/>
    <xf numFmtId="38" fontId="0" fillId="0" borderId="2" xfId="0" applyNumberFormat="1" applyBorder="1"/>
    <xf numFmtId="3" fontId="0" fillId="0" borderId="3" xfId="0" applyNumberFormat="1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H7" sqref="H7"/>
    </sheetView>
  </sheetViews>
  <sheetFormatPr defaultRowHeight="15.75" x14ac:dyDescent="0.25"/>
  <cols>
    <col min="1" max="1" width="4.625" customWidth="1"/>
    <col min="2" max="2" width="1.125" customWidth="1"/>
    <col min="3" max="3" width="52.625" customWidth="1"/>
    <col min="4" max="4" width="4" customWidth="1"/>
    <col min="5" max="5" width="4.625" customWidth="1"/>
    <col min="6" max="6" width="13" customWidth="1"/>
    <col min="7" max="7" width="1.5" customWidth="1"/>
    <col min="8" max="8" width="13" customWidth="1"/>
    <col min="9" max="9" width="2" customWidth="1"/>
  </cols>
  <sheetData>
    <row r="1" spans="1:10" x14ac:dyDescent="0.25">
      <c r="A1" s="1" t="s">
        <v>0</v>
      </c>
      <c r="H1" s="2" t="s">
        <v>1</v>
      </c>
    </row>
    <row r="2" spans="1:10" x14ac:dyDescent="0.25">
      <c r="A2" t="s">
        <v>3</v>
      </c>
      <c r="H2" s="3" t="s">
        <v>27</v>
      </c>
    </row>
    <row r="3" spans="1:10" x14ac:dyDescent="0.25">
      <c r="A3" t="s">
        <v>12</v>
      </c>
      <c r="H3" s="2" t="s">
        <v>26</v>
      </c>
    </row>
    <row r="4" spans="1:10" x14ac:dyDescent="0.25">
      <c r="A4" s="4" t="s">
        <v>2</v>
      </c>
    </row>
    <row r="9" spans="1:10" x14ac:dyDescent="0.25">
      <c r="F9" s="11" t="s">
        <v>15</v>
      </c>
      <c r="G9" s="11"/>
      <c r="H9" s="11" t="s">
        <v>17</v>
      </c>
    </row>
    <row r="10" spans="1:10" x14ac:dyDescent="0.25">
      <c r="F10" s="11" t="s">
        <v>18</v>
      </c>
      <c r="G10" s="11"/>
      <c r="H10" s="11" t="s">
        <v>18</v>
      </c>
    </row>
    <row r="11" spans="1:10" x14ac:dyDescent="0.25">
      <c r="A11" s="6" t="s">
        <v>24</v>
      </c>
      <c r="C11" s="6" t="s">
        <v>23</v>
      </c>
      <c r="F11" s="12" t="s">
        <v>16</v>
      </c>
      <c r="G11" s="11"/>
      <c r="H11" s="12" t="s">
        <v>16</v>
      </c>
    </row>
    <row r="12" spans="1:10" x14ac:dyDescent="0.25">
      <c r="F12" s="10" t="s">
        <v>13</v>
      </c>
      <c r="G12" s="11"/>
      <c r="H12" s="10" t="s">
        <v>14</v>
      </c>
    </row>
    <row r="14" spans="1:10" x14ac:dyDescent="0.25">
      <c r="A14">
        <v>1</v>
      </c>
      <c r="C14" t="s">
        <v>4</v>
      </c>
      <c r="F14" s="5">
        <v>3585990</v>
      </c>
      <c r="H14" s="5">
        <v>4543207</v>
      </c>
      <c r="J14" s="5"/>
    </row>
    <row r="15" spans="1:10" x14ac:dyDescent="0.25">
      <c r="A15">
        <v>2</v>
      </c>
      <c r="C15" t="s">
        <v>5</v>
      </c>
      <c r="F15" s="6">
        <f>7/12</f>
        <v>0.58333333333333337</v>
      </c>
      <c r="H15" s="6">
        <f>7/12</f>
        <v>0.58333333333333337</v>
      </c>
    </row>
    <row r="16" spans="1:10" x14ac:dyDescent="0.25">
      <c r="A16">
        <v>3</v>
      </c>
      <c r="C16" t="s">
        <v>6</v>
      </c>
      <c r="F16" s="5">
        <f>+F14*F15</f>
        <v>2091827.5000000002</v>
      </c>
      <c r="H16" s="5">
        <f>+H14*H15</f>
        <v>2650204.0833333335</v>
      </c>
    </row>
    <row r="17" spans="1:8" x14ac:dyDescent="0.25">
      <c r="A17">
        <v>4</v>
      </c>
      <c r="C17" t="s">
        <v>7</v>
      </c>
      <c r="F17" s="7">
        <v>0.21</v>
      </c>
      <c r="H17" s="7">
        <v>0.21</v>
      </c>
    </row>
    <row r="18" spans="1:8" x14ac:dyDescent="0.25">
      <c r="A18">
        <v>5</v>
      </c>
      <c r="C18" t="s">
        <v>8</v>
      </c>
      <c r="F18" s="5">
        <f>+F16/F17</f>
        <v>9961083.333333334</v>
      </c>
      <c r="H18" s="5">
        <f>+H16/H17</f>
        <v>12620019.444444446</v>
      </c>
    </row>
    <row r="19" spans="1:8" x14ac:dyDescent="0.25">
      <c r="A19">
        <v>6</v>
      </c>
      <c r="C19" t="s">
        <v>9</v>
      </c>
      <c r="F19" s="7">
        <v>0.35</v>
      </c>
      <c r="H19" s="7">
        <v>0.35</v>
      </c>
    </row>
    <row r="20" spans="1:8" ht="16.5" thickBot="1" x14ac:dyDescent="0.3">
      <c r="A20">
        <v>7</v>
      </c>
      <c r="C20" t="s">
        <v>10</v>
      </c>
      <c r="F20" s="8">
        <f>+F18*F19</f>
        <v>3486379.1666666665</v>
      </c>
      <c r="H20" s="8">
        <f>+H18*H19</f>
        <v>4417006.805555556</v>
      </c>
    </row>
    <row r="21" spans="1:8" ht="16.5" thickBot="1" x14ac:dyDescent="0.3">
      <c r="A21">
        <v>8</v>
      </c>
      <c r="C21" t="s">
        <v>11</v>
      </c>
      <c r="F21" s="9">
        <f>+F20-F16</f>
        <v>1394551.6666666663</v>
      </c>
      <c r="H21" s="9">
        <f>+H20-H16</f>
        <v>1766802.7222222225</v>
      </c>
    </row>
    <row r="22" spans="1:8" ht="16.5" thickTop="1" x14ac:dyDescent="0.25"/>
    <row r="28" spans="1:8" x14ac:dyDescent="0.25">
      <c r="C28" s="13" t="s">
        <v>20</v>
      </c>
    </row>
    <row r="29" spans="1:8" x14ac:dyDescent="0.25">
      <c r="C29" t="s">
        <v>22</v>
      </c>
    </row>
    <row r="30" spans="1:8" x14ac:dyDescent="0.25">
      <c r="C30" t="s">
        <v>21</v>
      </c>
    </row>
    <row r="32" spans="1:8" x14ac:dyDescent="0.25">
      <c r="C32" t="s">
        <v>19</v>
      </c>
    </row>
    <row r="33" spans="3:3" x14ac:dyDescent="0.25">
      <c r="C33" t="s">
        <v>25</v>
      </c>
    </row>
  </sheetData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79B1B2-1595-4F34-99BB-1D79B07F9A9E}"/>
</file>

<file path=customXml/itemProps2.xml><?xml version="1.0" encoding="utf-8"?>
<ds:datastoreItem xmlns:ds="http://schemas.openxmlformats.org/officeDocument/2006/customXml" ds:itemID="{04EB440C-DB04-4A33-AE35-62C3B87ADA04}"/>
</file>

<file path=customXml/itemProps3.xml><?xml version="1.0" encoding="utf-8"?>
<ds:datastoreItem xmlns:ds="http://schemas.openxmlformats.org/officeDocument/2006/customXml" ds:itemID="{186F02EA-5495-4BFD-8EE2-AB1D7ABFC58F}"/>
</file>

<file path=customXml/itemProps4.xml><?xml version="1.0" encoding="utf-8"?>
<ds:datastoreItem xmlns:ds="http://schemas.openxmlformats.org/officeDocument/2006/customXml" ds:itemID="{620F610E-F40F-45E0-90DC-BFF95FB8AA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DMR-7_p1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Mak, Chanda (ATG)</cp:lastModifiedBy>
  <cp:lastPrinted>2018-02-14T18:16:43Z</cp:lastPrinted>
  <dcterms:created xsi:type="dcterms:W3CDTF">2018-02-11T15:52:02Z</dcterms:created>
  <dcterms:modified xsi:type="dcterms:W3CDTF">2018-02-14T21:45:01Z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