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9975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<sst xmlns="http://schemas.openxmlformats.org/spreadsheetml/2006/main" count="19" uniqueCount="17">
  <si>
    <t>Cristalina Water Company</t>
  </si>
  <si>
    <t>Schedule of Water Use Data</t>
  </si>
  <si>
    <t xml:space="preserve">Entered by Lead Analyst from Document "Meter Readings" </t>
  </si>
  <si>
    <t>Submitted by Cristalina 4/15/10</t>
  </si>
  <si>
    <t>count</t>
  </si>
  <si>
    <t>Customer</t>
  </si>
  <si>
    <t>Difference</t>
  </si>
  <si>
    <t>Less than 20 units counter</t>
  </si>
  <si>
    <t>Cristalina</t>
  </si>
  <si>
    <t>CCF</t>
  </si>
  <si>
    <t>Less: readings that are obviously wrong</t>
  </si>
  <si>
    <t>Divided by: 82 customers (4 wrong + Cristalina)</t>
  </si>
  <si>
    <t xml:space="preserve">Per customer </t>
  </si>
  <si>
    <t>6932/0003</t>
  </si>
  <si>
    <t>7745/0003</t>
  </si>
  <si>
    <t>8625/0003</t>
  </si>
  <si>
    <t>880/0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</si>
</sst>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0" xfId="56">
      <alignment/>
      <protection/>
    </xf>
    <xf numFmtId="0" fontId="2" fillId="0" borderId="10" xfId="56" applyBorder="1" applyAlignment="1">
      <alignment horizontal="center" wrapText="1"/>
      <protection/>
    </xf>
    <xf numFmtId="17" fontId="2" fillId="0" borderId="10" xfId="56" applyNumberFormat="1" applyBorder="1" applyAlignment="1">
      <alignment horizontal="center" wrapText="1"/>
      <protection/>
    </xf>
    <xf numFmtId="165" fontId="2" fillId="0" borderId="0" xfId="59" applyNumberFormat="1" applyFont="1" applyAlignment="1">
      <alignment/>
    </xf>
    <xf numFmtId="0" fontId="0" fillId="0" borderId="0" xfId="0" applyBorder="1" applyAlignment="1">
      <alignment horizontal="center" wrapText="1"/>
    </xf>
    <xf numFmtId="0" fontId="2" fillId="0" borderId="0" xfId="56" applyFont="1" applyAlignment="1">
      <alignment horizontal="right"/>
      <protection/>
    </xf>
    <xf numFmtId="0" fontId="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70">
      <selection activeCell="H67" sqref="H67"/>
    </sheetView>
  </sheetViews>
  <sheetFormatPr defaultColWidth="9.140625" defaultRowHeight="15"/>
  <sheetData>
    <row r="1" spans="1:9" ht="15">
      <c r="A1" s="1"/>
      <c r="B1" s="1" t="s">
        <v>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1</v>
      </c>
      <c r="C2" s="1"/>
      <c r="D2" s="1"/>
      <c r="E2" s="1"/>
      <c r="F2" s="1"/>
      <c r="G2" s="1"/>
      <c r="H2" s="1"/>
      <c r="I2" s="1"/>
    </row>
    <row r="3" spans="1:9" ht="15">
      <c r="A3" s="1"/>
      <c r="B3" s="1" t="s">
        <v>2</v>
      </c>
      <c r="C3" s="1"/>
      <c r="D3" s="1"/>
      <c r="E3" s="1"/>
      <c r="F3" s="1"/>
      <c r="G3" s="1"/>
      <c r="H3" s="1"/>
      <c r="I3" s="1"/>
    </row>
    <row r="4" spans="1:9" ht="15">
      <c r="A4" s="1"/>
      <c r="B4" s="1" t="s">
        <v>3</v>
      </c>
      <c r="C4" s="1"/>
      <c r="D4" s="1"/>
      <c r="E4" s="1"/>
      <c r="F4" s="1"/>
      <c r="G4" s="1"/>
      <c r="H4" s="1"/>
      <c r="I4" s="1"/>
    </row>
    <row r="7" spans="1:9" s="5" customFormat="1" ht="39">
      <c r="A7" s="2" t="s">
        <v>4</v>
      </c>
      <c r="B7" s="2" t="s">
        <v>5</v>
      </c>
      <c r="C7" s="3">
        <v>40210</v>
      </c>
      <c r="D7" s="3">
        <v>40238</v>
      </c>
      <c r="E7" s="3">
        <v>40269</v>
      </c>
      <c r="F7" s="3">
        <v>40299</v>
      </c>
      <c r="G7" s="3">
        <v>40330</v>
      </c>
      <c r="H7" s="2" t="s">
        <v>6</v>
      </c>
      <c r="I7" s="2" t="s">
        <v>7</v>
      </c>
    </row>
    <row r="8" spans="1:9" ht="15">
      <c r="A8" s="1">
        <v>1</v>
      </c>
      <c r="B8" s="1">
        <v>1001</v>
      </c>
      <c r="C8" s="1">
        <v>1846</v>
      </c>
      <c r="D8" s="1">
        <v>1848</v>
      </c>
      <c r="E8" s="1">
        <v>1850</v>
      </c>
      <c r="F8" s="1">
        <v>1854</v>
      </c>
      <c r="G8" s="1">
        <v>1860</v>
      </c>
      <c r="H8" s="1">
        <f>G8-F8</f>
        <v>6</v>
      </c>
      <c r="I8" s="1">
        <f>IF(H8&lt;20,1,0)</f>
        <v>1</v>
      </c>
    </row>
    <row r="9" spans="1:9" ht="15">
      <c r="A9" s="1">
        <v>2</v>
      </c>
      <c r="B9" s="1">
        <v>1002</v>
      </c>
      <c r="C9" s="1">
        <v>56254</v>
      </c>
      <c r="D9" s="1">
        <v>57348</v>
      </c>
      <c r="E9" s="1">
        <v>59009</v>
      </c>
      <c r="F9" s="1">
        <v>60505</v>
      </c>
      <c r="G9" s="1">
        <v>62371</v>
      </c>
      <c r="H9" s="1">
        <f>G9-F9</f>
        <v>1866</v>
      </c>
      <c r="I9" s="1">
        <f aca="true" t="shared" si="0" ref="I9:I72">IF(H9&lt;20,1,0)</f>
        <v>0</v>
      </c>
    </row>
    <row r="10" spans="1:9" ht="15">
      <c r="A10" s="1">
        <v>3</v>
      </c>
      <c r="B10" s="1">
        <v>1003</v>
      </c>
      <c r="C10" s="1">
        <v>0</v>
      </c>
      <c r="D10" s="1">
        <v>510</v>
      </c>
      <c r="E10" s="1">
        <v>520</v>
      </c>
      <c r="F10" s="1">
        <v>529</v>
      </c>
      <c r="G10" s="1">
        <v>539</v>
      </c>
      <c r="H10" s="1">
        <f>G10-F10</f>
        <v>10</v>
      </c>
      <c r="I10" s="1">
        <f t="shared" si="0"/>
        <v>1</v>
      </c>
    </row>
    <row r="11" spans="1:9" ht="15">
      <c r="A11" s="1">
        <v>4</v>
      </c>
      <c r="B11" s="1">
        <v>1004</v>
      </c>
      <c r="C11" s="1">
        <v>579</v>
      </c>
      <c r="D11" s="1">
        <v>595</v>
      </c>
      <c r="E11" s="1">
        <v>596</v>
      </c>
      <c r="F11" s="1">
        <v>598</v>
      </c>
      <c r="G11" s="1">
        <v>601</v>
      </c>
      <c r="H11" s="1">
        <f>G11-F11</f>
        <v>3</v>
      </c>
      <c r="I11" s="1">
        <f t="shared" si="0"/>
        <v>1</v>
      </c>
    </row>
    <row r="12" spans="1:9" ht="15">
      <c r="A12" s="1">
        <v>5</v>
      </c>
      <c r="B12" s="1">
        <v>1005</v>
      </c>
      <c r="C12" s="1">
        <v>64229</v>
      </c>
      <c r="D12" s="1">
        <v>65202</v>
      </c>
      <c r="E12" s="1">
        <v>66071</v>
      </c>
      <c r="F12" s="1">
        <v>66805</v>
      </c>
      <c r="G12" s="1">
        <v>67734</v>
      </c>
      <c r="H12" s="1">
        <f>G12-F12</f>
        <v>929</v>
      </c>
      <c r="I12" s="1">
        <f t="shared" si="0"/>
        <v>0</v>
      </c>
    </row>
    <row r="13" spans="1:9" ht="15">
      <c r="A13" s="1">
        <v>6</v>
      </c>
      <c r="B13" s="1">
        <v>1006</v>
      </c>
      <c r="C13" s="1">
        <v>54470</v>
      </c>
      <c r="D13" s="1">
        <v>54470</v>
      </c>
      <c r="E13" s="1">
        <v>54470</v>
      </c>
      <c r="F13" s="1">
        <v>54470</v>
      </c>
      <c r="G13" s="1">
        <v>54470</v>
      </c>
      <c r="H13" s="1">
        <f aca="true" t="shared" si="1" ref="H13:H76">G13-F13</f>
        <v>0</v>
      </c>
      <c r="I13" s="1">
        <f t="shared" si="0"/>
        <v>1</v>
      </c>
    </row>
    <row r="14" spans="1:9" ht="15">
      <c r="A14" s="1">
        <v>7</v>
      </c>
      <c r="B14" s="1">
        <v>1007</v>
      </c>
      <c r="C14" s="1">
        <v>51965</v>
      </c>
      <c r="D14" s="1">
        <v>52366</v>
      </c>
      <c r="E14" s="1">
        <v>52761</v>
      </c>
      <c r="F14" s="1">
        <v>53085</v>
      </c>
      <c r="G14" s="1">
        <v>53537</v>
      </c>
      <c r="H14" s="1">
        <f t="shared" si="1"/>
        <v>452</v>
      </c>
      <c r="I14" s="1">
        <f t="shared" si="0"/>
        <v>0</v>
      </c>
    </row>
    <row r="15" spans="1:9" ht="15">
      <c r="A15" s="1">
        <v>8</v>
      </c>
      <c r="B15" s="1">
        <v>1008</v>
      </c>
      <c r="C15" s="1">
        <v>68262</v>
      </c>
      <c r="D15" s="1">
        <v>68687</v>
      </c>
      <c r="E15" s="1">
        <v>69099</v>
      </c>
      <c r="F15" s="1">
        <v>69570</v>
      </c>
      <c r="G15" s="1">
        <v>70255</v>
      </c>
      <c r="H15" s="1">
        <f t="shared" si="1"/>
        <v>685</v>
      </c>
      <c r="I15" s="1">
        <f t="shared" si="0"/>
        <v>0</v>
      </c>
    </row>
    <row r="16" spans="1:9" ht="15">
      <c r="A16" s="1">
        <v>9</v>
      </c>
      <c r="B16" s="1">
        <v>1009</v>
      </c>
      <c r="C16" s="1">
        <v>1657</v>
      </c>
      <c r="D16" s="1">
        <v>1664</v>
      </c>
      <c r="E16" s="1">
        <v>1675</v>
      </c>
      <c r="F16" s="1">
        <v>1685</v>
      </c>
      <c r="G16" s="1">
        <v>1699</v>
      </c>
      <c r="H16" s="1">
        <f t="shared" si="1"/>
        <v>14</v>
      </c>
      <c r="I16" s="1">
        <f t="shared" si="0"/>
        <v>1</v>
      </c>
    </row>
    <row r="17" spans="1:9" ht="15">
      <c r="A17" s="1">
        <v>10</v>
      </c>
      <c r="B17" s="1">
        <v>1010</v>
      </c>
      <c r="C17" s="1">
        <v>1383</v>
      </c>
      <c r="D17" s="1">
        <v>1386</v>
      </c>
      <c r="E17" s="1">
        <v>1387</v>
      </c>
      <c r="F17" s="1">
        <v>1389</v>
      </c>
      <c r="G17" s="1">
        <v>1392</v>
      </c>
      <c r="H17" s="1">
        <f t="shared" si="1"/>
        <v>3</v>
      </c>
      <c r="I17" s="1">
        <f t="shared" si="0"/>
        <v>1</v>
      </c>
    </row>
    <row r="18" spans="1:9" ht="15">
      <c r="A18" s="1">
        <v>11</v>
      </c>
      <c r="B18" s="1">
        <v>1011</v>
      </c>
      <c r="C18" s="1">
        <v>868</v>
      </c>
      <c r="D18" s="1">
        <v>875</v>
      </c>
      <c r="E18" s="1">
        <v>884</v>
      </c>
      <c r="F18" s="1">
        <v>893</v>
      </c>
      <c r="G18" s="1">
        <v>903</v>
      </c>
      <c r="H18" s="1">
        <f t="shared" si="1"/>
        <v>10</v>
      </c>
      <c r="I18" s="1">
        <f t="shared" si="0"/>
        <v>1</v>
      </c>
    </row>
    <row r="19" spans="1:9" ht="15">
      <c r="A19" s="1">
        <v>12</v>
      </c>
      <c r="B19" s="1">
        <v>1012</v>
      </c>
      <c r="C19" s="1">
        <v>24862</v>
      </c>
      <c r="D19" s="1">
        <v>25828</v>
      </c>
      <c r="E19" s="1">
        <v>27499</v>
      </c>
      <c r="F19" s="1">
        <v>29097</v>
      </c>
      <c r="G19" s="1">
        <v>34040</v>
      </c>
      <c r="H19" s="1">
        <f t="shared" si="1"/>
        <v>4943</v>
      </c>
      <c r="I19" s="1">
        <f t="shared" si="0"/>
        <v>0</v>
      </c>
    </row>
    <row r="20" spans="1:9" ht="15">
      <c r="A20" s="1">
        <v>13</v>
      </c>
      <c r="B20" s="1">
        <v>1013</v>
      </c>
      <c r="C20" s="1">
        <v>547</v>
      </c>
      <c r="D20" s="1">
        <v>563</v>
      </c>
      <c r="E20" s="1">
        <v>581</v>
      </c>
      <c r="F20" s="1">
        <v>595</v>
      </c>
      <c r="G20" s="1">
        <v>613</v>
      </c>
      <c r="H20" s="1">
        <f t="shared" si="1"/>
        <v>18</v>
      </c>
      <c r="I20" s="1">
        <f t="shared" si="0"/>
        <v>1</v>
      </c>
    </row>
    <row r="21" spans="1:9" ht="15">
      <c r="A21" s="1">
        <v>14</v>
      </c>
      <c r="B21" s="1">
        <v>1014</v>
      </c>
      <c r="C21" s="1">
        <v>51972</v>
      </c>
      <c r="D21" s="1">
        <v>52296</v>
      </c>
      <c r="E21" s="1">
        <v>52629</v>
      </c>
      <c r="F21" s="1">
        <v>52859</v>
      </c>
      <c r="G21" s="1">
        <v>53231</v>
      </c>
      <c r="H21" s="1">
        <f t="shared" si="1"/>
        <v>372</v>
      </c>
      <c r="I21" s="1">
        <f t="shared" si="0"/>
        <v>0</v>
      </c>
    </row>
    <row r="22" spans="1:9" ht="15">
      <c r="A22" s="1">
        <v>15</v>
      </c>
      <c r="B22" s="1">
        <v>1015</v>
      </c>
      <c r="C22" s="1" t="s">
        <v>8</v>
      </c>
      <c r="D22" s="1" t="s">
        <v>8</v>
      </c>
      <c r="E22" s="1" t="s">
        <v>13</v>
      </c>
      <c r="F22" s="1" t="s">
        <v>14</v>
      </c>
      <c r="G22" s="1" t="s">
        <v>15</v>
      </c>
      <c r="H22" s="6" t="s">
        <v>16</v>
      </c>
      <c r="I22" s="1"/>
    </row>
    <row r="23" spans="1:9" ht="15">
      <c r="A23" s="1">
        <v>16</v>
      </c>
      <c r="B23" s="1">
        <v>1016</v>
      </c>
      <c r="C23" s="1">
        <v>1615</v>
      </c>
      <c r="D23" s="1">
        <v>1618</v>
      </c>
      <c r="E23" s="1">
        <v>1622</v>
      </c>
      <c r="F23" s="1">
        <v>1626</v>
      </c>
      <c r="G23" s="1">
        <v>1630</v>
      </c>
      <c r="H23" s="1">
        <f t="shared" si="1"/>
        <v>4</v>
      </c>
      <c r="I23" s="1">
        <f t="shared" si="0"/>
        <v>1</v>
      </c>
    </row>
    <row r="24" spans="1:9" ht="15">
      <c r="A24" s="1">
        <v>17</v>
      </c>
      <c r="B24" s="1">
        <v>1017</v>
      </c>
      <c r="C24" s="1">
        <v>1116</v>
      </c>
      <c r="D24" s="1">
        <v>1124</v>
      </c>
      <c r="E24" s="1">
        <v>1133</v>
      </c>
      <c r="F24" s="1">
        <v>1142</v>
      </c>
      <c r="G24" s="1">
        <v>1148</v>
      </c>
      <c r="H24" s="1">
        <f t="shared" si="1"/>
        <v>6</v>
      </c>
      <c r="I24" s="1">
        <f t="shared" si="0"/>
        <v>1</v>
      </c>
    </row>
    <row r="25" spans="1:9" ht="15">
      <c r="A25" s="1">
        <v>18</v>
      </c>
      <c r="B25" s="1">
        <v>1018</v>
      </c>
      <c r="C25" s="1">
        <v>498</v>
      </c>
      <c r="D25" s="1">
        <v>508</v>
      </c>
      <c r="E25" s="1">
        <v>523</v>
      </c>
      <c r="F25" s="1">
        <v>535</v>
      </c>
      <c r="G25" s="1">
        <v>551</v>
      </c>
      <c r="H25" s="1">
        <f t="shared" si="1"/>
        <v>16</v>
      </c>
      <c r="I25" s="1">
        <f t="shared" si="0"/>
        <v>1</v>
      </c>
    </row>
    <row r="26" spans="1:9" ht="15">
      <c r="A26" s="1">
        <v>19</v>
      </c>
      <c r="B26" s="1">
        <v>1019</v>
      </c>
      <c r="C26" s="1">
        <v>638</v>
      </c>
      <c r="D26" s="1">
        <v>687</v>
      </c>
      <c r="E26" s="1">
        <v>693</v>
      </c>
      <c r="F26" s="1">
        <v>698</v>
      </c>
      <c r="G26" s="1">
        <v>706</v>
      </c>
      <c r="H26" s="1">
        <f t="shared" si="1"/>
        <v>8</v>
      </c>
      <c r="I26" s="1">
        <f t="shared" si="0"/>
        <v>1</v>
      </c>
    </row>
    <row r="27" spans="1:9" ht="15">
      <c r="A27" s="1">
        <v>20</v>
      </c>
      <c r="B27" s="1">
        <v>1020</v>
      </c>
      <c r="C27" s="1">
        <v>51293</v>
      </c>
      <c r="D27" s="1">
        <v>51574</v>
      </c>
      <c r="E27" s="1">
        <v>51873</v>
      </c>
      <c r="F27" s="1">
        <v>52139</v>
      </c>
      <c r="G27" s="1">
        <v>52557</v>
      </c>
      <c r="H27" s="1">
        <f t="shared" si="1"/>
        <v>418</v>
      </c>
      <c r="I27" s="1">
        <f t="shared" si="0"/>
        <v>0</v>
      </c>
    </row>
    <row r="28" spans="1:9" ht="15">
      <c r="A28" s="1">
        <v>21</v>
      </c>
      <c r="B28" s="1">
        <v>1021</v>
      </c>
      <c r="C28" s="1">
        <v>898</v>
      </c>
      <c r="D28" s="1">
        <v>899</v>
      </c>
      <c r="E28" s="1">
        <v>899</v>
      </c>
      <c r="F28" s="1">
        <v>899</v>
      </c>
      <c r="G28" s="1">
        <v>899</v>
      </c>
      <c r="H28" s="1">
        <f t="shared" si="1"/>
        <v>0</v>
      </c>
      <c r="I28" s="1">
        <f t="shared" si="0"/>
        <v>1</v>
      </c>
    </row>
    <row r="29" spans="1:9" ht="15">
      <c r="A29" s="1">
        <v>22</v>
      </c>
      <c r="B29" s="1">
        <v>1022</v>
      </c>
      <c r="C29" s="1">
        <v>911</v>
      </c>
      <c r="D29" s="1">
        <v>970</v>
      </c>
      <c r="E29" s="1">
        <v>990</v>
      </c>
      <c r="F29" s="1">
        <v>1039</v>
      </c>
      <c r="G29" s="1">
        <v>1063</v>
      </c>
      <c r="H29" s="1">
        <f t="shared" si="1"/>
        <v>24</v>
      </c>
      <c r="I29" s="1">
        <f t="shared" si="0"/>
        <v>0</v>
      </c>
    </row>
    <row r="30" spans="1:9" ht="15">
      <c r="A30" s="1">
        <v>23</v>
      </c>
      <c r="B30" s="1">
        <v>1023</v>
      </c>
      <c r="C30" s="1">
        <v>1035</v>
      </c>
      <c r="D30" s="1">
        <v>1053</v>
      </c>
      <c r="E30" s="1">
        <v>1079</v>
      </c>
      <c r="F30" s="1">
        <v>1104</v>
      </c>
      <c r="G30" s="1">
        <v>1130</v>
      </c>
      <c r="H30" s="1">
        <f t="shared" si="1"/>
        <v>26</v>
      </c>
      <c r="I30" s="1">
        <f t="shared" si="0"/>
        <v>0</v>
      </c>
    </row>
    <row r="31" spans="1:9" ht="15">
      <c r="A31" s="1">
        <v>24</v>
      </c>
      <c r="B31" s="1">
        <v>1024</v>
      </c>
      <c r="C31" s="1">
        <v>75027</v>
      </c>
      <c r="D31" s="1">
        <v>75879</v>
      </c>
      <c r="E31" s="1">
        <v>76921</v>
      </c>
      <c r="F31" s="1">
        <v>78081</v>
      </c>
      <c r="G31" s="1">
        <v>79384</v>
      </c>
      <c r="H31" s="1">
        <f t="shared" si="1"/>
        <v>1303</v>
      </c>
      <c r="I31" s="1">
        <f t="shared" si="0"/>
        <v>0</v>
      </c>
    </row>
    <row r="32" spans="1:9" ht="15">
      <c r="A32" s="1">
        <v>25</v>
      </c>
      <c r="B32" s="1">
        <v>1025</v>
      </c>
      <c r="C32" s="1">
        <v>73773</v>
      </c>
      <c r="D32" s="1">
        <v>74257</v>
      </c>
      <c r="E32" s="1">
        <v>74796</v>
      </c>
      <c r="F32" s="1">
        <v>75317</v>
      </c>
      <c r="G32" s="1">
        <v>75855</v>
      </c>
      <c r="H32" s="1">
        <f t="shared" si="1"/>
        <v>538</v>
      </c>
      <c r="I32" s="1">
        <f t="shared" si="0"/>
        <v>0</v>
      </c>
    </row>
    <row r="33" spans="1:10" ht="15">
      <c r="A33" s="1">
        <v>26</v>
      </c>
      <c r="B33" s="1">
        <v>1026</v>
      </c>
      <c r="C33" s="1">
        <v>99636</v>
      </c>
      <c r="D33" s="1">
        <v>99836</v>
      </c>
      <c r="E33" s="1">
        <v>99851</v>
      </c>
      <c r="F33" s="1">
        <v>100127</v>
      </c>
      <c r="G33" s="1">
        <v>100810</v>
      </c>
      <c r="H33" s="1">
        <f t="shared" si="1"/>
        <v>683</v>
      </c>
      <c r="I33" s="1">
        <f t="shared" si="0"/>
        <v>0</v>
      </c>
      <c r="J33" s="1"/>
    </row>
    <row r="34" spans="1:10" ht="15">
      <c r="A34" s="1">
        <v>27</v>
      </c>
      <c r="B34" s="1">
        <v>1027</v>
      </c>
      <c r="C34" s="1">
        <v>39075</v>
      </c>
      <c r="D34" s="1">
        <v>39274</v>
      </c>
      <c r="E34" s="1">
        <v>39453</v>
      </c>
      <c r="F34" s="1">
        <v>39628</v>
      </c>
      <c r="G34" s="1">
        <v>39850</v>
      </c>
      <c r="H34" s="1">
        <f t="shared" si="1"/>
        <v>222</v>
      </c>
      <c r="I34" s="1">
        <f t="shared" si="0"/>
        <v>0</v>
      </c>
      <c r="J34" s="1"/>
    </row>
    <row r="35" spans="1:10" ht="15">
      <c r="A35" s="1">
        <v>28</v>
      </c>
      <c r="B35" s="1">
        <v>1028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f t="shared" si="1"/>
        <v>0</v>
      </c>
      <c r="I35" s="1">
        <f t="shared" si="0"/>
        <v>1</v>
      </c>
      <c r="J35" s="1">
        <v>1</v>
      </c>
    </row>
    <row r="36" spans="1:10" ht="15">
      <c r="A36" s="1">
        <v>29</v>
      </c>
      <c r="B36" s="1">
        <v>1029</v>
      </c>
      <c r="C36" s="1">
        <v>80152</v>
      </c>
      <c r="D36" s="1">
        <v>80953</v>
      </c>
      <c r="E36" s="1">
        <v>82069</v>
      </c>
      <c r="F36" s="1">
        <v>83439</v>
      </c>
      <c r="G36" s="1">
        <v>84502</v>
      </c>
      <c r="H36" s="1">
        <f t="shared" si="1"/>
        <v>1063</v>
      </c>
      <c r="I36" s="1">
        <f t="shared" si="0"/>
        <v>0</v>
      </c>
      <c r="J36" s="1"/>
    </row>
    <row r="37" spans="1:10" ht="15">
      <c r="A37" s="1">
        <v>30</v>
      </c>
      <c r="B37" s="1">
        <v>1030</v>
      </c>
      <c r="C37" s="1">
        <v>52312</v>
      </c>
      <c r="D37" s="1">
        <v>58114</v>
      </c>
      <c r="E37" s="1">
        <v>59652</v>
      </c>
      <c r="F37" s="1">
        <v>60544</v>
      </c>
      <c r="G37" s="1">
        <v>61485</v>
      </c>
      <c r="H37" s="1">
        <f t="shared" si="1"/>
        <v>941</v>
      </c>
      <c r="I37" s="1">
        <f t="shared" si="0"/>
        <v>0</v>
      </c>
      <c r="J37" s="1"/>
    </row>
    <row r="38" spans="1:10" ht="15">
      <c r="A38" s="1">
        <v>31</v>
      </c>
      <c r="B38" s="1">
        <v>1031</v>
      </c>
      <c r="C38" s="1">
        <v>45000</v>
      </c>
      <c r="D38" s="1">
        <v>45000</v>
      </c>
      <c r="E38" s="1">
        <v>45764</v>
      </c>
      <c r="F38" s="1">
        <v>46556</v>
      </c>
      <c r="G38" s="1">
        <v>47538</v>
      </c>
      <c r="H38" s="1">
        <f t="shared" si="1"/>
        <v>982</v>
      </c>
      <c r="I38" s="1">
        <f t="shared" si="0"/>
        <v>0</v>
      </c>
      <c r="J38" s="1"/>
    </row>
    <row r="39" spans="1:10" ht="15">
      <c r="A39" s="1">
        <v>32</v>
      </c>
      <c r="B39" s="1">
        <v>1032</v>
      </c>
      <c r="C39" s="1">
        <v>1374</v>
      </c>
      <c r="D39" s="1">
        <v>1377</v>
      </c>
      <c r="E39" s="1">
        <v>1382</v>
      </c>
      <c r="F39" s="1">
        <v>1387</v>
      </c>
      <c r="G39" s="1">
        <v>1393</v>
      </c>
      <c r="H39" s="1">
        <f t="shared" si="1"/>
        <v>6</v>
      </c>
      <c r="I39" s="1">
        <f t="shared" si="0"/>
        <v>1</v>
      </c>
      <c r="J39" s="1"/>
    </row>
    <row r="40" spans="1:10" ht="15">
      <c r="A40" s="1">
        <v>33</v>
      </c>
      <c r="B40" s="1">
        <v>1033</v>
      </c>
      <c r="C40" s="1">
        <v>1685</v>
      </c>
      <c r="D40" s="1">
        <v>1689</v>
      </c>
      <c r="E40" s="1">
        <v>1694</v>
      </c>
      <c r="F40" s="1">
        <v>1699</v>
      </c>
      <c r="G40" s="1">
        <v>1707</v>
      </c>
      <c r="H40" s="1">
        <f t="shared" si="1"/>
        <v>8</v>
      </c>
      <c r="I40" s="1">
        <f t="shared" si="0"/>
        <v>1</v>
      </c>
      <c r="J40" s="1"/>
    </row>
    <row r="41" spans="1:10" ht="15">
      <c r="A41" s="1">
        <v>34</v>
      </c>
      <c r="B41" s="1">
        <v>1034</v>
      </c>
      <c r="C41" s="1">
        <v>928</v>
      </c>
      <c r="D41" s="1">
        <v>934</v>
      </c>
      <c r="E41" s="1">
        <v>939</v>
      </c>
      <c r="F41" s="1">
        <v>946</v>
      </c>
      <c r="G41" s="1">
        <v>951</v>
      </c>
      <c r="H41" s="1">
        <f t="shared" si="1"/>
        <v>5</v>
      </c>
      <c r="I41" s="1">
        <f t="shared" si="0"/>
        <v>1</v>
      </c>
      <c r="J41" s="1"/>
    </row>
    <row r="42" spans="1:10" ht="15">
      <c r="A42" s="1">
        <v>35</v>
      </c>
      <c r="B42" s="1">
        <v>1035</v>
      </c>
      <c r="C42" s="1">
        <v>1172</v>
      </c>
      <c r="D42" s="1">
        <v>1178</v>
      </c>
      <c r="E42" s="1">
        <v>1187</v>
      </c>
      <c r="F42" s="1">
        <v>1199</v>
      </c>
      <c r="G42" s="1">
        <v>1206</v>
      </c>
      <c r="H42" s="1">
        <f t="shared" si="1"/>
        <v>7</v>
      </c>
      <c r="I42" s="1">
        <f t="shared" si="0"/>
        <v>1</v>
      </c>
      <c r="J42" s="1"/>
    </row>
    <row r="43" spans="1:10" ht="15">
      <c r="A43" s="1">
        <v>36</v>
      </c>
      <c r="B43" s="1">
        <v>1036</v>
      </c>
      <c r="C43" s="1">
        <v>1672</v>
      </c>
      <c r="D43" s="1">
        <v>1679</v>
      </c>
      <c r="E43" s="1">
        <v>1691</v>
      </c>
      <c r="F43" s="1">
        <v>1705</v>
      </c>
      <c r="G43" s="1">
        <v>1715</v>
      </c>
      <c r="H43" s="1">
        <f t="shared" si="1"/>
        <v>10</v>
      </c>
      <c r="I43" s="1">
        <f t="shared" si="0"/>
        <v>1</v>
      </c>
      <c r="J43" s="1"/>
    </row>
    <row r="44" spans="1:10" ht="15">
      <c r="A44" s="1">
        <v>37</v>
      </c>
      <c r="B44" s="1">
        <v>1037</v>
      </c>
      <c r="C44" s="1">
        <v>0</v>
      </c>
      <c r="D44" s="1">
        <v>1298</v>
      </c>
      <c r="E44" s="1">
        <v>1305</v>
      </c>
      <c r="F44" s="1">
        <v>1308</v>
      </c>
      <c r="G44" s="1">
        <v>1313</v>
      </c>
      <c r="H44" s="1">
        <f t="shared" si="1"/>
        <v>5</v>
      </c>
      <c r="I44" s="1">
        <f t="shared" si="0"/>
        <v>1</v>
      </c>
      <c r="J44" s="1"/>
    </row>
    <row r="45" spans="1:11" ht="15">
      <c r="A45" s="1">
        <v>38</v>
      </c>
      <c r="B45" s="1">
        <v>1038</v>
      </c>
      <c r="C45" s="1">
        <v>1291</v>
      </c>
      <c r="D45" s="1">
        <v>71230</v>
      </c>
      <c r="E45" s="1">
        <v>71720</v>
      </c>
      <c r="F45" s="1">
        <v>72209</v>
      </c>
      <c r="G45" s="1">
        <v>72960</v>
      </c>
      <c r="H45" s="1">
        <f t="shared" si="1"/>
        <v>751</v>
      </c>
      <c r="I45" s="1">
        <f t="shared" si="0"/>
        <v>0</v>
      </c>
      <c r="J45" s="1"/>
      <c r="K45">
        <f>+H45</f>
        <v>751</v>
      </c>
    </row>
    <row r="46" spans="1:10" ht="15">
      <c r="A46" s="1">
        <v>39</v>
      </c>
      <c r="B46" s="1">
        <v>1039</v>
      </c>
      <c r="C46" s="1">
        <v>0</v>
      </c>
      <c r="D46" s="1">
        <v>263</v>
      </c>
      <c r="E46" s="1">
        <v>267</v>
      </c>
      <c r="F46" s="1">
        <v>273</v>
      </c>
      <c r="G46" s="1">
        <v>279</v>
      </c>
      <c r="H46" s="1">
        <f t="shared" si="1"/>
        <v>6</v>
      </c>
      <c r="I46" s="1">
        <f t="shared" si="0"/>
        <v>1</v>
      </c>
      <c r="J46" s="1"/>
    </row>
    <row r="47" spans="1:10" ht="15">
      <c r="A47" s="1">
        <v>40</v>
      </c>
      <c r="B47" s="1">
        <v>1040</v>
      </c>
      <c r="C47" s="1">
        <v>898</v>
      </c>
      <c r="D47" s="1">
        <v>903</v>
      </c>
      <c r="E47" s="1">
        <v>907</v>
      </c>
      <c r="F47" s="1">
        <v>910</v>
      </c>
      <c r="G47" s="1">
        <v>919</v>
      </c>
      <c r="H47" s="1">
        <f t="shared" si="1"/>
        <v>9</v>
      </c>
      <c r="I47" s="1">
        <f t="shared" si="0"/>
        <v>1</v>
      </c>
      <c r="J47" s="1"/>
    </row>
    <row r="48" spans="1:10" ht="15">
      <c r="A48" s="1">
        <v>41</v>
      </c>
      <c r="B48" s="1">
        <v>1041</v>
      </c>
      <c r="C48" s="1">
        <v>38625</v>
      </c>
      <c r="D48" s="1">
        <v>39439</v>
      </c>
      <c r="E48" s="1">
        <v>40459</v>
      </c>
      <c r="F48" s="1">
        <v>41342</v>
      </c>
      <c r="G48" s="1">
        <v>42413</v>
      </c>
      <c r="H48" s="1">
        <f t="shared" si="1"/>
        <v>1071</v>
      </c>
      <c r="I48" s="1">
        <f t="shared" si="0"/>
        <v>0</v>
      </c>
      <c r="J48" s="1"/>
    </row>
    <row r="49" spans="1:9" ht="15">
      <c r="A49" s="1">
        <v>42</v>
      </c>
      <c r="B49" s="1">
        <v>1042</v>
      </c>
      <c r="C49" s="1">
        <v>21147</v>
      </c>
      <c r="D49" s="1">
        <v>21836</v>
      </c>
      <c r="E49" s="1">
        <v>22575</v>
      </c>
      <c r="F49" s="1">
        <v>23307</v>
      </c>
      <c r="G49" s="1">
        <v>24261</v>
      </c>
      <c r="H49" s="1">
        <f t="shared" si="1"/>
        <v>954</v>
      </c>
      <c r="I49" s="1">
        <f t="shared" si="0"/>
        <v>0</v>
      </c>
    </row>
    <row r="50" spans="1:9" ht="15">
      <c r="A50" s="1">
        <v>43</v>
      </c>
      <c r="B50" s="1">
        <v>1043</v>
      </c>
      <c r="C50" s="1">
        <v>687</v>
      </c>
      <c r="D50" s="1">
        <v>704</v>
      </c>
      <c r="E50" s="1">
        <v>720</v>
      </c>
      <c r="F50" s="1">
        <v>731</v>
      </c>
      <c r="G50" s="1">
        <v>743</v>
      </c>
      <c r="H50" s="1">
        <f t="shared" si="1"/>
        <v>12</v>
      </c>
      <c r="I50" s="1">
        <f t="shared" si="0"/>
        <v>1</v>
      </c>
    </row>
    <row r="51" spans="1:11" ht="15">
      <c r="A51" s="1">
        <v>44</v>
      </c>
      <c r="B51" s="1">
        <v>1044</v>
      </c>
      <c r="C51" s="1">
        <v>0</v>
      </c>
      <c r="D51" s="1">
        <v>233497</v>
      </c>
      <c r="E51" s="1">
        <v>233916</v>
      </c>
      <c r="F51" s="1">
        <v>234325</v>
      </c>
      <c r="G51" s="1">
        <v>234870</v>
      </c>
      <c r="H51" s="1">
        <f t="shared" si="1"/>
        <v>545</v>
      </c>
      <c r="I51" s="1">
        <f t="shared" si="0"/>
        <v>0</v>
      </c>
      <c r="K51">
        <f>+H51</f>
        <v>545</v>
      </c>
    </row>
    <row r="52" spans="1:9" ht="15">
      <c r="A52" s="1">
        <v>45</v>
      </c>
      <c r="B52" s="1">
        <v>1045</v>
      </c>
      <c r="C52" s="1">
        <v>38196</v>
      </c>
      <c r="D52" s="1">
        <v>38631</v>
      </c>
      <c r="E52" s="1">
        <v>38784</v>
      </c>
      <c r="F52" s="1">
        <v>38935</v>
      </c>
      <c r="G52" s="1">
        <v>39115</v>
      </c>
      <c r="H52" s="1">
        <f t="shared" si="1"/>
        <v>180</v>
      </c>
      <c r="I52" s="1">
        <f t="shared" si="0"/>
        <v>0</v>
      </c>
    </row>
    <row r="53" spans="1:9" ht="15">
      <c r="A53" s="1">
        <v>46</v>
      </c>
      <c r="B53" s="1">
        <v>1046</v>
      </c>
      <c r="C53" s="1">
        <v>1830</v>
      </c>
      <c r="D53" s="1">
        <v>1845</v>
      </c>
      <c r="E53" s="1">
        <v>1853</v>
      </c>
      <c r="F53" s="1">
        <v>1860</v>
      </c>
      <c r="G53" s="1">
        <v>1875</v>
      </c>
      <c r="H53" s="1">
        <f t="shared" si="1"/>
        <v>15</v>
      </c>
      <c r="I53" s="1">
        <f t="shared" si="0"/>
        <v>1</v>
      </c>
    </row>
    <row r="54" spans="1:9" ht="15">
      <c r="A54" s="1">
        <v>47</v>
      </c>
      <c r="B54" s="1">
        <v>1047</v>
      </c>
      <c r="C54" s="1">
        <v>68256</v>
      </c>
      <c r="D54" s="1">
        <v>68854</v>
      </c>
      <c r="E54" s="1">
        <v>69399</v>
      </c>
      <c r="F54" s="1">
        <v>69927</v>
      </c>
      <c r="G54" s="1">
        <v>70576</v>
      </c>
      <c r="H54" s="1">
        <f t="shared" si="1"/>
        <v>649</v>
      </c>
      <c r="I54" s="1">
        <f t="shared" si="0"/>
        <v>0</v>
      </c>
    </row>
    <row r="55" spans="1:9" ht="15">
      <c r="A55" s="1">
        <v>48</v>
      </c>
      <c r="B55" s="1">
        <v>1048</v>
      </c>
      <c r="C55" s="1">
        <v>1310</v>
      </c>
      <c r="D55" s="1">
        <v>1323</v>
      </c>
      <c r="E55" s="1">
        <v>1332</v>
      </c>
      <c r="F55" s="1">
        <v>1339</v>
      </c>
      <c r="G55" s="1">
        <v>1350</v>
      </c>
      <c r="H55" s="1">
        <f t="shared" si="1"/>
        <v>11</v>
      </c>
      <c r="I55" s="1">
        <f t="shared" si="0"/>
        <v>1</v>
      </c>
    </row>
    <row r="56" spans="1:9" ht="15">
      <c r="A56" s="1">
        <v>49</v>
      </c>
      <c r="B56" s="1">
        <v>1049</v>
      </c>
      <c r="C56" s="1">
        <v>1235</v>
      </c>
      <c r="D56" s="1">
        <v>1241</v>
      </c>
      <c r="E56" s="1">
        <v>1246</v>
      </c>
      <c r="F56" s="1">
        <v>1250</v>
      </c>
      <c r="G56" s="1">
        <v>1267</v>
      </c>
      <c r="H56" s="1">
        <f t="shared" si="1"/>
        <v>17</v>
      </c>
      <c r="I56" s="1">
        <f t="shared" si="0"/>
        <v>1</v>
      </c>
    </row>
    <row r="57" spans="1:9" ht="15">
      <c r="A57" s="1">
        <v>50</v>
      </c>
      <c r="B57" s="1">
        <v>1050</v>
      </c>
      <c r="C57" s="1">
        <v>0</v>
      </c>
      <c r="D57" s="1">
        <v>1171</v>
      </c>
      <c r="E57" s="1">
        <v>1177</v>
      </c>
      <c r="F57" s="1">
        <v>1182</v>
      </c>
      <c r="G57" s="1">
        <v>1190</v>
      </c>
      <c r="H57" s="1">
        <f t="shared" si="1"/>
        <v>8</v>
      </c>
      <c r="I57" s="1">
        <f t="shared" si="0"/>
        <v>1</v>
      </c>
    </row>
    <row r="58" spans="1:9" ht="15">
      <c r="A58" s="1">
        <v>51</v>
      </c>
      <c r="B58" s="1">
        <v>1051</v>
      </c>
      <c r="C58" s="1">
        <v>27623</v>
      </c>
      <c r="D58" s="1">
        <v>27954</v>
      </c>
      <c r="E58" s="1">
        <v>28346</v>
      </c>
      <c r="F58" s="1">
        <v>28762</v>
      </c>
      <c r="G58" s="1">
        <v>29148</v>
      </c>
      <c r="H58" s="1">
        <f t="shared" si="1"/>
        <v>386</v>
      </c>
      <c r="I58" s="1">
        <f t="shared" si="0"/>
        <v>0</v>
      </c>
    </row>
    <row r="59" spans="1:9" ht="15">
      <c r="A59" s="1">
        <v>52</v>
      </c>
      <c r="B59" s="1">
        <v>1052</v>
      </c>
      <c r="C59" s="1">
        <v>711</v>
      </c>
      <c r="D59" s="1">
        <v>719</v>
      </c>
      <c r="E59" s="1">
        <v>726</v>
      </c>
      <c r="F59" s="1">
        <v>732</v>
      </c>
      <c r="G59" s="1">
        <v>742</v>
      </c>
      <c r="H59" s="1">
        <f t="shared" si="1"/>
        <v>10</v>
      </c>
      <c r="I59" s="1">
        <f t="shared" si="0"/>
        <v>1</v>
      </c>
    </row>
    <row r="60" spans="1:9" ht="15">
      <c r="A60" s="1">
        <v>53</v>
      </c>
      <c r="B60" s="1">
        <v>1053</v>
      </c>
      <c r="C60" s="1">
        <v>576</v>
      </c>
      <c r="D60" s="1">
        <v>579</v>
      </c>
      <c r="E60" s="1">
        <v>582</v>
      </c>
      <c r="F60" s="1">
        <v>586</v>
      </c>
      <c r="G60" s="1">
        <v>590</v>
      </c>
      <c r="H60" s="1">
        <f t="shared" si="1"/>
        <v>4</v>
      </c>
      <c r="I60" s="1">
        <f t="shared" si="0"/>
        <v>1</v>
      </c>
    </row>
    <row r="61" spans="1:9" ht="15">
      <c r="A61" s="1">
        <v>54</v>
      </c>
      <c r="B61" s="1">
        <v>1054</v>
      </c>
      <c r="C61" s="1">
        <v>1291</v>
      </c>
      <c r="D61" s="1">
        <v>1292</v>
      </c>
      <c r="E61" s="1">
        <v>1294</v>
      </c>
      <c r="F61" s="1">
        <v>1297</v>
      </c>
      <c r="G61" s="1">
        <v>1299</v>
      </c>
      <c r="H61" s="1">
        <f t="shared" si="1"/>
        <v>2</v>
      </c>
      <c r="I61" s="1">
        <f t="shared" si="0"/>
        <v>1</v>
      </c>
    </row>
    <row r="62" spans="1:9" ht="15">
      <c r="A62" s="1">
        <v>55</v>
      </c>
      <c r="B62" s="1">
        <v>1055</v>
      </c>
      <c r="C62" s="1">
        <v>52777</v>
      </c>
      <c r="D62" s="1">
        <v>53368</v>
      </c>
      <c r="E62" s="1">
        <v>53906</v>
      </c>
      <c r="F62" s="1">
        <v>54554</v>
      </c>
      <c r="G62" s="1">
        <v>55971</v>
      </c>
      <c r="H62" s="1">
        <f t="shared" si="1"/>
        <v>1417</v>
      </c>
      <c r="I62" s="1">
        <f t="shared" si="0"/>
        <v>0</v>
      </c>
    </row>
    <row r="63" spans="1:9" ht="15">
      <c r="A63" s="1">
        <v>56</v>
      </c>
      <c r="B63" s="1">
        <v>1056</v>
      </c>
      <c r="C63" s="1">
        <v>0</v>
      </c>
      <c r="D63" s="1">
        <v>205</v>
      </c>
      <c r="E63" s="1">
        <v>211</v>
      </c>
      <c r="F63" s="1">
        <v>218</v>
      </c>
      <c r="G63" s="1">
        <v>225</v>
      </c>
      <c r="H63" s="1">
        <f t="shared" si="1"/>
        <v>7</v>
      </c>
      <c r="I63" s="1">
        <f t="shared" si="0"/>
        <v>1</v>
      </c>
    </row>
    <row r="64" spans="1:9" ht="15">
      <c r="A64" s="1">
        <v>57</v>
      </c>
      <c r="B64" s="1">
        <v>1057</v>
      </c>
      <c r="C64" s="1">
        <v>1068</v>
      </c>
      <c r="D64" s="1">
        <v>1073</v>
      </c>
      <c r="E64" s="1">
        <v>1079</v>
      </c>
      <c r="F64" s="1">
        <v>1084</v>
      </c>
      <c r="G64" s="1">
        <v>1091</v>
      </c>
      <c r="H64" s="1">
        <f t="shared" si="1"/>
        <v>7</v>
      </c>
      <c r="I64" s="1">
        <f t="shared" si="0"/>
        <v>1</v>
      </c>
    </row>
    <row r="65" spans="1:9" ht="15">
      <c r="A65" s="1">
        <v>58</v>
      </c>
      <c r="B65" s="1">
        <v>1058</v>
      </c>
      <c r="C65" s="1">
        <v>0</v>
      </c>
      <c r="D65" s="1">
        <v>983</v>
      </c>
      <c r="E65" s="1">
        <v>988</v>
      </c>
      <c r="F65" s="1">
        <v>993</v>
      </c>
      <c r="G65" s="1">
        <v>998</v>
      </c>
      <c r="H65" s="1">
        <f t="shared" si="1"/>
        <v>5</v>
      </c>
      <c r="I65" s="1">
        <f t="shared" si="0"/>
        <v>1</v>
      </c>
    </row>
    <row r="66" spans="1:9" ht="15">
      <c r="A66" s="1">
        <v>59</v>
      </c>
      <c r="B66" s="1">
        <v>1059</v>
      </c>
      <c r="C66" s="1">
        <v>499</v>
      </c>
      <c r="D66" s="1">
        <v>504</v>
      </c>
      <c r="E66" s="1">
        <v>509</v>
      </c>
      <c r="F66" s="1">
        <v>513</v>
      </c>
      <c r="G66" s="1">
        <v>518</v>
      </c>
      <c r="H66" s="1">
        <f t="shared" si="1"/>
        <v>5</v>
      </c>
      <c r="I66" s="1">
        <f t="shared" si="0"/>
        <v>1</v>
      </c>
    </row>
    <row r="67" spans="1:11" ht="15">
      <c r="A67" s="1">
        <v>60</v>
      </c>
      <c r="B67" s="1">
        <v>1060</v>
      </c>
      <c r="C67" s="1">
        <v>1781</v>
      </c>
      <c r="D67" s="1">
        <v>0</v>
      </c>
      <c r="E67" s="1">
        <v>1787</v>
      </c>
      <c r="F67" s="1">
        <v>1791</v>
      </c>
      <c r="G67" s="7">
        <v>1803</v>
      </c>
      <c r="H67" s="1">
        <f t="shared" si="1"/>
        <v>12</v>
      </c>
      <c r="I67" s="1">
        <f t="shared" si="0"/>
        <v>1</v>
      </c>
      <c r="K67">
        <f>+H67</f>
        <v>12</v>
      </c>
    </row>
    <row r="68" spans="1:9" ht="15">
      <c r="A68" s="1">
        <v>61</v>
      </c>
      <c r="B68" s="1">
        <v>1061</v>
      </c>
      <c r="C68" s="1">
        <v>77</v>
      </c>
      <c r="D68" s="1">
        <v>776</v>
      </c>
      <c r="E68" s="1">
        <v>782</v>
      </c>
      <c r="F68" s="1">
        <v>787</v>
      </c>
      <c r="G68" s="1">
        <v>793</v>
      </c>
      <c r="H68" s="1">
        <f t="shared" si="1"/>
        <v>6</v>
      </c>
      <c r="I68" s="1">
        <f t="shared" si="0"/>
        <v>1</v>
      </c>
    </row>
    <row r="69" spans="1:11" ht="15">
      <c r="A69" s="1">
        <v>62</v>
      </c>
      <c r="B69" s="1">
        <v>1062</v>
      </c>
      <c r="C69" s="1">
        <v>85237</v>
      </c>
      <c r="D69" s="1">
        <v>1057</v>
      </c>
      <c r="E69" s="1">
        <v>1066</v>
      </c>
      <c r="F69" s="1">
        <v>1081</v>
      </c>
      <c r="G69" s="1">
        <v>1099</v>
      </c>
      <c r="H69" s="1">
        <f t="shared" si="1"/>
        <v>18</v>
      </c>
      <c r="I69" s="1">
        <f t="shared" si="0"/>
        <v>1</v>
      </c>
      <c r="K69">
        <f>+H69</f>
        <v>18</v>
      </c>
    </row>
    <row r="70" spans="1:9" ht="15">
      <c r="A70" s="1">
        <v>63</v>
      </c>
      <c r="B70" s="1">
        <v>1063</v>
      </c>
      <c r="C70" s="1">
        <v>1045</v>
      </c>
      <c r="D70" s="1">
        <v>865</v>
      </c>
      <c r="E70" s="1">
        <v>882</v>
      </c>
      <c r="F70" s="1">
        <v>898</v>
      </c>
      <c r="G70" s="1">
        <v>918</v>
      </c>
      <c r="H70" s="1">
        <f t="shared" si="1"/>
        <v>20</v>
      </c>
      <c r="I70" s="1">
        <f t="shared" si="0"/>
        <v>0</v>
      </c>
    </row>
    <row r="71" spans="1:9" ht="15">
      <c r="A71" s="1">
        <v>64</v>
      </c>
      <c r="B71" s="1">
        <v>1064</v>
      </c>
      <c r="C71" s="1">
        <v>278</v>
      </c>
      <c r="D71" s="1">
        <v>286</v>
      </c>
      <c r="E71" s="1">
        <v>293</v>
      </c>
      <c r="F71" s="1">
        <v>298</v>
      </c>
      <c r="G71" s="1"/>
      <c r="H71" s="1">
        <f t="shared" si="1"/>
        <v>-298</v>
      </c>
      <c r="I71" s="1">
        <f t="shared" si="0"/>
        <v>1</v>
      </c>
    </row>
    <row r="72" spans="1:9" ht="15">
      <c r="A72" s="1">
        <v>65</v>
      </c>
      <c r="B72" s="1">
        <v>1065</v>
      </c>
      <c r="C72" s="1">
        <v>0</v>
      </c>
      <c r="D72" s="1">
        <v>407</v>
      </c>
      <c r="E72" s="1">
        <v>413</v>
      </c>
      <c r="F72" s="1">
        <v>419</v>
      </c>
      <c r="G72" s="1"/>
      <c r="H72" s="1">
        <f t="shared" si="1"/>
        <v>-419</v>
      </c>
      <c r="I72" s="1">
        <f t="shared" si="0"/>
        <v>1</v>
      </c>
    </row>
    <row r="73" spans="1:9" ht="15">
      <c r="A73" s="1">
        <v>66</v>
      </c>
      <c r="B73" s="1">
        <v>1066</v>
      </c>
      <c r="C73" s="1">
        <v>2508</v>
      </c>
      <c r="D73" s="1">
        <v>2512</v>
      </c>
      <c r="E73" s="1">
        <v>2518</v>
      </c>
      <c r="F73" s="1">
        <v>2525</v>
      </c>
      <c r="G73" s="1">
        <v>2533</v>
      </c>
      <c r="H73" s="1">
        <f t="shared" si="1"/>
        <v>8</v>
      </c>
      <c r="I73" s="1">
        <f aca="true" t="shared" si="2" ref="I73:I94">IF(H73&lt;20,1,0)</f>
        <v>1</v>
      </c>
    </row>
    <row r="74" spans="1:9" ht="15">
      <c r="A74" s="1">
        <v>67</v>
      </c>
      <c r="B74" s="1">
        <v>1067</v>
      </c>
      <c r="C74" s="1">
        <v>3215</v>
      </c>
      <c r="D74" s="1">
        <v>3441</v>
      </c>
      <c r="E74" s="1">
        <v>137777</v>
      </c>
      <c r="F74" s="1">
        <v>14161</v>
      </c>
      <c r="G74" s="1">
        <v>14540</v>
      </c>
      <c r="H74" s="1">
        <f t="shared" si="1"/>
        <v>379</v>
      </c>
      <c r="I74" s="1">
        <f t="shared" si="2"/>
        <v>0</v>
      </c>
    </row>
    <row r="75" spans="1:9" ht="15">
      <c r="A75" s="1">
        <v>68</v>
      </c>
      <c r="B75" s="1">
        <v>1068</v>
      </c>
      <c r="C75" s="1">
        <v>368</v>
      </c>
      <c r="D75" s="1">
        <v>373</v>
      </c>
      <c r="E75" s="1">
        <v>377</v>
      </c>
      <c r="F75" s="1">
        <v>381</v>
      </c>
      <c r="G75" s="1">
        <v>387</v>
      </c>
      <c r="H75" s="1">
        <f t="shared" si="1"/>
        <v>6</v>
      </c>
      <c r="I75" s="1">
        <f t="shared" si="2"/>
        <v>1</v>
      </c>
    </row>
    <row r="76" spans="1:9" ht="15">
      <c r="A76" s="1">
        <v>69</v>
      </c>
      <c r="B76" s="1">
        <v>1069</v>
      </c>
      <c r="C76" s="1">
        <v>14727</v>
      </c>
      <c r="D76" s="1">
        <v>14940</v>
      </c>
      <c r="E76" s="1">
        <v>15169</v>
      </c>
      <c r="F76" s="1">
        <v>15451</v>
      </c>
      <c r="G76" s="1">
        <v>16661</v>
      </c>
      <c r="H76" s="1">
        <f t="shared" si="1"/>
        <v>1210</v>
      </c>
      <c r="I76" s="1">
        <f t="shared" si="2"/>
        <v>0</v>
      </c>
    </row>
    <row r="77" spans="1:9" ht="15">
      <c r="A77" s="1">
        <v>70</v>
      </c>
      <c r="B77" s="1">
        <v>1070</v>
      </c>
      <c r="C77" s="1">
        <v>998</v>
      </c>
      <c r="D77" s="1">
        <v>1014</v>
      </c>
      <c r="E77" s="1">
        <v>1067</v>
      </c>
      <c r="F77" s="1">
        <v>1091</v>
      </c>
      <c r="G77" s="1">
        <v>1122</v>
      </c>
      <c r="H77" s="1">
        <f aca="true" t="shared" si="3" ref="H77:H94">G77-F77</f>
        <v>31</v>
      </c>
      <c r="I77" s="1">
        <f t="shared" si="2"/>
        <v>0</v>
      </c>
    </row>
    <row r="78" spans="1:9" ht="15">
      <c r="A78" s="1">
        <v>71</v>
      </c>
      <c r="B78" s="1">
        <v>1071</v>
      </c>
      <c r="C78" s="1">
        <v>479</v>
      </c>
      <c r="D78" s="1">
        <v>484</v>
      </c>
      <c r="E78" s="1">
        <v>489</v>
      </c>
      <c r="F78" s="1">
        <v>494</v>
      </c>
      <c r="G78" s="1">
        <v>500</v>
      </c>
      <c r="H78" s="1">
        <f t="shared" si="3"/>
        <v>6</v>
      </c>
      <c r="I78" s="1">
        <f t="shared" si="2"/>
        <v>1</v>
      </c>
    </row>
    <row r="79" spans="1:9" ht="15">
      <c r="A79" s="1">
        <v>72</v>
      </c>
      <c r="B79" s="1">
        <v>1072</v>
      </c>
      <c r="C79" s="1">
        <v>26615</v>
      </c>
      <c r="D79" s="1">
        <v>26930</v>
      </c>
      <c r="E79" s="1">
        <v>27181</v>
      </c>
      <c r="F79" s="1">
        <v>27617</v>
      </c>
      <c r="G79" s="1">
        <v>28214</v>
      </c>
      <c r="H79" s="1">
        <f t="shared" si="3"/>
        <v>597</v>
      </c>
      <c r="I79" s="1">
        <f t="shared" si="2"/>
        <v>0</v>
      </c>
    </row>
    <row r="80" spans="1:9" ht="15">
      <c r="A80" s="1">
        <v>73</v>
      </c>
      <c r="B80" s="1">
        <v>1073</v>
      </c>
      <c r="C80" s="1">
        <v>0</v>
      </c>
      <c r="D80" s="1">
        <v>1280</v>
      </c>
      <c r="E80" s="1">
        <v>1293</v>
      </c>
      <c r="F80" s="1">
        <v>1299</v>
      </c>
      <c r="G80" s="1">
        <v>1305</v>
      </c>
      <c r="H80" s="1">
        <f t="shared" si="3"/>
        <v>6</v>
      </c>
      <c r="I80" s="1">
        <f t="shared" si="2"/>
        <v>1</v>
      </c>
    </row>
    <row r="81" spans="1:10" ht="15">
      <c r="A81" s="1">
        <v>74</v>
      </c>
      <c r="B81" s="1">
        <v>1074</v>
      </c>
      <c r="C81" s="1">
        <v>1480</v>
      </c>
      <c r="D81" s="1">
        <v>1485</v>
      </c>
      <c r="E81" s="1">
        <v>1491</v>
      </c>
      <c r="F81" s="1">
        <v>1497</v>
      </c>
      <c r="G81" s="1">
        <v>1504</v>
      </c>
      <c r="H81" s="1">
        <f t="shared" si="3"/>
        <v>7</v>
      </c>
      <c r="I81" s="1">
        <f t="shared" si="2"/>
        <v>1</v>
      </c>
      <c r="J81" s="1"/>
    </row>
    <row r="82" spans="1:10" ht="15">
      <c r="A82" s="1">
        <v>75</v>
      </c>
      <c r="B82" s="1">
        <v>1075</v>
      </c>
      <c r="C82" s="1">
        <v>834</v>
      </c>
      <c r="D82" s="1">
        <v>837</v>
      </c>
      <c r="E82" s="1">
        <v>840</v>
      </c>
      <c r="F82" s="1">
        <v>844</v>
      </c>
      <c r="G82" s="1">
        <v>849</v>
      </c>
      <c r="H82" s="1">
        <f t="shared" si="3"/>
        <v>5</v>
      </c>
      <c r="I82" s="1">
        <f t="shared" si="2"/>
        <v>1</v>
      </c>
      <c r="J82" s="1"/>
    </row>
    <row r="83" spans="1:10" ht="15">
      <c r="A83" s="1">
        <v>76</v>
      </c>
      <c r="B83" s="1">
        <v>1076</v>
      </c>
      <c r="C83" s="1">
        <v>40121</v>
      </c>
      <c r="D83" s="1">
        <v>41234</v>
      </c>
      <c r="E83" s="1">
        <v>43008</v>
      </c>
      <c r="F83" s="1">
        <v>44221</v>
      </c>
      <c r="G83" s="1">
        <v>45253</v>
      </c>
      <c r="H83" s="1">
        <f t="shared" si="3"/>
        <v>1032</v>
      </c>
      <c r="I83" s="1">
        <f t="shared" si="2"/>
        <v>0</v>
      </c>
      <c r="J83" s="1"/>
    </row>
    <row r="84" spans="1:10" ht="15">
      <c r="A84" s="1">
        <v>77</v>
      </c>
      <c r="B84" s="1">
        <v>1077</v>
      </c>
      <c r="C84" s="1">
        <v>911</v>
      </c>
      <c r="D84" s="1">
        <v>919</v>
      </c>
      <c r="E84" s="1">
        <v>955</v>
      </c>
      <c r="F84" s="1">
        <v>959</v>
      </c>
      <c r="G84" s="1">
        <v>965</v>
      </c>
      <c r="H84" s="1">
        <f t="shared" si="3"/>
        <v>6</v>
      </c>
      <c r="I84" s="1">
        <f t="shared" si="2"/>
        <v>1</v>
      </c>
      <c r="J84" s="1"/>
    </row>
    <row r="85" spans="1:10" ht="15">
      <c r="A85" s="1">
        <v>78</v>
      </c>
      <c r="B85" s="1">
        <v>1078</v>
      </c>
      <c r="C85" s="1">
        <v>23039</v>
      </c>
      <c r="D85" s="1">
        <v>24314</v>
      </c>
      <c r="E85" s="1">
        <v>24374</v>
      </c>
      <c r="F85" s="1">
        <v>24643</v>
      </c>
      <c r="G85" s="1">
        <v>26938</v>
      </c>
      <c r="H85" s="1">
        <f t="shared" si="3"/>
        <v>2295</v>
      </c>
      <c r="I85" s="1">
        <f t="shared" si="2"/>
        <v>0</v>
      </c>
      <c r="J85" s="1"/>
    </row>
    <row r="86" spans="1:10" ht="15">
      <c r="A86" s="1">
        <v>79</v>
      </c>
      <c r="B86" s="1">
        <v>1079</v>
      </c>
      <c r="C86" s="1">
        <v>0</v>
      </c>
      <c r="D86" s="1">
        <v>232</v>
      </c>
      <c r="E86" s="1">
        <v>232</v>
      </c>
      <c r="F86" s="1">
        <v>233</v>
      </c>
      <c r="G86" s="1">
        <v>238</v>
      </c>
      <c r="H86" s="1">
        <f t="shared" si="3"/>
        <v>5</v>
      </c>
      <c r="I86" s="1">
        <f t="shared" si="2"/>
        <v>1</v>
      </c>
      <c r="J86" s="1"/>
    </row>
    <row r="87" spans="1:10" ht="15">
      <c r="A87" s="1">
        <v>80</v>
      </c>
      <c r="B87" s="1">
        <v>1080</v>
      </c>
      <c r="C87" s="1">
        <v>43312</v>
      </c>
      <c r="D87" s="1">
        <v>43492</v>
      </c>
      <c r="E87" s="1">
        <v>43745</v>
      </c>
      <c r="F87" s="1">
        <v>43968</v>
      </c>
      <c r="G87" s="1">
        <v>44246</v>
      </c>
      <c r="H87" s="1">
        <f t="shared" si="3"/>
        <v>278</v>
      </c>
      <c r="I87" s="1">
        <f t="shared" si="2"/>
        <v>0</v>
      </c>
      <c r="J87" s="1"/>
    </row>
    <row r="88" spans="1:10" ht="15">
      <c r="A88" s="1">
        <v>81</v>
      </c>
      <c r="B88" s="1">
        <v>1081</v>
      </c>
      <c r="C88" s="1">
        <v>197</v>
      </c>
      <c r="D88" s="1">
        <v>203</v>
      </c>
      <c r="E88" s="1">
        <v>209</v>
      </c>
      <c r="F88" s="1">
        <v>215</v>
      </c>
      <c r="G88" s="1">
        <v>222</v>
      </c>
      <c r="H88" s="1">
        <f t="shared" si="3"/>
        <v>7</v>
      </c>
      <c r="I88" s="1">
        <f t="shared" si="2"/>
        <v>1</v>
      </c>
      <c r="J88" s="1"/>
    </row>
    <row r="89" spans="1:10" ht="15">
      <c r="A89" s="1">
        <v>82</v>
      </c>
      <c r="B89" s="1">
        <v>1082</v>
      </c>
      <c r="C89" s="1">
        <v>857</v>
      </c>
      <c r="D89" s="1">
        <v>860</v>
      </c>
      <c r="E89" s="1">
        <v>864</v>
      </c>
      <c r="F89" s="1">
        <v>872</v>
      </c>
      <c r="G89" s="1">
        <v>875</v>
      </c>
      <c r="H89" s="1">
        <f t="shared" si="3"/>
        <v>3</v>
      </c>
      <c r="I89" s="1">
        <f t="shared" si="2"/>
        <v>1</v>
      </c>
      <c r="J89" s="1"/>
    </row>
    <row r="90" spans="1:10" ht="15">
      <c r="A90" s="1">
        <v>83</v>
      </c>
      <c r="B90" s="1">
        <v>1083</v>
      </c>
      <c r="C90" s="1">
        <v>29612</v>
      </c>
      <c r="D90" s="1">
        <v>30461</v>
      </c>
      <c r="E90" s="1">
        <v>31442</v>
      </c>
      <c r="F90" s="1">
        <v>32340</v>
      </c>
      <c r="G90" s="1">
        <v>33357</v>
      </c>
      <c r="H90" s="1">
        <f t="shared" si="3"/>
        <v>1017</v>
      </c>
      <c r="I90" s="1">
        <f t="shared" si="2"/>
        <v>0</v>
      </c>
      <c r="J90" s="1"/>
    </row>
    <row r="91" spans="1:10" ht="15">
      <c r="A91" s="1">
        <v>84</v>
      </c>
      <c r="B91" s="1">
        <v>1084</v>
      </c>
      <c r="C91" s="1">
        <v>778</v>
      </c>
      <c r="D91" s="1">
        <v>794</v>
      </c>
      <c r="E91" s="1">
        <v>820</v>
      </c>
      <c r="F91" s="1">
        <v>846</v>
      </c>
      <c r="G91" s="1">
        <v>875</v>
      </c>
      <c r="H91" s="1">
        <f t="shared" si="3"/>
        <v>29</v>
      </c>
      <c r="I91" s="1">
        <f t="shared" si="2"/>
        <v>0</v>
      </c>
      <c r="J91" s="1"/>
    </row>
    <row r="92" spans="1:10" ht="15">
      <c r="A92" s="1">
        <v>85</v>
      </c>
      <c r="B92" s="1">
        <v>1085</v>
      </c>
      <c r="C92" s="1">
        <v>188</v>
      </c>
      <c r="D92" s="1">
        <v>201</v>
      </c>
      <c r="E92" s="1">
        <v>215</v>
      </c>
      <c r="F92" s="1">
        <v>227</v>
      </c>
      <c r="G92" s="1">
        <v>242</v>
      </c>
      <c r="H92" s="1">
        <f t="shared" si="3"/>
        <v>15</v>
      </c>
      <c r="I92" s="1">
        <f t="shared" si="2"/>
        <v>1</v>
      </c>
      <c r="J92" s="1"/>
    </row>
    <row r="93" spans="1:10" ht="15">
      <c r="A93" s="1">
        <v>86</v>
      </c>
      <c r="B93" s="1">
        <v>1086</v>
      </c>
      <c r="C93" s="1">
        <v>61163</v>
      </c>
      <c r="D93" s="1">
        <v>61724</v>
      </c>
      <c r="E93" s="1">
        <v>62307</v>
      </c>
      <c r="F93" s="1">
        <v>62968</v>
      </c>
      <c r="G93" s="1">
        <v>63626</v>
      </c>
      <c r="H93" s="1">
        <f t="shared" si="3"/>
        <v>658</v>
      </c>
      <c r="I93" s="1">
        <f t="shared" si="2"/>
        <v>0</v>
      </c>
      <c r="J93" s="1"/>
    </row>
    <row r="94" spans="1:10" ht="15">
      <c r="A94" s="1">
        <v>87</v>
      </c>
      <c r="B94" s="1">
        <v>1087</v>
      </c>
      <c r="C94" s="1">
        <v>65007</v>
      </c>
      <c r="D94" s="1">
        <v>65383</v>
      </c>
      <c r="E94" s="1">
        <v>65709</v>
      </c>
      <c r="F94" s="1">
        <v>65960</v>
      </c>
      <c r="G94" s="1">
        <v>66826</v>
      </c>
      <c r="H94" s="1">
        <f t="shared" si="3"/>
        <v>866</v>
      </c>
      <c r="I94" s="1">
        <f t="shared" si="2"/>
        <v>0</v>
      </c>
      <c r="J94" s="1"/>
    </row>
    <row r="95" spans="1:10" ht="15">
      <c r="A95" s="1"/>
      <c r="B95" s="1"/>
      <c r="C95" s="1"/>
      <c r="D95" s="1"/>
      <c r="E95" s="1"/>
      <c r="F95" s="1"/>
      <c r="G95" s="1"/>
      <c r="H95" s="1"/>
      <c r="I95" s="1">
        <f>SUM(I23:I94)</f>
        <v>42</v>
      </c>
      <c r="J95" s="4">
        <f>+I95/A94</f>
        <v>0.4827586206896552</v>
      </c>
    </row>
    <row r="96" spans="8:11" ht="15">
      <c r="H96">
        <f>SUM(H8:H94)</f>
        <v>29462</v>
      </c>
      <c r="K96">
        <f>SUM(K8:K94)</f>
        <v>1326</v>
      </c>
    </row>
    <row r="97" spans="1:8" ht="15">
      <c r="A97" t="s">
        <v>10</v>
      </c>
      <c r="H97">
        <f>+-1*K96</f>
        <v>-1326</v>
      </c>
    </row>
    <row r="98" spans="4:8" ht="15">
      <c r="D98" t="s">
        <v>9</v>
      </c>
      <c r="H98">
        <f>+H97+H96</f>
        <v>28136</v>
      </c>
    </row>
    <row r="99" spans="1:8" ht="15">
      <c r="A99" t="s">
        <v>11</v>
      </c>
      <c r="H99">
        <v>82</v>
      </c>
    </row>
    <row r="100" spans="1:9" ht="15">
      <c r="A100" t="s">
        <v>12</v>
      </c>
      <c r="D100" t="s">
        <v>9</v>
      </c>
      <c r="H100">
        <f>+H98/H99</f>
        <v>343.1219512195122</v>
      </c>
      <c r="I100">
        <f>+H100*7.48</f>
        <v>2566.552195121951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White</dc:creator>
  <cp:keywords/>
  <dc:description/>
  <cp:lastModifiedBy>Jenna</cp:lastModifiedBy>
  <cp:lastPrinted>2010-04-30T21:15:49Z</cp:lastPrinted>
  <dcterms:created xsi:type="dcterms:W3CDTF">2010-04-21T17:19:39Z</dcterms:created>
  <dcterms:modified xsi:type="dcterms:W3CDTF">2010-07-07T21:27:23Z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090839</vt:lpwstr>
  </property>
  <property fmtid="{D5CDD505-2E9C-101B-9397-08002B2CF9AE}" pid="6" name="IsConfidenti">
    <vt:lpwstr>0</vt:lpwstr>
  </property>
  <property fmtid="{D5CDD505-2E9C-101B-9397-08002B2CF9AE}" pid="7" name="Dat">
    <vt:lpwstr>2010-07-07T00:00:00Z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2009-06-01T00:00:00Z</vt:lpwstr>
  </property>
  <property fmtid="{D5CDD505-2E9C-101B-9397-08002B2CF9AE}" pid="10" name="Pref">
    <vt:lpwstr>UW</vt:lpwstr>
  </property>
  <property fmtid="{D5CDD505-2E9C-101B-9397-08002B2CF9AE}" pid="11" name="CaseCompanyNam">
    <vt:lpwstr>Cristalina L.L.C.</vt:lpwstr>
  </property>
  <property fmtid="{D5CDD505-2E9C-101B-9397-08002B2CF9AE}" pid="12" name="IndustryCo">
    <vt:lpwstr>160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