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TIVE\Cases\UG\UG_170929_2017_Cascade_GRC\1_Filings\Testimony_Direct\PC\Colamonici\"/>
    </mc:Choice>
  </mc:AlternateContent>
  <bookViews>
    <workbookView xWindow="0" yWindow="0" windowWidth="23040" windowHeight="9195"/>
  </bookViews>
  <sheets>
    <sheet name="Miscellaneous Charges (2)" sheetId="1" r:id="rId1"/>
  </sheets>
  <externalReferences>
    <externalReference r:id="rId2"/>
  </externalReferences>
  <definedNames>
    <definedName name="first_day">'[1]Historic Data'!$K$3</definedName>
    <definedName name="_xlnm.Print_Area" localSheetId="0">'Miscellaneous Charges (2)'!$A$1:$O$24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K10" i="1"/>
  <c r="M10" i="1" s="1"/>
  <c r="O10" i="1"/>
  <c r="G11" i="1"/>
  <c r="K11" i="1"/>
  <c r="M11" i="1"/>
  <c r="O11" i="1"/>
  <c r="G12" i="1"/>
  <c r="K12" i="1"/>
  <c r="M12" i="1" s="1"/>
  <c r="O12" i="1"/>
  <c r="G13" i="1"/>
  <c r="K13" i="1"/>
  <c r="M13" i="1"/>
  <c r="O13" i="1"/>
  <c r="G14" i="1"/>
  <c r="K14" i="1"/>
  <c r="M14" i="1" s="1"/>
  <c r="O14" i="1"/>
  <c r="G15" i="1"/>
  <c r="K15" i="1"/>
  <c r="M15" i="1" s="1"/>
  <c r="O15" i="1"/>
  <c r="M16" i="1" l="1"/>
</calcChain>
</file>

<file path=xl/sharedStrings.xml><?xml version="1.0" encoding="utf-8"?>
<sst xmlns="http://schemas.openxmlformats.org/spreadsheetml/2006/main" count="32" uniqueCount="32">
  <si>
    <t>Cascade Exhibit No.__JGG-2 Proposed Sch. 200</t>
  </si>
  <si>
    <t>[2]</t>
  </si>
  <si>
    <t>CC&amp;B Billing query</t>
  </si>
  <si>
    <t>[1]</t>
  </si>
  <si>
    <t>Notes:</t>
  </si>
  <si>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</si>
  <si>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Reconnect - after hours</t>
  </si>
  <si>
    <t>Reconnect - business hours</t>
  </si>
  <si>
    <t>New Premise Charge</t>
  </si>
  <si>
    <t>Pilot Light</t>
  </si>
  <si>
    <t>Returned Check Charge</t>
  </si>
  <si>
    <t>Disconnect Visit Charge</t>
  </si>
  <si>
    <t>Percentage Change in Fee</t>
  </si>
  <si>
    <t>Impact on Revenue</t>
  </si>
  <si>
    <t>Proposed Revenue</t>
  </si>
  <si>
    <t>Proposed Fees [2]</t>
  </si>
  <si>
    <t>Current Revenue</t>
  </si>
  <si>
    <t>Instances the Fee was Charged in Test Year [1]</t>
  </si>
  <si>
    <t>Fee Amount Current Rate Sch. 200</t>
  </si>
  <si>
    <t>Name of Fee</t>
  </si>
  <si>
    <t>Line No.</t>
  </si>
  <si>
    <t>H</t>
  </si>
  <si>
    <t>G</t>
  </si>
  <si>
    <t>F</t>
  </si>
  <si>
    <t>E</t>
  </si>
  <si>
    <t>D</t>
  </si>
  <si>
    <t>C</t>
  </si>
  <si>
    <t>B</t>
  </si>
  <si>
    <t>A</t>
  </si>
  <si>
    <t>Data from MPP WP-1.18</t>
  </si>
  <si>
    <t>CAC-2</t>
  </si>
  <si>
    <t>Public Counsel Adjustments to Cascade Miscellaneous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</si>
</sst>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7" x14ac:knownFonts="1">
    <font>
      <sz val="11"/>
      <color theme="1"/>
      <name val="Calibri"/>
      <family val="2"/>
      <scheme val="minor"/>
    </font>
    <font>
      <sz val="12"/>
      <color theme="1"/>
      <name val="Times New Roman"/>
      <family val="1"/>
    </font>
    <font>
      <i/>
      <sz val="12"/>
      <color theme="1"/>
      <name val="Times New Roman"/>
      <family val="1"/>
    </font>
    <font>
      <sz val="12"/>
      <color rgb="FFFF0000"/>
      <name val="Times New Roman"/>
      <family val="1"/>
    </font>
    <font>
      <b/>
      <sz val="12"/>
      <color theme="1"/>
      <name val="Times New Roman"/>
      <family val="1"/>
    </font>
    <font>
      <sz val="10"/>
      <name val="Arial"/>
      <family val="2"/>
    </font>
    <font>
      <b/>
      <sz val="12"/>
      <name val="Times New Roman"/>
      <family val="1"/>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style="thin">
        <color auto="1"/>
      </top>
      <bottom/>
      <diagonal/>
    </border>
    <border>
      <left/>
      <right/>
      <top/>
      <bottom style="thin">
        <color auto="1"/>
      </bottom>
      <diagonal/>
    </border>
  </borders>
  <cellStyleXfs count="2">
    <xf numFmtId="0" fontId="0" fillId="0" borderId="0"/>
    <xf numFmtId="0" fontId="5" fillId="0" borderId="0"/>
  </cellStyleXfs>
  <cellXfs count="3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6" fontId="1" fillId="0" borderId="0" xfId="0" applyNumberFormat="1" applyFont="1" applyAlignment="1">
      <alignment vertical="center"/>
    </xf>
    <xf numFmtId="9" fontId="1" fillId="0" borderId="0" xfId="0" quotePrefix="1" applyNumberFormat="1" applyFont="1" applyFill="1" applyBorder="1" applyAlignment="1">
      <alignment vertical="center"/>
    </xf>
    <xf numFmtId="164" fontId="1" fillId="0" borderId="0" xfId="0" quotePrefix="1" applyNumberFormat="1" applyFont="1" applyAlignment="1">
      <alignment vertical="center"/>
    </xf>
    <xf numFmtId="0" fontId="1" fillId="0" borderId="0" xfId="0" quotePrefix="1" applyFont="1" applyAlignment="1">
      <alignment vertical="center"/>
    </xf>
    <xf numFmtId="164" fontId="1" fillId="0" borderId="0" xfId="0" quotePrefix="1" applyNumberFormat="1" applyFont="1" applyAlignment="1">
      <alignment horizontal="center" vertical="center"/>
    </xf>
    <xf numFmtId="0" fontId="1" fillId="0" borderId="0" xfId="0" applyFont="1" applyAlignment="1">
      <alignment horizontal="center" vertical="center"/>
    </xf>
    <xf numFmtId="6" fontId="1" fillId="0" borderId="0" xfId="0" quotePrefix="1" applyNumberFormat="1" applyFont="1" applyAlignment="1">
      <alignment horizontal="center" vertical="center"/>
    </xf>
    <xf numFmtId="9" fontId="1" fillId="2" borderId="0" xfId="0" quotePrefix="1" applyNumberFormat="1" applyFont="1" applyFill="1" applyBorder="1" applyAlignment="1">
      <alignment vertical="center"/>
    </xf>
    <xf numFmtId="6" fontId="1" fillId="2" borderId="0" xfId="0" quotePrefix="1" applyNumberFormat="1" applyFont="1" applyFill="1" applyAlignment="1">
      <alignment vertical="center"/>
    </xf>
    <xf numFmtId="0" fontId="1" fillId="2" borderId="0" xfId="0" quotePrefix="1" applyFont="1" applyFill="1" applyAlignment="1">
      <alignment vertical="center"/>
    </xf>
    <xf numFmtId="164" fontId="1" fillId="2" borderId="0" xfId="0" quotePrefix="1" applyNumberFormat="1" applyFont="1" applyFill="1" applyAlignment="1">
      <alignment vertical="center"/>
    </xf>
    <xf numFmtId="164" fontId="1" fillId="2" borderId="0" xfId="0" quotePrefix="1" applyNumberFormat="1" applyFont="1" applyFill="1" applyAlignment="1">
      <alignment horizontal="center" vertical="center"/>
    </xf>
    <xf numFmtId="6" fontId="1" fillId="2" borderId="0" xfId="0" applyNumberFormat="1" applyFont="1" applyFill="1" applyAlignment="1">
      <alignment vertical="center"/>
    </xf>
    <xf numFmtId="0" fontId="1" fillId="2" borderId="0" xfId="0" applyFont="1" applyFill="1" applyAlignment="1">
      <alignment horizontal="center" vertical="center"/>
    </xf>
    <xf numFmtId="6" fontId="1" fillId="2" borderId="0" xfId="0" quotePrefix="1" applyNumberFormat="1" applyFont="1" applyFill="1" applyAlignment="1">
      <alignment horizontal="center" vertical="center"/>
    </xf>
    <xf numFmtId="9" fontId="3" fillId="0" borderId="0" xfId="0" quotePrefix="1" applyNumberFormat="1" applyFont="1" applyFill="1" applyBorder="1" applyAlignment="1">
      <alignment vertical="center"/>
    </xf>
    <xf numFmtId="6" fontId="1" fillId="0" borderId="0" xfId="0" quotePrefix="1" applyNumberFormat="1" applyFont="1" applyAlignment="1">
      <alignment vertical="center"/>
    </xf>
    <xf numFmtId="6" fontId="1" fillId="0" borderId="0" xfId="0" applyNumberFormat="1" applyFont="1" applyFill="1" applyAlignment="1">
      <alignment vertical="center"/>
    </xf>
    <xf numFmtId="9" fontId="1" fillId="2" borderId="1" xfId="0" quotePrefix="1" applyNumberFormat="1" applyFont="1" applyFill="1" applyBorder="1" applyAlignment="1">
      <alignment vertical="center"/>
    </xf>
    <xf numFmtId="0" fontId="1" fillId="2" borderId="1" xfId="0" quotePrefix="1" applyFont="1" applyFill="1" applyBorder="1" applyAlignment="1">
      <alignment vertical="center"/>
    </xf>
    <xf numFmtId="6" fontId="1" fillId="2" borderId="1" xfId="0" quotePrefix="1" applyNumberFormat="1" applyFont="1" applyFill="1" applyBorder="1" applyAlignment="1">
      <alignment vertical="center"/>
    </xf>
    <xf numFmtId="164" fontId="1" fillId="2" borderId="1" xfId="0" quotePrefix="1" applyNumberFormat="1" applyFont="1" applyFill="1" applyBorder="1" applyAlignment="1">
      <alignment vertical="center"/>
    </xf>
    <xf numFmtId="164" fontId="1" fillId="2" borderId="1" xfId="0" quotePrefix="1" applyNumberFormat="1" applyFont="1" applyFill="1" applyBorder="1"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xf>
    <xf numFmtId="0" fontId="1" fillId="0" borderId="0" xfId="0" applyFont="1" applyAlignment="1">
      <alignment vertical="center" wrapText="1"/>
    </xf>
    <xf numFmtId="0" fontId="6" fillId="0" borderId="0" xfId="1" applyFont="1" applyFill="1" applyBorder="1" applyAlignment="1">
      <alignment horizontal="center"/>
    </xf>
  </cellXfs>
  <cellStyles count="2">
    <cellStyle name="Normal" xfId="0" builtinId="0"/>
    <cellStyle name="Normal 8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zoomScaleNormal="100" workbookViewId="0">
      <selection activeCell="B17" sqref="B17:L18"/>
    </sheetView>
  </sheetViews>
  <sheetFormatPr defaultColWidth="11.42578125" defaultRowHeight="15.75" x14ac:dyDescent="0.25"/>
  <cols>
    <col min="1" max="1" width="9.28515625" style="1" bestFit="1" customWidth="1"/>
    <col min="2" max="2" width="25" style="1" bestFit="1" customWidth="1"/>
    <col min="3" max="3" width="12.5703125" style="1" customWidth="1"/>
    <col min="4" max="4" width="5.85546875" style="1" customWidth="1"/>
    <col min="5" max="5" width="12.28515625" style="1" bestFit="1" customWidth="1"/>
    <col min="6" max="6" width="5.42578125" style="1" customWidth="1"/>
    <col min="7" max="7" width="10.28515625" style="1" bestFit="1" customWidth="1"/>
    <col min="8" max="8" width="4.85546875" style="1" customWidth="1"/>
    <col min="9" max="9" width="9.85546875" style="1" bestFit="1" customWidth="1"/>
    <col min="10" max="10" width="4.7109375" style="1" customWidth="1"/>
    <col min="11" max="11" width="9.85546875" style="1" bestFit="1" customWidth="1"/>
    <col min="12" max="12" width="3.28515625" style="1" customWidth="1"/>
    <col min="13" max="13" width="11" style="1" bestFit="1" customWidth="1"/>
    <col min="14" max="14" width="3.5703125" style="1" customWidth="1"/>
    <col min="15" max="15" width="11.85546875" style="1" customWidth="1"/>
    <col min="16" max="16384" width="11.42578125" style="1"/>
  </cols>
  <sheetData>
    <row r="1" spans="1:15" x14ac:dyDescent="0.25">
      <c r="B1" s="34" t="s">
        <v>30</v>
      </c>
      <c r="C1" s="34"/>
      <c r="D1" s="34"/>
      <c r="E1" s="34"/>
      <c r="F1" s="34"/>
      <c r="G1" s="34"/>
      <c r="H1" s="34"/>
      <c r="I1" s="34"/>
      <c r="J1" s="34"/>
      <c r="K1" s="34"/>
      <c r="L1" s="34"/>
      <c r="M1" s="34"/>
    </row>
    <row r="2" spans="1:15" x14ac:dyDescent="0.25">
      <c r="B2" s="34"/>
      <c r="C2" s="34"/>
      <c r="D2" s="34"/>
      <c r="E2" s="34"/>
      <c r="F2" s="34"/>
      <c r="G2" s="34"/>
      <c r="H2" s="34"/>
      <c r="I2" s="34"/>
      <c r="J2" s="34"/>
      <c r="K2" s="34"/>
      <c r="L2" s="34"/>
      <c r="M2" s="34"/>
    </row>
    <row r="3" spans="1:15" x14ac:dyDescent="0.25">
      <c r="B3" s="34"/>
      <c r="C3" s="34"/>
      <c r="D3" s="34"/>
      <c r="E3" s="34"/>
      <c r="F3" s="34"/>
      <c r="G3" s="34"/>
      <c r="H3" s="34"/>
      <c r="I3" s="34"/>
      <c r="J3" s="34"/>
      <c r="K3" s="34"/>
      <c r="L3" s="34"/>
      <c r="M3" s="34"/>
    </row>
    <row r="4" spans="1:15" x14ac:dyDescent="0.25">
      <c r="B4" s="34" t="s">
        <v>31</v>
      </c>
      <c r="C4" s="34"/>
      <c r="D4" s="34"/>
      <c r="E4" s="34"/>
      <c r="F4" s="34"/>
      <c r="G4" s="34"/>
      <c r="H4" s="34"/>
      <c r="I4" s="34"/>
      <c r="J4" s="34"/>
      <c r="K4" s="34"/>
      <c r="L4" s="34"/>
      <c r="M4" s="34"/>
    </row>
    <row r="5" spans="1:15" x14ac:dyDescent="0.25">
      <c r="B5" s="34"/>
      <c r="C5" s="34"/>
      <c r="D5" s="34"/>
      <c r="E5" s="34"/>
      <c r="F5" s="34"/>
      <c r="G5" s="34"/>
      <c r="H5" s="34"/>
      <c r="I5" s="34"/>
      <c r="J5" s="34"/>
      <c r="K5" s="34"/>
      <c r="L5" s="34"/>
      <c r="M5" s="34"/>
    </row>
    <row r="7" spans="1:15" s="2" customFormat="1" x14ac:dyDescent="0.25">
      <c r="B7" s="2" t="s">
        <v>28</v>
      </c>
      <c r="C7" s="2" t="s">
        <v>27</v>
      </c>
      <c r="E7" s="2" t="s">
        <v>26</v>
      </c>
      <c r="G7" s="2" t="s">
        <v>25</v>
      </c>
      <c r="I7" s="2" t="s">
        <v>24</v>
      </c>
      <c r="K7" s="2" t="s">
        <v>23</v>
      </c>
      <c r="M7" s="2" t="s">
        <v>22</v>
      </c>
      <c r="O7" s="2" t="s">
        <v>21</v>
      </c>
    </row>
    <row r="8" spans="1:15" ht="78.75" x14ac:dyDescent="0.25">
      <c r="A8" s="27" t="s">
        <v>20</v>
      </c>
      <c r="B8" s="27" t="s">
        <v>19</v>
      </c>
      <c r="C8" s="30" t="s">
        <v>18</v>
      </c>
      <c r="D8" s="27"/>
      <c r="E8" s="30" t="s">
        <v>17</v>
      </c>
      <c r="F8" s="27"/>
      <c r="G8" s="31" t="s">
        <v>16</v>
      </c>
      <c r="H8" s="3"/>
      <c r="I8" s="30" t="s">
        <v>15</v>
      </c>
      <c r="J8" s="30"/>
      <c r="K8" s="30" t="s">
        <v>14</v>
      </c>
      <c r="L8" s="3"/>
      <c r="M8" s="30" t="s">
        <v>13</v>
      </c>
      <c r="O8" s="30" t="s">
        <v>12</v>
      </c>
    </row>
    <row r="9" spans="1:15" x14ac:dyDescent="0.25">
      <c r="B9" s="28"/>
      <c r="C9" s="28"/>
      <c r="D9" s="28"/>
      <c r="E9" s="29"/>
      <c r="F9" s="28"/>
      <c r="G9" s="27"/>
      <c r="H9" s="27"/>
      <c r="I9" s="27"/>
      <c r="J9" s="27"/>
      <c r="K9" s="27"/>
      <c r="L9" s="27"/>
      <c r="M9" s="27"/>
    </row>
    <row r="10" spans="1:15" x14ac:dyDescent="0.25">
      <c r="A10" s="2">
        <v>1</v>
      </c>
      <c r="B10" s="13" t="s">
        <v>11</v>
      </c>
      <c r="C10" s="18">
        <v>10</v>
      </c>
      <c r="D10" s="13"/>
      <c r="E10" s="17">
        <v>1297</v>
      </c>
      <c r="F10" s="13"/>
      <c r="G10" s="24">
        <f t="shared" ref="G10:G15" si="0">+C10*E10</f>
        <v>12970</v>
      </c>
      <c r="H10" s="23"/>
      <c r="I10" s="26">
        <v>10</v>
      </c>
      <c r="J10" s="25"/>
      <c r="K10" s="25">
        <f t="shared" ref="K10:K15" si="1">+I10*E10</f>
        <v>12970</v>
      </c>
      <c r="L10" s="23"/>
      <c r="M10" s="24">
        <f t="shared" ref="M10:M15" si="2">+K10-G10</f>
        <v>0</v>
      </c>
      <c r="N10" s="23"/>
      <c r="O10" s="22">
        <f t="shared" ref="O10:O15" si="3">(I10-C10)/C10</f>
        <v>0</v>
      </c>
    </row>
    <row r="11" spans="1:15" x14ac:dyDescent="0.25">
      <c r="A11" s="2">
        <v>2</v>
      </c>
      <c r="B11" s="7" t="s">
        <v>10</v>
      </c>
      <c r="C11" s="10">
        <v>18</v>
      </c>
      <c r="D11" s="7"/>
      <c r="E11" s="9">
        <v>4059</v>
      </c>
      <c r="F11" s="7"/>
      <c r="G11" s="4">
        <f t="shared" si="0"/>
        <v>73062</v>
      </c>
      <c r="H11" s="7"/>
      <c r="I11" s="8">
        <v>15</v>
      </c>
      <c r="J11" s="6"/>
      <c r="K11" s="6">
        <f t="shared" si="1"/>
        <v>60885</v>
      </c>
      <c r="L11" s="7"/>
      <c r="M11" s="20">
        <f t="shared" si="2"/>
        <v>-12177</v>
      </c>
      <c r="O11" s="5">
        <f t="shared" si="3"/>
        <v>-0.16666666666666666</v>
      </c>
    </row>
    <row r="12" spans="1:15" x14ac:dyDescent="0.25">
      <c r="A12" s="2">
        <v>3</v>
      </c>
      <c r="B12" s="13" t="s">
        <v>9</v>
      </c>
      <c r="C12" s="18">
        <v>20</v>
      </c>
      <c r="D12" s="13"/>
      <c r="E12" s="17">
        <v>271</v>
      </c>
      <c r="F12" s="13"/>
      <c r="G12" s="16">
        <f t="shared" si="0"/>
        <v>5420</v>
      </c>
      <c r="H12" s="13"/>
      <c r="I12" s="15">
        <v>0</v>
      </c>
      <c r="J12" s="14"/>
      <c r="K12" s="14">
        <f t="shared" si="1"/>
        <v>0</v>
      </c>
      <c r="L12" s="13"/>
      <c r="M12" s="12">
        <f t="shared" si="2"/>
        <v>-5420</v>
      </c>
      <c r="N12" s="12"/>
      <c r="O12" s="11">
        <f t="shared" si="3"/>
        <v>-1</v>
      </c>
    </row>
    <row r="13" spans="1:15" x14ac:dyDescent="0.25">
      <c r="A13" s="2">
        <v>4</v>
      </c>
      <c r="B13" s="7" t="s">
        <v>8</v>
      </c>
      <c r="C13" s="10">
        <v>45</v>
      </c>
      <c r="D13" s="7"/>
      <c r="E13" s="9">
        <v>2916</v>
      </c>
      <c r="F13" s="7"/>
      <c r="G13" s="21">
        <f t="shared" si="0"/>
        <v>131220</v>
      </c>
      <c r="H13" s="7"/>
      <c r="I13" s="8">
        <v>0</v>
      </c>
      <c r="J13" s="6"/>
      <c r="K13" s="6">
        <f t="shared" si="1"/>
        <v>0</v>
      </c>
      <c r="L13" s="7"/>
      <c r="M13" s="20">
        <f t="shared" si="2"/>
        <v>-131220</v>
      </c>
      <c r="O13" s="19">
        <f t="shared" si="3"/>
        <v>-1</v>
      </c>
    </row>
    <row r="14" spans="1:15" x14ac:dyDescent="0.25">
      <c r="A14" s="2">
        <v>5</v>
      </c>
      <c r="B14" s="13" t="s">
        <v>7</v>
      </c>
      <c r="C14" s="18">
        <v>24</v>
      </c>
      <c r="D14" s="13"/>
      <c r="E14" s="17">
        <v>1865</v>
      </c>
      <c r="F14" s="13"/>
      <c r="G14" s="16">
        <f t="shared" si="0"/>
        <v>44760</v>
      </c>
      <c r="H14" s="13"/>
      <c r="I14" s="15">
        <v>24</v>
      </c>
      <c r="J14" s="14"/>
      <c r="K14" s="14">
        <f t="shared" si="1"/>
        <v>44760</v>
      </c>
      <c r="L14" s="13"/>
      <c r="M14" s="12">
        <f t="shared" si="2"/>
        <v>0</v>
      </c>
      <c r="N14" s="12"/>
      <c r="O14" s="11">
        <f t="shared" si="3"/>
        <v>0</v>
      </c>
    </row>
    <row r="15" spans="1:15" x14ac:dyDescent="0.25">
      <c r="A15" s="2">
        <v>6</v>
      </c>
      <c r="B15" s="7" t="s">
        <v>6</v>
      </c>
      <c r="C15" s="10">
        <v>60</v>
      </c>
      <c r="D15" s="7"/>
      <c r="E15" s="9">
        <v>626</v>
      </c>
      <c r="F15" s="7"/>
      <c r="G15" s="4">
        <f t="shared" si="0"/>
        <v>37560</v>
      </c>
      <c r="H15" s="7"/>
      <c r="I15" s="8">
        <v>60</v>
      </c>
      <c r="J15" s="6"/>
      <c r="K15" s="6">
        <f t="shared" si="1"/>
        <v>37560</v>
      </c>
      <c r="L15" s="7"/>
      <c r="M15" s="6">
        <f t="shared" si="2"/>
        <v>0</v>
      </c>
      <c r="O15" s="5">
        <f t="shared" si="3"/>
        <v>0</v>
      </c>
    </row>
    <row r="16" spans="1:15" x14ac:dyDescent="0.25">
      <c r="B16" s="3"/>
      <c r="C16" s="3"/>
      <c r="D16" s="3"/>
      <c r="E16" s="3"/>
      <c r="F16" s="3"/>
      <c r="G16" s="3"/>
      <c r="H16" s="3"/>
      <c r="I16" s="3"/>
      <c r="J16" s="3"/>
      <c r="K16" s="3"/>
      <c r="L16" s="3"/>
      <c r="M16" s="4">
        <f>SUM(M10:M15)</f>
        <v>-148817</v>
      </c>
    </row>
    <row r="17" spans="1:13" x14ac:dyDescent="0.25">
      <c r="B17" s="33" t="s">
        <v>5</v>
      </c>
      <c r="C17" s="33"/>
      <c r="D17" s="33"/>
      <c r="E17" s="33"/>
      <c r="F17" s="33"/>
      <c r="G17" s="33"/>
      <c r="H17" s="33"/>
      <c r="I17" s="33"/>
      <c r="J17" s="33"/>
      <c r="K17" s="33"/>
      <c r="L17" s="33"/>
      <c r="M17" s="3"/>
    </row>
    <row r="18" spans="1:13" x14ac:dyDescent="0.25">
      <c r="B18" s="33"/>
      <c r="C18" s="33"/>
      <c r="D18" s="33"/>
      <c r="E18" s="33"/>
      <c r="F18" s="33"/>
      <c r="G18" s="33"/>
      <c r="H18" s="33"/>
      <c r="I18" s="33"/>
      <c r="J18" s="33"/>
      <c r="K18" s="33"/>
      <c r="L18" s="33"/>
    </row>
    <row r="20" spans="1:13" x14ac:dyDescent="0.25">
      <c r="A20" s="1" t="s">
        <v>4</v>
      </c>
    </row>
    <row r="21" spans="1:13" x14ac:dyDescent="0.25">
      <c r="A21" s="2" t="s">
        <v>3</v>
      </c>
      <c r="B21" s="1" t="s">
        <v>2</v>
      </c>
    </row>
    <row r="22" spans="1:13" x14ac:dyDescent="0.25">
      <c r="A22" s="2" t="s">
        <v>1</v>
      </c>
      <c r="B22" s="1" t="s">
        <v>0</v>
      </c>
    </row>
    <row r="24" spans="1:13" x14ac:dyDescent="0.25">
      <c r="A24" s="32" t="s">
        <v>29</v>
      </c>
      <c r="B24" s="32"/>
    </row>
  </sheetData>
  <mergeCells count="7">
    <mergeCell ref="A24:B24"/>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Props1.xml><?xml version="1.0" encoding="utf-8"?>
<ds:datastoreItem xmlns:ds="http://schemas.openxmlformats.org/officeDocument/2006/customXml" ds:itemID="{05B4F50F-64B9-4A1D-92B3-A873F04DF25A}"/>
</file>

<file path=customXml/itemProps2.xml><?xml version="1.0" encoding="utf-8"?>
<ds:datastoreItem xmlns:ds="http://schemas.openxmlformats.org/officeDocument/2006/customXml" ds:itemID="{EA0C040A-005D-47EE-93F4-2F4CC0057EC4}"/>
</file>

<file path=customXml/itemProps3.xml><?xml version="1.0" encoding="utf-8"?>
<ds:datastoreItem xmlns:ds="http://schemas.openxmlformats.org/officeDocument/2006/customXml" ds:itemID="{FAEE0627-B833-47C8-93AF-3916CA43FB62}"/>
</file>

<file path=customXml/itemProps4.xml><?xml version="1.0" encoding="utf-8"?>
<ds:datastoreItem xmlns:ds="http://schemas.openxmlformats.org/officeDocument/2006/customXml" ds:itemID="{E4BF3C94-658F-406C-BEB5-828D99F5F4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Miscellaneous Charges (2)</vt:lpstr>
      <vt:lpstr>'Miscellaneous Charges (2)'!Print_Area</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Colamonici, Carla (ATG)</dc:creator>
  <cp:lastModifiedBy>Caulkins, Luther (ATG)</cp:lastModifiedBy>
  <cp:lastPrinted>2018-02-14T17:49:15Z</cp:lastPrinted>
  <dcterms:created xsi:type="dcterms:W3CDTF">2018-02-06T18:33:48Z</dcterms:created>
  <dcterms:modified xsi:type="dcterms:W3CDTF">2018-02-14T22:57:38Z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