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9. Sept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<sst xmlns="http://schemas.openxmlformats.org/spreadsheetml/2006/main" count="78" uniqueCount="34">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</sst>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7" activePane="bottomLeft" state="frozen"/>
      <selection pane="bottomLeft" activeCell="D80" sqref="D80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44074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-74666.799999999988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2651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620.30999999999995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-4243.3599999999997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-972.04999999999973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-75638.849999999991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3024556.8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397141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12212.94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23123.65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432477.59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3457034.3899999997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70782032.000000015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-1534346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194603.89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-1339742.1099999999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69442289.890000015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3521847.3100000005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7104770.8600000003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7104770.8600000003</v>
      </c>
      <c r="E55" s="15"/>
    </row>
    <row r="56" spans="1:9" x14ac:dyDescent="0.2">
      <c r="A56" s="6"/>
      <c r="B56" s="6" t="s">
        <v>8</v>
      </c>
      <c r="C56" s="6"/>
      <c r="D56" s="35">
        <f>+D55+D50</f>
        <v>10626618.170000002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14532011.91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-443897.16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-443897.16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14088114.75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63229.739999999983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10927.33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10927.33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74157.069999999978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422845.75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42292.23</v>
      </c>
      <c r="E79" s="15"/>
    </row>
    <row r="80" spans="1:6" x14ac:dyDescent="0.2">
      <c r="A80" s="6"/>
      <c r="B80" s="6" t="s">
        <v>7</v>
      </c>
      <c r="C80" s="6"/>
      <c r="D80" s="34">
        <f>SUM(D78:D79)</f>
        <v>42292.23</v>
      </c>
      <c r="E80" s="15"/>
    </row>
    <row r="81" spans="1:7" x14ac:dyDescent="0.2">
      <c r="A81" s="6"/>
      <c r="B81" s="6" t="s">
        <v>8</v>
      </c>
      <c r="C81" s="6"/>
      <c r="D81" s="35">
        <f>+D80+D77</f>
        <v>465137.98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92271856.710000008</v>
      </c>
      <c r="E84" s="15"/>
      <c r="F84" s="44">
        <f>SUM(D12,D22,D32,D50,D59,D70,D77)</f>
        <v>21489824.709999997</v>
      </c>
      <c r="G84" s="45">
        <f>+F84-D84</f>
        <v>-70782032.000000015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5805856.6900000013</v>
      </c>
      <c r="E85" s="15"/>
      <c r="F85" s="47">
        <f>SUM(D18+D28+D37+D55+D66+D73+D80)</f>
        <v>7145598.8000000007</v>
      </c>
      <c r="G85" s="45">
        <f t="shared" ref="G85:G88" si="0">+F85-D85</f>
        <v>1339742.1099999994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98077713.400000021</v>
      </c>
      <c r="E86" s="15"/>
      <c r="F86" s="44">
        <f>SUM(F84:F85)</f>
        <v>28635423.509999998</v>
      </c>
      <c r="G86" s="45">
        <f t="shared" si="0"/>
        <v>-69442289.890000015</v>
      </c>
    </row>
    <row r="87" spans="1:7" ht="12" thickTop="1" x14ac:dyDescent="0.2">
      <c r="A87" s="6" t="s">
        <v>17</v>
      </c>
      <c r="B87" s="6"/>
      <c r="C87" s="6"/>
      <c r="D87" s="49">
        <f>+D19+D29+D38+D47</f>
        <v>72823685.430000022</v>
      </c>
      <c r="E87" s="15"/>
      <c r="F87" s="49">
        <f>+D19+D29+D38</f>
        <v>3381395.5399999996</v>
      </c>
      <c r="G87" s="45">
        <f t="shared" si="0"/>
        <v>-69442289.890000015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25254027.970000003</v>
      </c>
      <c r="E88" s="15"/>
      <c r="F88" s="44">
        <f>+F86-F87</f>
        <v>25254027.969999999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13C09D-7FAE-4D17-822B-58D91098159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26CC93F-0EA1-4A43-8D6F-E1059C6C500E}"/>
</file>

<file path=customXml/itemProps3.xml><?xml version="1.0" encoding="utf-8"?>
<ds:datastoreItem xmlns:ds="http://schemas.openxmlformats.org/officeDocument/2006/customXml" ds:itemID="{AD0C7BF0-6F6E-4087-B8BA-A82A7449D971}"/>
</file>

<file path=customXml/itemProps4.xml><?xml version="1.0" encoding="utf-8"?>
<ds:datastoreItem xmlns:ds="http://schemas.openxmlformats.org/officeDocument/2006/customXml" ds:itemID="{9AB0E711-F4EB-4A70-B6C5-ACFA5AA1E5BE}"/>
</file>

<file path=customXml/itemProps5.xml><?xml version="1.0" encoding="utf-8"?>
<ds:datastoreItem xmlns:ds="http://schemas.openxmlformats.org/officeDocument/2006/customXml" ds:itemID="{C5586B68-F8F5-4460-AB7D-88999E3AB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2020-09-08T19:15:55Z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