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4. Thursday\TG-170036 Murrey's\"/>
    </mc:Choice>
  </mc:AlternateContent>
  <bookViews>
    <workbookView xWindow="-15" yWindow="-15" windowWidth="9840" windowHeight="6435" tabRatio="777"/>
  </bookViews>
  <sheets>
    <sheet name="Check Sheet" sheetId="1" r:id="rId1"/>
    <sheet name="Item 51,52, pg 17" sheetId="16" r:id="rId2"/>
    <sheet name="Item 55,60, pg 18" sheetId="10" r:id="rId3"/>
    <sheet name="Item 100, pg 23 " sheetId="2" r:id="rId4"/>
    <sheet name="Item 100, pg 24" sheetId="8" r:id="rId5"/>
    <sheet name="Item 105, pg 27" sheetId="4" r:id="rId6"/>
    <sheet name="Item 105, Pg 28 " sheetId="9" r:id="rId7"/>
    <sheet name="Item 105, pg 29" sheetId="6" r:id="rId8"/>
    <sheet name="Item 105, pg 30" sheetId="11" r:id="rId9"/>
    <sheet name="Item 240 pg 41" sheetId="13" r:id="rId10"/>
    <sheet name="Item 245, pg 42" sheetId="7" r:id="rId11"/>
    <sheet name="Item 255, pg 46" sheetId="14" r:id="rId12"/>
    <sheet name="Item 255, pg 50" sheetId="15" r:id="rId13"/>
  </sheets>
  <externalReferences>
    <externalReference r:id="rId14"/>
    <externalReference r:id="rId15"/>
  </externalReferences>
  <definedNames>
    <definedName name="_xlnm.Print_Area" localSheetId="6">'Item 105, Pg 28 '!$A$1:$I$57</definedName>
    <definedName name="_xlnm.Print_Area" localSheetId="7">'Item 105, pg 29'!$A$1:$J$49</definedName>
  </definedNames>
  <calcPr calcId="152511" concurrentManualCount="4"/>
</workbook>
</file>

<file path=xl/calcChain.xml><?xml version="1.0" encoding="utf-8"?>
<calcChain xmlns="http://schemas.openxmlformats.org/spreadsheetml/2006/main">
  <c r="L53" i="15" l="1"/>
  <c r="B53" i="15"/>
  <c r="A38" i="15"/>
  <c r="A33" i="15"/>
  <c r="I19" i="15"/>
  <c r="G19" i="15"/>
  <c r="E19" i="15"/>
  <c r="L49" i="14"/>
  <c r="B49" i="14"/>
  <c r="I18" i="14"/>
  <c r="G18" i="14"/>
  <c r="E18" i="14"/>
  <c r="O57" i="13"/>
  <c r="B57" i="13"/>
  <c r="L23" i="13"/>
  <c r="J23" i="13"/>
  <c r="H23" i="13"/>
  <c r="F23" i="13"/>
  <c r="D23" i="13"/>
  <c r="H22" i="13"/>
  <c r="J22" i="13" s="1"/>
  <c r="L22" i="13" s="1"/>
  <c r="F22" i="13"/>
  <c r="L17" i="13"/>
  <c r="J17" i="13"/>
  <c r="H17" i="13"/>
  <c r="F17" i="13"/>
  <c r="D17" i="13"/>
  <c r="N63" i="11"/>
  <c r="B63" i="11"/>
  <c r="L23" i="11"/>
  <c r="J23" i="11"/>
  <c r="H23" i="11"/>
  <c r="D23" i="11"/>
  <c r="F22" i="11"/>
  <c r="H22" i="11" s="1"/>
  <c r="J22" i="11" s="1"/>
  <c r="L22" i="11" s="1"/>
  <c r="L17" i="11"/>
  <c r="J17" i="11"/>
  <c r="H17" i="11"/>
  <c r="F17" i="11"/>
  <c r="D17" i="11"/>
  <c r="N17" i="4" l="1"/>
  <c r="J52" i="10"/>
  <c r="B52" i="10"/>
  <c r="E45" i="10"/>
  <c r="I53" i="9" l="1"/>
  <c r="F28" i="9"/>
  <c r="F27" i="9"/>
  <c r="J51" i="8"/>
  <c r="B51" i="8"/>
  <c r="E28" i="8"/>
  <c r="E25" i="8"/>
  <c r="E24" i="8"/>
  <c r="N34" i="2" l="1"/>
  <c r="N32" i="2"/>
  <c r="N30" i="2"/>
  <c r="N28" i="2"/>
  <c r="B70" i="2" l="1"/>
  <c r="B57" i="4" s="1"/>
  <c r="P23" i="4"/>
  <c r="N23" i="4"/>
  <c r="N15" i="4"/>
  <c r="C25" i="4"/>
  <c r="C23" i="4"/>
  <c r="N24" i="2"/>
  <c r="R24" i="2" s="1"/>
  <c r="C36" i="2"/>
  <c r="C34" i="2"/>
  <c r="C32" i="2"/>
  <c r="K51" i="7"/>
  <c r="D17" i="7"/>
  <c r="D19" i="7" s="1"/>
  <c r="J45" i="6"/>
  <c r="R57" i="4"/>
  <c r="C21" i="4"/>
  <c r="P21" i="4"/>
  <c r="N21" i="4"/>
  <c r="C19" i="4"/>
  <c r="N19" i="4"/>
  <c r="C17" i="4"/>
  <c r="I16" i="4"/>
  <c r="I15" i="4"/>
  <c r="T15" i="4" s="1"/>
  <c r="T20" i="4" s="1"/>
  <c r="G15" i="4"/>
  <c r="E15" i="4"/>
  <c r="E16" i="4" s="1"/>
  <c r="C15" i="4"/>
  <c r="T14" i="4"/>
  <c r="T19" i="4" s="1"/>
  <c r="R14" i="4"/>
  <c r="P14" i="4"/>
  <c r="P15" i="4" s="1"/>
  <c r="P16" i="4" s="1"/>
  <c r="G14" i="4"/>
  <c r="R70" i="2"/>
  <c r="C30" i="2"/>
  <c r="C28" i="2"/>
  <c r="R27" i="2"/>
  <c r="P27" i="2"/>
  <c r="P26" i="2"/>
  <c r="R26" i="2" s="1"/>
  <c r="C26" i="2"/>
  <c r="P25" i="2"/>
  <c r="R25" i="2" s="1"/>
  <c r="P24" i="2"/>
  <c r="E24" i="2"/>
  <c r="E25" i="2" s="1"/>
  <c r="P29" i="2" s="1"/>
  <c r="R29" i="2" s="1"/>
  <c r="C24" i="2"/>
  <c r="P23" i="2"/>
  <c r="R23" i="2" s="1"/>
  <c r="G23" i="2"/>
  <c r="R23" i="4" l="1"/>
  <c r="I17" i="4"/>
  <c r="T16" i="4"/>
  <c r="R21" i="4"/>
  <c r="B53" i="9"/>
  <c r="B45" i="6"/>
  <c r="B51" i="7" s="1"/>
  <c r="P17" i="4"/>
  <c r="R17" i="4" s="1"/>
  <c r="R16" i="4"/>
  <c r="P22" i="4"/>
  <c r="R22" i="4" s="1"/>
  <c r="G24" i="2"/>
  <c r="P28" i="2"/>
  <c r="R28" i="2" s="1"/>
  <c r="R15" i="4"/>
  <c r="P18" i="4"/>
  <c r="R18" i="4" s="1"/>
  <c r="G16" i="4"/>
  <c r="E17" i="4"/>
  <c r="E18" i="4" s="1"/>
  <c r="T18" i="4"/>
  <c r="T21" i="4" s="1"/>
  <c r="T22" i="4" s="1"/>
  <c r="T23" i="4" s="1"/>
  <c r="T25" i="4" s="1"/>
  <c r="E26" i="2"/>
  <c r="P30" i="2" s="1"/>
  <c r="R30" i="2" s="1"/>
  <c r="G25" i="2"/>
  <c r="I18" i="4" l="1"/>
  <c r="I19" i="4" s="1"/>
  <c r="I20" i="4" s="1"/>
  <c r="I21" i="4" s="1"/>
  <c r="I22" i="4" s="1"/>
  <c r="I23" i="4" s="1"/>
  <c r="I24" i="4" s="1"/>
  <c r="I25" i="4" s="1"/>
  <c r="T17" i="4"/>
  <c r="G17" i="4"/>
  <c r="P19" i="4"/>
  <c r="R19" i="4" s="1"/>
  <c r="E19" i="4"/>
  <c r="G18" i="4"/>
  <c r="E27" i="2"/>
  <c r="P31" i="2" s="1"/>
  <c r="R31" i="2" s="1"/>
  <c r="G26" i="2"/>
  <c r="E20" i="4" l="1"/>
  <c r="G19" i="4"/>
  <c r="P20" i="4"/>
  <c r="R20" i="4" s="1"/>
  <c r="E28" i="2"/>
  <c r="P32" i="2" s="1"/>
  <c r="R32" i="2" s="1"/>
  <c r="G27" i="2"/>
  <c r="E21" i="4" l="1"/>
  <c r="G20" i="4"/>
  <c r="E29" i="2"/>
  <c r="P33" i="2" s="1"/>
  <c r="R33" i="2" s="1"/>
  <c r="G28" i="2"/>
  <c r="G21" i="4" l="1"/>
  <c r="E22" i="4"/>
  <c r="E30" i="2"/>
  <c r="P34" i="2" s="1"/>
  <c r="R34" i="2" s="1"/>
  <c r="G29" i="2"/>
  <c r="E23" i="4" l="1"/>
  <c r="G22" i="4"/>
  <c r="E31" i="2"/>
  <c r="G30" i="2"/>
  <c r="E24" i="4" l="1"/>
  <c r="G23" i="4"/>
  <c r="P37" i="2"/>
  <c r="R37" i="2" s="1"/>
  <c r="P35" i="2"/>
  <c r="R35" i="2" s="1"/>
  <c r="G31" i="2"/>
  <c r="E32" i="2"/>
  <c r="P38" i="2" l="1"/>
  <c r="R38" i="2" s="1"/>
  <c r="P36" i="2"/>
  <c r="R36" i="2" s="1"/>
  <c r="E25" i="4"/>
  <c r="G25" i="4" s="1"/>
  <c r="G24" i="4"/>
  <c r="E33" i="2"/>
  <c r="G32" i="2"/>
  <c r="E34" i="2" l="1"/>
  <c r="G33" i="2"/>
  <c r="E37" i="2" l="1"/>
  <c r="G37" i="2" s="1"/>
  <c r="E35" i="2"/>
  <c r="G34" i="2"/>
  <c r="E36" i="2" l="1"/>
  <c r="G36" i="2" s="1"/>
  <c r="G35" i="2"/>
</calcChain>
</file>

<file path=xl/sharedStrings.xml><?xml version="1.0" encoding="utf-8"?>
<sst xmlns="http://schemas.openxmlformats.org/spreadsheetml/2006/main" count="1043" uniqueCount="314">
  <si>
    <t>Tariff No.</t>
  </si>
  <si>
    <t xml:space="preserve"> </t>
  </si>
  <si>
    <t>Revised Page No.</t>
  </si>
  <si>
    <t>Company Name/Permit Number:</t>
  </si>
  <si>
    <t>Murrey's Disposal Co., Inc  G-9</t>
  </si>
  <si>
    <t>Registered Trade Name(s)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</si>
  <si>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</si>
  <si>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</si>
  <si>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</si>
  <si>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</si>
  <si>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</si>
  <si>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</si>
  <si>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</si>
  <si>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</si>
  <si>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</si>
  <si>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 Page</t>
  </si>
  <si>
    <t>Check Sheet</t>
  </si>
  <si>
    <t>Item Index</t>
  </si>
  <si>
    <t>Index Topic</t>
  </si>
  <si>
    <t>Taxes Sheet</t>
  </si>
  <si>
    <t>Supplements in Effect</t>
  </si>
  <si>
    <t>Supplement No.</t>
  </si>
  <si>
    <t>Revision No.</t>
  </si>
  <si>
    <t>Issued By:</t>
  </si>
  <si>
    <t>Heather Garland</t>
  </si>
  <si>
    <t>Issue Date:</t>
  </si>
  <si>
    <t xml:space="preserve">        Effective Date:</t>
  </si>
  <si>
    <t>(For Official Use Only)</t>
  </si>
  <si>
    <t>Docket No. TG-_________________________  Date: _______________________  By: ___________________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</si>
  <si>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</si>
  <si>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</si>
  <si>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</si>
  <si>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</si>
  <si>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</si>
  <si>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</si>
  <si>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</si>
  <si>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r>
      <t>condominiums, and apartment buildings of less than __</t>
    </r>
    <r>
      <rPr>
        <u/>
        <sz val="10"/>
        <rFont val="Arial"/>
        <family val="2"/>
      </rPr>
      <t>n/a_</t>
    </r>
    <r>
      <rPr>
        <sz val="10"/>
        <rFont val="Arial"/>
        <family val="2"/>
      </rPr>
      <t>__ residential units, where service is billed</t>
    </r>
  </si>
  <si>
    <t>to the property owner or manager.</t>
  </si>
  <si>
    <t>Rates below apply in the following service area:</t>
  </si>
  <si>
    <t>Pierce County as described in Appendix A</t>
  </si>
  <si>
    <t>Number of</t>
  </si>
  <si>
    <t>Frequency</t>
  </si>
  <si>
    <t>Garbage</t>
  </si>
  <si>
    <t>Recycle</t>
  </si>
  <si>
    <t>Garbage and</t>
  </si>
  <si>
    <t>Yard Waste</t>
  </si>
  <si>
    <t>Yard-Waste</t>
  </si>
  <si>
    <t>Units or Type</t>
  </si>
  <si>
    <t>of</t>
  </si>
  <si>
    <t>Service</t>
  </si>
  <si>
    <t>Recycling</t>
  </si>
  <si>
    <t>of Containers</t>
  </si>
  <si>
    <t>Rate</t>
  </si>
  <si>
    <t>Service*</t>
  </si>
  <si>
    <t>Mini-can</t>
  </si>
  <si>
    <t>WG-R</t>
  </si>
  <si>
    <t>WG-NR</t>
  </si>
  <si>
    <t>1-Over-sized*</t>
  </si>
  <si>
    <t>MG</t>
  </si>
  <si>
    <t>2-Over-sized*</t>
  </si>
  <si>
    <t>Recycling only</t>
  </si>
  <si>
    <t>EOWR</t>
  </si>
  <si>
    <t xml:space="preserve">      n/a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</si>
  <si>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</si>
  <si>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</si>
  <si>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R=with recycling, NR=non Recycling</t>
  </si>
  <si>
    <t xml:space="preserve">Note 1:  </t>
  </si>
  <si>
    <t xml:space="preserve"> Description/rules related to recycling program are shown on page 23.</t>
  </si>
  <si>
    <t xml:space="preserve">Note 2:  </t>
  </si>
  <si>
    <t xml:space="preserve"> Description/rules related to yardwaste program are shown on page 24.</t>
  </si>
  <si>
    <t xml:space="preserve">Note 3:  </t>
  </si>
  <si>
    <t xml:space="preserve"> Customers will be charged for service requested even if fewer units are picked up on a particular trip.</t>
  </si>
  <si>
    <t xml:space="preserve"> No Credit will be given for partially filled cans.  No credit will be given if customers fail to set</t>
  </si>
  <si>
    <t xml:space="preserve"> receptacles out for collection. </t>
  </si>
  <si>
    <t xml:space="preserve">Note 4:  </t>
  </si>
  <si>
    <t xml:space="preserve">Customers who subscribe to yard waste service for  90-days or less shall be assessed a delivery fee of $18.30. </t>
  </si>
  <si>
    <t>Note 5:</t>
  </si>
  <si>
    <t>For container service items 240 or 255 may be used.   For drop box service items 260 or 275 may be used.</t>
  </si>
  <si>
    <t>Note *</t>
  </si>
  <si>
    <t xml:space="preserve">This service option is not available to new customers and is being phased out for existing customers. </t>
  </si>
  <si>
    <t>Customers receiving service will receive a commodity price adjustment of $.88 credit per month.  The commodity</t>
  </si>
  <si>
    <t>price adjustment will be adjusted annually using the deferred accounting method.</t>
  </si>
  <si>
    <t>Recycling service rates on this page expire on: February 28, 2018</t>
  </si>
  <si>
    <t xml:space="preserve">          Effective Date:</t>
  </si>
  <si>
    <t>Rate per receptacle</t>
  </si>
  <si>
    <t>Type of receptacle</t>
  </si>
  <si>
    <t>32-gallon can or unit</t>
  </si>
  <si>
    <t>Item 105 -- Multi-family Service - Monthly Rates (continues on next page)</t>
  </si>
  <si>
    <t>Service Area:</t>
  </si>
  <si>
    <t>Yardwaste</t>
  </si>
  <si>
    <t>Recycl only</t>
  </si>
  <si>
    <t>Note 1:</t>
  </si>
  <si>
    <t>Description/rules related to recycling program are shown on page 23.</t>
  </si>
  <si>
    <t>Note 2:</t>
  </si>
  <si>
    <t xml:space="preserve">The charge included in this rate for yardwaste is $N/A.  Description/rules related to </t>
  </si>
  <si>
    <t>yardwaste program are shown on page 24.</t>
  </si>
  <si>
    <t>Note 3:</t>
  </si>
  <si>
    <t>Recycling credit/debit (if applicable):  Customers receiving service will receive a commodity</t>
  </si>
  <si>
    <t xml:space="preserve">price adjustment of $.88 credit per month.  The commodity price adjustment will be adjusted </t>
  </si>
  <si>
    <t>annually using the deferred accounting method.</t>
  </si>
  <si>
    <t>Recycling rates on this page expire: February 28, 2018</t>
  </si>
  <si>
    <t xml:space="preserve"> Effective Date: </t>
  </si>
  <si>
    <t>Item 105 -- Multi-family Service - Monthly Rates (continued from previous page)</t>
  </si>
  <si>
    <t xml:space="preserve">Rates in this Item will apply to commercially billed mobile home courts where service is billed and paid by the </t>
  </si>
  <si>
    <t>property owner/manager.</t>
  </si>
  <si>
    <t>Customers electing not to recycle will be charged an additional $.75 per unit per month.</t>
  </si>
  <si>
    <t>Recycling credit/debit (if applicable): Customers receiving service will receive a commodity</t>
  </si>
  <si>
    <t>price adjustment of $.88 credit per month.  The commodity price adjustment will be adjusted</t>
  </si>
  <si>
    <t xml:space="preserve">Revised Page No. </t>
  </si>
  <si>
    <t>Item 245 -- Container Service -- Dumped in Company's Vehicle</t>
  </si>
  <si>
    <t>Non-compacted Material (Customer-owned container)</t>
  </si>
  <si>
    <t>Includes Commercial Can Service</t>
  </si>
  <si>
    <t>Rates stated per container, per pickup</t>
  </si>
  <si>
    <t>Service Area: Pierce County as described in Appendix A</t>
  </si>
  <si>
    <t>Size or Type of Container</t>
  </si>
  <si>
    <t>Permanent Service</t>
  </si>
  <si>
    <t>32 gal can</t>
  </si>
  <si>
    <t>Each Scheduled Pickup</t>
  </si>
  <si>
    <t>$</t>
  </si>
  <si>
    <t>Special Pickups</t>
  </si>
  <si>
    <t>Temporary Service</t>
  </si>
  <si>
    <t>Pickup Rate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</si>
  <si>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</si>
  <si>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</si>
  <si>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</si>
  <si>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</si>
  <si>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 xml:space="preserve">Rates in this Item apply to commercial businesses. </t>
  </si>
  <si>
    <t xml:space="preserve">Minimum monthly charge: </t>
  </si>
  <si>
    <t>Flat monthly charge may be assessed as defined in Item 75 and Item 80 for each weekly pickup.</t>
  </si>
  <si>
    <t>Accessorial charges assessed (lids, unlocking, unlatching, etc.)</t>
  </si>
  <si>
    <t xml:space="preserve">$1.01 per pickup for unlatching, unlocking gates and/or containers. </t>
  </si>
  <si>
    <t xml:space="preserve">     Effective Date:</t>
  </si>
  <si>
    <t>(N)</t>
  </si>
  <si>
    <t>20-gallon cart</t>
  </si>
  <si>
    <t>35-gallon cart</t>
  </si>
  <si>
    <t>95-gallon cart</t>
  </si>
  <si>
    <t>20-gal cart</t>
  </si>
  <si>
    <t>95 gal cart</t>
  </si>
  <si>
    <t>35 gal cart</t>
  </si>
  <si>
    <t>35-gallon cart per unit</t>
  </si>
  <si>
    <t>95-gallon cart per unit</t>
  </si>
  <si>
    <t>Mini-can*</t>
  </si>
  <si>
    <t>One can*</t>
  </si>
  <si>
    <t>Two cans*</t>
  </si>
  <si>
    <t>Three Cans*</t>
  </si>
  <si>
    <t>Four cans*</t>
  </si>
  <si>
    <t>Five cans*</t>
  </si>
  <si>
    <t>Six cans*</t>
  </si>
  <si>
    <t>Item 100 -- Residential Service -- Monthly Rates (continued from previous page)</t>
  </si>
  <si>
    <t>Note 6: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</si>
  <si>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</si>
  <si>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</si>
  <si>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</si>
  <si>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Note 7:</t>
  </si>
  <si>
    <t>For customers on automated service routes:  The company will assess roll-out charges where,</t>
  </si>
  <si>
    <t>due to circumstances outside the control of the driver, the driver is required to move an automated</t>
  </si>
  <si>
    <t>cart or toter more than 5 feet in order to reach the truck.  The charge for this roll-out</t>
  </si>
  <si>
    <t>service is: (see Item 205) per cart or toter, per pickup.</t>
  </si>
  <si>
    <t>Note 8:</t>
  </si>
  <si>
    <t>The charge for an occasional extra residential bag, can, unit, toter, mini-can, or micro-mini-can</t>
  </si>
  <si>
    <t>on a regular pickup is:</t>
  </si>
  <si>
    <t>per pickup</t>
  </si>
  <si>
    <t>Micro-minican</t>
  </si>
  <si>
    <t>60-gallon toter</t>
  </si>
  <si>
    <t>$n/a</t>
  </si>
  <si>
    <t>90-gallon toter</t>
  </si>
  <si>
    <t>Bag</t>
  </si>
  <si>
    <t>Yard Waste-32 gal unit</t>
  </si>
  <si>
    <t>Other</t>
  </si>
  <si>
    <t>Note 9:</t>
  </si>
  <si>
    <t>Note 10:</t>
  </si>
  <si>
    <t>Per Chapter 8.29 Pierce County Code - All residential customers that subscribe to curbside garbage collection service</t>
  </si>
  <si>
    <t xml:space="preserve"> are charged for recycling service. Thus residential recycling is a "mandatory-pay" but is a "voluntary participation"</t>
  </si>
  <si>
    <t xml:space="preserve"> recycling program. </t>
  </si>
  <si>
    <t xml:space="preserve">       Effective Date:</t>
  </si>
  <si>
    <t>Customers may request no more than one pickup per month, on an "on call" basis.</t>
  </si>
  <si>
    <t xml:space="preserve">Service will be rendered on the normal scheduled pickup day for the area in which the customer resides. </t>
  </si>
  <si>
    <t>Note:  If customer requires service to be provided on other than normal scheduled pickup day,</t>
  </si>
  <si>
    <t xml:space="preserve">rates for special pickups, Item 160, will apply. </t>
  </si>
  <si>
    <t>20 Gallon Cart</t>
  </si>
  <si>
    <t>65 Gallon Cart</t>
  </si>
  <si>
    <t>95 Gallon Cart</t>
  </si>
  <si>
    <t>65-gallon cart</t>
  </si>
  <si>
    <t xml:space="preserve">Customers will be charged for service requested even if fewer units are picked up on a </t>
  </si>
  <si>
    <t>particular trip.  No credit will be given for partially filled cans.  No credits will be given if customer</t>
  </si>
  <si>
    <t>fails to set receptacles out for collection.</t>
  </si>
  <si>
    <t>For customers on automated service routes:  The company will assess  roll-out charges where, due to</t>
  </si>
  <si>
    <t>circumstances outside the control of the driver, the driver is required to move an automated cart or</t>
  </si>
  <si>
    <t>toter more than 5 feet in order to reach the truck.  The charge for this roll-out service is: (see Item 205)</t>
  </si>
  <si>
    <t>per cart or toter, per pickup.</t>
  </si>
  <si>
    <t xml:space="preserve">The charge for an occasional extra can, unit, toter, mini-can, or micro-mini-can on a regular </t>
  </si>
  <si>
    <t>pickup is:</t>
  </si>
  <si>
    <t>Per pickup</t>
  </si>
  <si>
    <t>Micro-mini-can</t>
  </si>
  <si>
    <t xml:space="preserve">Yard Waste </t>
  </si>
  <si>
    <t>n/a</t>
  </si>
  <si>
    <t xml:space="preserve"> recycling program.</t>
  </si>
  <si>
    <t>Effective Date:</t>
  </si>
  <si>
    <t>65-gallon cart per unit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</si>
  <si>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</si>
  <si>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</si>
  <si>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</si>
  <si>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</si>
  <si>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</si>
  <si>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</si>
  <si>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t>(A) per dump.</t>
  </si>
  <si>
    <t xml:space="preserve">If the company empties an overweight can, the company will determine the can weight by use of a </t>
  </si>
  <si>
    <t>hand-scale and the weight and the pick up date shall be stated on the invoice as a separate line item. (N)</t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</si>
  <si>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</si>
  <si>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</si>
  <si>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</si>
  <si>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</si>
  <si>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New Years Day (January 1)</t>
  </si>
  <si>
    <t>Labor Day</t>
  </si>
  <si>
    <t>Memorial Day</t>
  </si>
  <si>
    <t>Thanksgiving Day</t>
  </si>
  <si>
    <t>Independence Day (July 4)</t>
  </si>
  <si>
    <t>Christmas Day (December 25)</t>
  </si>
  <si>
    <t>When a holiday listed above falls on a Sunday, the following Monday will be observed.  When</t>
  </si>
  <si>
    <t>a holiday listed above falls on a Saturday, the preceding Friday shall be the legal holiday.</t>
  </si>
  <si>
    <t>Time is to be recorded to the nearest increment of 15 minutes from the time the company's vehicle leaves</t>
  </si>
  <si>
    <t>the terminal until the time it returns to the terminal.</t>
  </si>
  <si>
    <t>No additional charge will be assessed to customers for overtime or holiday work performed solely for the</t>
  </si>
  <si>
    <t>company's convenience.</t>
  </si>
  <si>
    <t>Charge per hour:</t>
  </si>
  <si>
    <t>Minimum charge:</t>
  </si>
  <si>
    <t xml:space="preserve">    Effective Date:</t>
  </si>
  <si>
    <t>(A)</t>
  </si>
  <si>
    <t>Can/35 Gallon Cart</t>
  </si>
  <si>
    <t>Recycling Charge</t>
  </si>
  <si>
    <t>per pick up (C)</t>
  </si>
  <si>
    <t>per month (C)</t>
  </si>
  <si>
    <t>Item 105 -- Multi-Family Container Service -- Dumped in Company's Vehicle</t>
  </si>
  <si>
    <t>Non-compacted Material (Company-owned container)</t>
  </si>
  <si>
    <t xml:space="preserve">  1 Yard</t>
  </si>
  <si>
    <t xml:space="preserve">  1.5 Yard</t>
  </si>
  <si>
    <t xml:space="preserve">  2 Yard</t>
  </si>
  <si>
    <t xml:space="preserve">  4 Yard</t>
  </si>
  <si>
    <t xml:space="preserve">  6 Yard</t>
  </si>
  <si>
    <t>Monthly Rent (if applicable)</t>
  </si>
  <si>
    <t>First Pickup</t>
  </si>
  <si>
    <t>Each Additional Pickup</t>
  </si>
  <si>
    <t>Flat Monthly Charge</t>
  </si>
  <si>
    <t>Minimum Monthly Charge</t>
  </si>
  <si>
    <t>Initial Delivery</t>
  </si>
  <si>
    <t>Rent Per Calendar Day</t>
  </si>
  <si>
    <t>Rent Per Month</t>
  </si>
  <si>
    <t>Lost Containers:*</t>
  </si>
  <si>
    <t>Permanent Service:  If rent is shown, the rate for the first pickup and each additional pickup must</t>
  </si>
  <si>
    <t>be the same.  If rent is not shown, it is to be included in the rate for the first pickup.</t>
  </si>
  <si>
    <t>If a container is not ready and the driver must standby, the hourly rate in 15 minute</t>
  </si>
  <si>
    <t>increments shall apply.</t>
  </si>
  <si>
    <t>Customers receiving service will receive a commodity price adjustment of $.38 credit per yard per pick-up,</t>
  </si>
  <si>
    <t>The commodity price adjustment will be adjusted annually using the deferred accounting method.</t>
  </si>
  <si>
    <t>Above rates include $4.41 per yard, per pick-up for recycling service.</t>
  </si>
  <si>
    <t>An additional charge of $.75 per unit will be assessed to all Multi Family complexes who elect not to recycle or who do not</t>
  </si>
  <si>
    <t xml:space="preserve">provide adequate recycling service to the complex.  Adequate recycling service is defined as 16-gallons of available recycling </t>
  </si>
  <si>
    <t>volume per multi-family unit, per week.</t>
  </si>
  <si>
    <t xml:space="preserve">$1.01 per pickup for unlatching, unlocking gates and/or containers </t>
  </si>
  <si>
    <t xml:space="preserve">*Lost container charge will apply if hauler is unable to retrieve a container from a stopped customer.  </t>
  </si>
  <si>
    <t xml:space="preserve"> Charge will be reversed if container is subsequently retrieved within 45-days after charge is applied. </t>
  </si>
  <si>
    <t>Docket No. TG-____________________  Date: ________________  By: ___________________</t>
  </si>
  <si>
    <t>Item 240 -- Container Service -- Dumped in Company's Vehicle</t>
  </si>
  <si>
    <t>Permanent Service:  Service is defined as no less than scheduled, every-other-week pickup,</t>
  </si>
  <si>
    <t xml:space="preserve">Note 3: </t>
  </si>
  <si>
    <t xml:space="preserve">increments shall apply. </t>
  </si>
  <si>
    <t>Flat monthly charges apply as defined in Item 75.</t>
  </si>
  <si>
    <t xml:space="preserve">*Lost container charge will apply if hauler is unable to retrieve a container from a stopped customer.  Charge </t>
  </si>
  <si>
    <t xml:space="preserve"> will be reversed if container is subsequently retrieved within 45-days after charge is applied. </t>
  </si>
  <si>
    <t>Item 255 -- Container Service -- Dumped in Company's Vehicle</t>
  </si>
  <si>
    <t>Compacted Material (Customer-owned container)</t>
  </si>
  <si>
    <t>Compaction Ratio 4:1</t>
  </si>
  <si>
    <t xml:space="preserve">  3 Yard</t>
  </si>
  <si>
    <t>____ Yard</t>
  </si>
  <si>
    <t>Note1:</t>
  </si>
  <si>
    <t>An initial delivery charge of $39.42 will be assessed if customers request delivery of a compactor.</t>
  </si>
  <si>
    <t>A flat monthly charge, per container, for permanent regularly scheduled customers may be made if computed as</t>
  </si>
  <si>
    <t>described in Item 75.</t>
  </si>
  <si>
    <t>If a company employee disconnects/reconnects a compactor a charge of $6.60 per haul will be assessed.</t>
  </si>
  <si>
    <t xml:space="preserve">            Effective Date:</t>
  </si>
  <si>
    <t xml:space="preserve"> Revised Page No.</t>
  </si>
  <si>
    <t>Compacted Material with recycling (Customer-owned container)</t>
  </si>
  <si>
    <t xml:space="preserve">Applies only to services provided to Multi-Family residence </t>
  </si>
  <si>
    <t>Customers receiving service will receive a commodity price adjustment of $.38 credit per yard per pick-up.</t>
  </si>
  <si>
    <t>Recycling rates on this page expire on: Febraury 28, 2018</t>
  </si>
  <si>
    <t xml:space="preserve">                  Effective Date:</t>
  </si>
  <si>
    <t>$3.45 (N)</t>
  </si>
  <si>
    <t>$4.28 (N)</t>
  </si>
  <si>
    <t>$6.41 (N)</t>
  </si>
  <si>
    <t>$8.98 (N)</t>
  </si>
  <si>
    <t>Occasional extra units shall be charged at $4.26 (A) per unit.</t>
  </si>
  <si>
    <t>Item 51 -- Restart Fees</t>
  </si>
  <si>
    <t>Companies assessing restart fees must  describe when the fees apply, and must state the amount</t>
  </si>
  <si>
    <t>of the fees in this item.</t>
  </si>
  <si>
    <t>to re-establish service after the past due amount has been paid.</t>
  </si>
  <si>
    <t>Item 52 -- Redelivery Fees</t>
  </si>
  <si>
    <t xml:space="preserve">canceled for any reason, including but not limited to removal of the toter for non-payment, contaminated </t>
  </si>
  <si>
    <t>load removal and/or customer requests.</t>
  </si>
  <si>
    <t xml:space="preserve">canceled for any reason, including but not limited to removal of the cart for non-payment, contaminated </t>
  </si>
  <si>
    <t>The carrier will assess a charge of $39.42  per redelivery of a container if the container was</t>
  </si>
  <si>
    <t xml:space="preserve"> removed due to non-payment.</t>
  </si>
  <si>
    <t>Irmgard R Wilcox</t>
  </si>
  <si>
    <t xml:space="preserve">             Effective Date:</t>
  </si>
  <si>
    <t xml:space="preserve">If an account has been stopped due to non-payment, a $10.38 restart fee will  be assessed </t>
  </si>
  <si>
    <t xml:space="preserve">The carrier will assess a charge of $18.30 per redelivery of the yard waste toter when services are </t>
  </si>
  <si>
    <t xml:space="preserve">The carrier will assess a charge of $20.84  per redelivery of the recycling cart when services are </t>
  </si>
  <si>
    <t xml:space="preserve">The carrier will assess a charge of $20.84 (N)  per redelivery of the garbage cart when services are </t>
  </si>
  <si>
    <t>(Applies to Item 105, page 30 and Item 240, page 41)</t>
  </si>
  <si>
    <t>65 gal cart</t>
  </si>
  <si>
    <t>32 gal can*</t>
  </si>
  <si>
    <t>32 gallon can *</t>
  </si>
  <si>
    <t>32-gallon can or unit*</t>
  </si>
  <si>
    <t>20-gallon can or unit*</t>
  </si>
  <si>
    <t>20-gallon cart per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</si>
</sst>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&quot;$&quot;#,##0.00"/>
    <numFmt numFmtId="166" formatCode="[$-409]mmmm\ d\,\ yyyy;@"/>
  </numFmts>
  <fonts count="1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9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rgb="FFC00000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u/>
      <sz val="9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42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0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/>
    <xf numFmtId="0" fontId="0" fillId="0" borderId="11" xfId="0" applyFont="1" applyBorder="1" applyAlignment="1">
      <alignment horizontal="right"/>
    </xf>
    <xf numFmtId="0" fontId="0" fillId="0" borderId="0" xfId="0" applyFont="1" applyFill="1" applyBorder="1"/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1" fillId="0" borderId="0" xfId="0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0" xfId="0" applyFill="1" applyBorder="1"/>
    <xf numFmtId="0" fontId="0" fillId="0" borderId="4" xfId="0" quotePrefix="1" applyBorder="1" applyAlignment="1">
      <alignment horizontal="left"/>
    </xf>
    <xf numFmtId="0" fontId="0" fillId="0" borderId="4" xfId="0" quotePrefix="1" applyBorder="1" applyAlignment="1">
      <alignment horizontal="left" indent="2"/>
    </xf>
    <xf numFmtId="0" fontId="0" fillId="0" borderId="0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Border="1"/>
    <xf numFmtId="165" fontId="1" fillId="0" borderId="13" xfId="0" applyNumberFormat="1" applyFont="1" applyBorder="1"/>
    <xf numFmtId="2" fontId="1" fillId="0" borderId="14" xfId="0" applyNumberFormat="1" applyFon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65" fontId="0" fillId="0" borderId="13" xfId="0" applyNumberFormat="1" applyBorder="1"/>
    <xf numFmtId="165" fontId="0" fillId="0" borderId="13" xfId="0" applyNumberFormat="1" applyBorder="1" applyAlignment="1">
      <alignment horizontal="right"/>
    </xf>
    <xf numFmtId="165" fontId="0" fillId="0" borderId="13" xfId="0" applyNumberFormat="1" applyBorder="1" applyAlignment="1">
      <alignment horizontal="center"/>
    </xf>
    <xf numFmtId="2" fontId="0" fillId="0" borderId="13" xfId="0" applyNumberFormat="1" applyBorder="1"/>
    <xf numFmtId="2" fontId="0" fillId="0" borderId="15" xfId="0" applyNumberFormat="1" applyBorder="1" applyAlignment="1">
      <alignment horizontal="center"/>
    </xf>
    <xf numFmtId="4" fontId="0" fillId="0" borderId="13" xfId="0" applyNumberFormat="1" applyBorder="1"/>
    <xf numFmtId="2" fontId="0" fillId="0" borderId="13" xfId="0" applyNumberFormat="1" applyBorder="1" applyAlignment="1">
      <alignment horizontal="center"/>
    </xf>
    <xf numFmtId="4" fontId="0" fillId="0" borderId="13" xfId="0" applyNumberFormat="1" applyFill="1" applyBorder="1"/>
    <xf numFmtId="4" fontId="1" fillId="0" borderId="13" xfId="0" applyNumberFormat="1" applyFont="1" applyBorder="1" applyAlignment="1">
      <alignment horizontal="right"/>
    </xf>
    <xf numFmtId="2" fontId="1" fillId="0" borderId="14" xfId="0" applyNumberFormat="1" applyFont="1" applyFill="1" applyBorder="1" applyAlignment="1">
      <alignment horizontal="center"/>
    </xf>
    <xf numFmtId="2" fontId="0" fillId="0" borderId="13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5" fillId="0" borderId="11" xfId="0" applyFont="1" applyBorder="1"/>
    <xf numFmtId="0" fontId="0" fillId="0" borderId="15" xfId="0" applyBorder="1"/>
    <xf numFmtId="0" fontId="4" fillId="0" borderId="4" xfId="0" applyFont="1" applyBorder="1"/>
    <xf numFmtId="0" fontId="4" fillId="0" borderId="0" xfId="0" applyFont="1" applyBorder="1"/>
    <xf numFmtId="0" fontId="1" fillId="0" borderId="4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0" xfId="0" applyFont="1" applyBorder="1" applyAlignment="1">
      <alignment vertical="center"/>
    </xf>
    <xf numFmtId="0" fontId="0" fillId="0" borderId="7" xfId="0" applyFill="1" applyBorder="1"/>
    <xf numFmtId="0" fontId="0" fillId="0" borderId="0" xfId="0" applyFill="1"/>
    <xf numFmtId="0" fontId="1" fillId="0" borderId="4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7" xfId="0" applyFont="1" applyFill="1" applyBorder="1"/>
    <xf numFmtId="0" fontId="7" fillId="0" borderId="0" xfId="0" applyFont="1" applyFill="1"/>
    <xf numFmtId="0" fontId="7" fillId="0" borderId="4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7" xfId="0" applyFont="1" applyBorder="1"/>
    <xf numFmtId="0" fontId="7" fillId="0" borderId="0" xfId="0" applyFont="1"/>
    <xf numFmtId="0" fontId="5" fillId="0" borderId="0" xfId="0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164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Border="1"/>
    <xf numFmtId="0" fontId="2" fillId="0" borderId="7" xfId="0" applyFont="1" applyBorder="1" applyAlignment="1">
      <alignment horizontal="center"/>
    </xf>
    <xf numFmtId="0" fontId="1" fillId="0" borderId="14" xfId="0" applyFont="1" applyFill="1" applyBorder="1"/>
    <xf numFmtId="0" fontId="0" fillId="0" borderId="13" xfId="0" applyFill="1" applyBorder="1"/>
    <xf numFmtId="0" fontId="1" fillId="0" borderId="14" xfId="0" applyFont="1" applyBorder="1"/>
    <xf numFmtId="164" fontId="0" fillId="0" borderId="6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5" fontId="1" fillId="0" borderId="13" xfId="0" applyNumberFormat="1" applyFont="1" applyBorder="1" applyAlignment="1">
      <alignment horizontal="center"/>
    </xf>
    <xf numFmtId="165" fontId="1" fillId="0" borderId="15" xfId="0" applyNumberFormat="1" applyFont="1" applyBorder="1"/>
    <xf numFmtId="165" fontId="0" fillId="0" borderId="15" xfId="0" applyNumberFormat="1" applyBorder="1" applyAlignment="1">
      <alignment horizontal="left"/>
    </xf>
    <xf numFmtId="165" fontId="1" fillId="0" borderId="14" xfId="0" applyNumberFormat="1" applyFont="1" applyBorder="1"/>
    <xf numFmtId="4" fontId="0" fillId="0" borderId="13" xfId="0" applyNumberFormat="1" applyBorder="1" applyAlignment="1">
      <alignment horizontal="center"/>
    </xf>
    <xf numFmtId="4" fontId="0" fillId="0" borderId="13" xfId="0" applyNumberFormat="1" applyFill="1" applyBorder="1" applyAlignment="1">
      <alignment horizontal="center"/>
    </xf>
    <xf numFmtId="2" fontId="1" fillId="0" borderId="14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4" fontId="1" fillId="0" borderId="13" xfId="0" applyNumberFormat="1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13" xfId="0" applyNumberFormat="1" applyBorder="1" applyAlignment="1">
      <alignment horizontal="right"/>
    </xf>
    <xf numFmtId="165" fontId="0" fillId="0" borderId="14" xfId="0" applyNumberFormat="1" applyBorder="1" applyAlignment="1">
      <alignment horizontal="left"/>
    </xf>
    <xf numFmtId="2" fontId="4" fillId="0" borderId="15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11" xfId="0" applyFont="1" applyBorder="1"/>
    <xf numFmtId="0" fontId="0" fillId="0" borderId="14" xfId="0" applyBorder="1" applyAlignment="1">
      <alignment horizontal="left"/>
    </xf>
    <xf numFmtId="2" fontId="0" fillId="0" borderId="11" xfId="0" applyNumberFormat="1" applyBorder="1"/>
    <xf numFmtId="2" fontId="0" fillId="0" borderId="14" xfId="0" applyNumberFormat="1" applyBorder="1"/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4" xfId="5" applyFont="1" applyFill="1" applyBorder="1"/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4" xfId="0" applyFont="1" applyBorder="1" applyAlignment="1">
      <alignment horizontal="left"/>
    </xf>
    <xf numFmtId="0" fontId="1" fillId="0" borderId="13" xfId="0" applyFont="1" applyBorder="1"/>
    <xf numFmtId="8" fontId="0" fillId="0" borderId="0" xfId="0" applyNumberFormat="1" applyBorder="1"/>
    <xf numFmtId="8" fontId="0" fillId="0" borderId="7" xfId="0" applyNumberFormat="1" applyBorder="1"/>
    <xf numFmtId="8" fontId="0" fillId="0" borderId="0" xfId="0" applyNumberFormat="1"/>
    <xf numFmtId="8" fontId="2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8" fillId="0" borderId="7" xfId="0" applyFont="1" applyBorder="1"/>
    <xf numFmtId="0" fontId="5" fillId="0" borderId="13" xfId="0" quotePrefix="1" applyFont="1" applyBorder="1" applyAlignment="1">
      <alignment horizontal="left"/>
    </xf>
    <xf numFmtId="0" fontId="5" fillId="0" borderId="15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3" xfId="0" quotePrefix="1" applyBorder="1" applyAlignment="1">
      <alignment horizontal="left" indent="1"/>
    </xf>
    <xf numFmtId="0" fontId="1" fillId="0" borderId="13" xfId="0" applyFont="1" applyBorder="1" applyAlignment="1">
      <alignment horizontal="left" indent="1"/>
    </xf>
    <xf numFmtId="0" fontId="1" fillId="0" borderId="15" xfId="0" applyFont="1" applyBorder="1" applyAlignment="1">
      <alignment horizontal="center"/>
    </xf>
    <xf numFmtId="7" fontId="0" fillId="0" borderId="13" xfId="0" applyNumberFormat="1" applyBorder="1" applyAlignment="1">
      <alignment horizontal="center"/>
    </xf>
    <xf numFmtId="0" fontId="5" fillId="0" borderId="13" xfId="0" applyFont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7" xfId="0" applyFill="1" applyBorder="1"/>
    <xf numFmtId="0" fontId="0" fillId="0" borderId="13" xfId="0" applyBorder="1" applyAlignment="1">
      <alignment horizontal="left" indent="1"/>
    </xf>
    <xf numFmtId="7" fontId="0" fillId="0" borderId="0" xfId="0" applyNumberFormat="1" applyBorder="1"/>
    <xf numFmtId="2" fontId="0" fillId="0" borderId="13" xfId="0" applyNumberFormat="1" applyFill="1" applyBorder="1"/>
    <xf numFmtId="7" fontId="1" fillId="0" borderId="1" xfId="0" applyNumberFormat="1" applyFont="1" applyBorder="1" applyAlignment="1">
      <alignment horizontal="center"/>
    </xf>
    <xf numFmtId="0" fontId="0" fillId="2" borderId="2" xfId="0" applyFill="1" applyBorder="1"/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8" fontId="0" fillId="0" borderId="0" xfId="0" applyNumberFormat="1" applyFill="1" applyBorder="1"/>
    <xf numFmtId="8" fontId="11" fillId="0" borderId="13" xfId="0" applyNumberFormat="1" applyFont="1" applyFill="1" applyBorder="1" applyAlignment="1">
      <alignment horizontal="right"/>
    </xf>
    <xf numFmtId="2" fontId="0" fillId="0" borderId="13" xfId="0" applyNumberForma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4" applyBorder="1"/>
    <xf numFmtId="0" fontId="1" fillId="0" borderId="2" xfId="4" applyBorder="1"/>
    <xf numFmtId="0" fontId="1" fillId="0" borderId="3" xfId="4" applyBorder="1"/>
    <xf numFmtId="0" fontId="1" fillId="0" borderId="0" xfId="4"/>
    <xf numFmtId="0" fontId="1" fillId="0" borderId="4" xfId="4" applyBorder="1"/>
    <xf numFmtId="0" fontId="1" fillId="0" borderId="5" xfId="4" applyFont="1" applyBorder="1" applyAlignment="1">
      <alignment horizontal="center"/>
    </xf>
    <xf numFmtId="0" fontId="1" fillId="0" borderId="0" xfId="4" applyBorder="1"/>
    <xf numFmtId="0" fontId="1" fillId="0" borderId="6" xfId="4" applyBorder="1" applyAlignment="1">
      <alignment horizontal="center"/>
    </xf>
    <xf numFmtId="0" fontId="1" fillId="0" borderId="7" xfId="4" applyBorder="1"/>
    <xf numFmtId="0" fontId="2" fillId="0" borderId="0" xfId="4" applyFont="1" applyBorder="1"/>
    <xf numFmtId="0" fontId="1" fillId="0" borderId="8" xfId="4" applyBorder="1"/>
    <xf numFmtId="0" fontId="1" fillId="0" borderId="5" xfId="4" applyBorder="1"/>
    <xf numFmtId="0" fontId="1" fillId="0" borderId="6" xfId="4" applyBorder="1"/>
    <xf numFmtId="0" fontId="1" fillId="0" borderId="4" xfId="4" applyFont="1" applyBorder="1"/>
    <xf numFmtId="0" fontId="1" fillId="0" borderId="0" xfId="4" quotePrefix="1" applyBorder="1" applyAlignment="1">
      <alignment horizontal="left"/>
    </xf>
    <xf numFmtId="0" fontId="1" fillId="0" borderId="0" xfId="4" applyFill="1" applyBorder="1"/>
    <xf numFmtId="0" fontId="1" fillId="0" borderId="0" xfId="4" applyFill="1" applyBorder="1" applyAlignment="1">
      <alignment horizontal="left"/>
    </xf>
    <xf numFmtId="0" fontId="1" fillId="0" borderId="0" xfId="4" applyBorder="1" applyAlignment="1">
      <alignment horizontal="center"/>
    </xf>
    <xf numFmtId="0" fontId="1" fillId="0" borderId="0" xfId="4" applyFill="1" applyBorder="1" applyAlignment="1">
      <alignment horizontal="center"/>
    </xf>
    <xf numFmtId="0" fontId="1" fillId="0" borderId="0" xfId="4" applyBorder="1" applyAlignment="1">
      <alignment horizontal="left"/>
    </xf>
    <xf numFmtId="0" fontId="10" fillId="0" borderId="4" xfId="4" applyFont="1" applyBorder="1"/>
    <xf numFmtId="0" fontId="1" fillId="0" borderId="0" xfId="4" applyFont="1" applyBorder="1" applyAlignment="1">
      <alignment horizontal="left"/>
    </xf>
    <xf numFmtId="0" fontId="10" fillId="0" borderId="0" xfId="4" applyFont="1" applyBorder="1"/>
    <xf numFmtId="0" fontId="10" fillId="0" borderId="7" xfId="4" applyFont="1" applyBorder="1"/>
    <xf numFmtId="0" fontId="10" fillId="0" borderId="0" xfId="4" applyFont="1"/>
    <xf numFmtId="0" fontId="1" fillId="0" borderId="4" xfId="4" applyFont="1" applyBorder="1" applyAlignment="1">
      <alignment horizontal="left"/>
    </xf>
    <xf numFmtId="0" fontId="2" fillId="0" borderId="0" xfId="4" applyFont="1" applyBorder="1" applyAlignment="1">
      <alignment horizontal="center"/>
    </xf>
    <xf numFmtId="0" fontId="2" fillId="0" borderId="7" xfId="4" applyFont="1" applyBorder="1" applyAlignment="1">
      <alignment horizontal="center"/>
    </xf>
    <xf numFmtId="0" fontId="1" fillId="0" borderId="13" xfId="4" applyBorder="1"/>
    <xf numFmtId="0" fontId="1" fillId="0" borderId="14" xfId="4" applyBorder="1"/>
    <xf numFmtId="8" fontId="1" fillId="0" borderId="13" xfId="4" applyNumberFormat="1" applyFont="1" applyBorder="1" applyAlignment="1">
      <alignment horizontal="right"/>
    </xf>
    <xf numFmtId="0" fontId="1" fillId="0" borderId="14" xfId="4" applyFont="1" applyFill="1" applyBorder="1"/>
    <xf numFmtId="8" fontId="1" fillId="0" borderId="13" xfId="4" applyNumberFormat="1" applyBorder="1" applyAlignment="1">
      <alignment horizontal="right"/>
    </xf>
    <xf numFmtId="0" fontId="1" fillId="0" borderId="13" xfId="4" applyFill="1" applyBorder="1"/>
    <xf numFmtId="0" fontId="1" fillId="0" borderId="13" xfId="4" applyBorder="1" applyAlignment="1">
      <alignment horizontal="right"/>
    </xf>
    <xf numFmtId="0" fontId="1" fillId="0" borderId="14" xfId="4" applyFill="1" applyBorder="1"/>
    <xf numFmtId="165" fontId="1" fillId="0" borderId="13" xfId="4" applyNumberFormat="1" applyBorder="1" applyAlignment="1">
      <alignment horizontal="right"/>
    </xf>
    <xf numFmtId="0" fontId="1" fillId="0" borderId="14" xfId="4" applyFont="1" applyBorder="1"/>
    <xf numFmtId="0" fontId="2" fillId="0" borderId="4" xfId="4" applyFont="1" applyBorder="1" applyAlignment="1">
      <alignment horizontal="center"/>
    </xf>
    <xf numFmtId="0" fontId="5" fillId="0" borderId="4" xfId="4" applyFont="1" applyBorder="1"/>
    <xf numFmtId="0" fontId="1" fillId="0" borderId="0" xfId="4" applyFont="1" applyFill="1" applyBorder="1" applyAlignment="1">
      <alignment horizontal="left"/>
    </xf>
    <xf numFmtId="0" fontId="1" fillId="0" borderId="0" xfId="4" applyFont="1" applyFill="1" applyBorder="1"/>
    <xf numFmtId="0" fontId="1" fillId="0" borderId="0" xfId="4" applyFont="1" applyBorder="1"/>
    <xf numFmtId="0" fontId="1" fillId="0" borderId="7" xfId="4" applyFont="1" applyBorder="1"/>
    <xf numFmtId="0" fontId="1" fillId="0" borderId="0" xfId="4" applyFont="1"/>
    <xf numFmtId="164" fontId="1" fillId="0" borderId="5" xfId="4" applyNumberFormat="1" applyBorder="1" applyAlignment="1">
      <alignment horizontal="left"/>
    </xf>
    <xf numFmtId="164" fontId="1" fillId="0" borderId="6" xfId="4" applyNumberFormat="1" applyBorder="1" applyAlignment="1">
      <alignment horizontal="left"/>
    </xf>
    <xf numFmtId="0" fontId="1" fillId="0" borderId="3" xfId="4" applyBorder="1" applyAlignment="1">
      <alignment horizontal="center"/>
    </xf>
    <xf numFmtId="0" fontId="1" fillId="0" borderId="8" xfId="4" applyBorder="1" applyAlignment="1">
      <alignment horizontal="center"/>
    </xf>
    <xf numFmtId="0" fontId="5" fillId="0" borderId="4" xfId="4" applyFont="1" applyBorder="1" applyAlignment="1">
      <alignment horizontal="left"/>
    </xf>
    <xf numFmtId="0" fontId="1" fillId="0" borderId="4" xfId="4" applyBorder="1" applyAlignment="1">
      <alignment horizontal="left"/>
    </xf>
    <xf numFmtId="0" fontId="1" fillId="0" borderId="1" xfId="4" applyBorder="1" applyAlignment="1">
      <alignment horizontal="left"/>
    </xf>
    <xf numFmtId="0" fontId="1" fillId="0" borderId="8" xfId="4" applyFill="1" applyBorder="1" applyAlignment="1">
      <alignment horizontal="left"/>
    </xf>
    <xf numFmtId="165" fontId="1" fillId="0" borderId="13" xfId="4" applyNumberFormat="1" applyFont="1" applyBorder="1" applyAlignment="1">
      <alignment horizontal="center"/>
    </xf>
    <xf numFmtId="165" fontId="1" fillId="0" borderId="14" xfId="4" applyNumberFormat="1" applyFont="1" applyFill="1" applyBorder="1"/>
    <xf numFmtId="0" fontId="1" fillId="0" borderId="13" xfId="4" applyFill="1" applyBorder="1" applyAlignment="1">
      <alignment horizontal="left"/>
    </xf>
    <xf numFmtId="165" fontId="1" fillId="0" borderId="13" xfId="4" applyNumberFormat="1" applyBorder="1" applyAlignment="1">
      <alignment horizontal="center"/>
    </xf>
    <xf numFmtId="0" fontId="1" fillId="0" borderId="13" xfId="4" applyBorder="1" applyAlignment="1">
      <alignment horizontal="center"/>
    </xf>
    <xf numFmtId="0" fontId="1" fillId="0" borderId="2" xfId="4" applyFont="1" applyBorder="1"/>
    <xf numFmtId="164" fontId="1" fillId="0" borderId="5" xfId="4" applyNumberFormat="1" applyBorder="1"/>
    <xf numFmtId="166" fontId="1" fillId="0" borderId="6" xfId="4" applyNumberFormat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0" xfId="4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2" fillId="0" borderId="7" xfId="4" applyFont="1" applyBorder="1" applyAlignment="1">
      <alignment horizontal="center"/>
    </xf>
    <xf numFmtId="0" fontId="1" fillId="0" borderId="6" xfId="4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8" fontId="1" fillId="0" borderId="0" xfId="0" applyNumberFormat="1" applyFont="1" applyFill="1" applyBorder="1"/>
    <xf numFmtId="0" fontId="3" fillId="0" borderId="8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1" fillId="0" borderId="5" xfId="4" applyBorder="1" applyAlignment="1">
      <alignment horizontal="center"/>
    </xf>
    <xf numFmtId="0" fontId="5" fillId="0" borderId="13" xfId="4" quotePrefix="1" applyFont="1" applyBorder="1" applyAlignment="1">
      <alignment horizontal="left"/>
    </xf>
    <xf numFmtId="0" fontId="5" fillId="0" borderId="15" xfId="4" applyFont="1" applyFill="1" applyBorder="1" applyAlignment="1">
      <alignment horizontal="center"/>
    </xf>
    <xf numFmtId="0" fontId="5" fillId="0" borderId="14" xfId="4" applyFont="1" applyBorder="1" applyAlignment="1">
      <alignment horizontal="center"/>
    </xf>
    <xf numFmtId="0" fontId="1" fillId="0" borderId="13" xfId="4" applyBorder="1" applyAlignment="1">
      <alignment horizontal="left" indent="1"/>
    </xf>
    <xf numFmtId="0" fontId="1" fillId="0" borderId="15" xfId="4" applyBorder="1"/>
    <xf numFmtId="0" fontId="1" fillId="0" borderId="13" xfId="4" applyFont="1" applyBorder="1" applyAlignment="1">
      <alignment horizontal="center"/>
    </xf>
    <xf numFmtId="0" fontId="1" fillId="0" borderId="14" xfId="4" applyBorder="1" applyAlignment="1">
      <alignment horizontal="center"/>
    </xf>
    <xf numFmtId="0" fontId="1" fillId="0" borderId="15" xfId="4" applyBorder="1" applyAlignment="1">
      <alignment horizontal="center"/>
    </xf>
    <xf numFmtId="44" fontId="1" fillId="0" borderId="13" xfId="3" applyFont="1" applyFill="1" applyBorder="1" applyAlignment="1">
      <alignment horizontal="right"/>
    </xf>
    <xf numFmtId="4" fontId="1" fillId="0" borderId="14" xfId="4" applyNumberFormat="1" applyFont="1" applyFill="1" applyBorder="1" applyAlignment="1">
      <alignment horizontal="left"/>
    </xf>
    <xf numFmtId="44" fontId="0" fillId="0" borderId="15" xfId="3" applyFont="1" applyFill="1" applyBorder="1" applyAlignment="1">
      <alignment horizontal="right"/>
    </xf>
    <xf numFmtId="44" fontId="11" fillId="0" borderId="15" xfId="3" applyFont="1" applyFill="1" applyBorder="1" applyAlignment="1">
      <alignment horizontal="right"/>
    </xf>
    <xf numFmtId="4" fontId="1" fillId="0" borderId="15" xfId="4" applyNumberFormat="1" applyBorder="1" applyAlignment="1">
      <alignment horizontal="right"/>
    </xf>
    <xf numFmtId="44" fontId="0" fillId="0" borderId="13" xfId="3" applyFont="1" applyFill="1" applyBorder="1" applyAlignment="1">
      <alignment horizontal="right"/>
    </xf>
    <xf numFmtId="0" fontId="1" fillId="0" borderId="13" xfId="4" applyFont="1" applyBorder="1" applyAlignment="1">
      <alignment horizontal="left" indent="1"/>
    </xf>
    <xf numFmtId="0" fontId="1" fillId="0" borderId="15" xfId="4" applyFont="1" applyBorder="1" applyAlignment="1">
      <alignment horizontal="center"/>
    </xf>
    <xf numFmtId="0" fontId="2" fillId="0" borderId="14" xfId="4" applyFont="1" applyBorder="1" applyAlignment="1">
      <alignment horizontal="center"/>
    </xf>
    <xf numFmtId="44" fontId="0" fillId="0" borderId="13" xfId="3" applyFont="1" applyBorder="1" applyAlignment="1">
      <alignment horizontal="right"/>
    </xf>
    <xf numFmtId="44" fontId="0" fillId="0" borderId="15" xfId="3" applyFont="1" applyBorder="1" applyAlignment="1">
      <alignment horizontal="right"/>
    </xf>
    <xf numFmtId="44" fontId="11" fillId="0" borderId="15" xfId="3" applyFont="1" applyBorder="1" applyAlignment="1">
      <alignment horizontal="right"/>
    </xf>
    <xf numFmtId="2" fontId="1" fillId="0" borderId="0" xfId="4" applyNumberFormat="1"/>
    <xf numFmtId="4" fontId="1" fillId="0" borderId="14" xfId="4" applyNumberFormat="1" applyFill="1" applyBorder="1" applyAlignment="1">
      <alignment horizontal="left"/>
    </xf>
    <xf numFmtId="4" fontId="1" fillId="0" borderId="14" xfId="4" applyNumberFormat="1" applyBorder="1" applyAlignment="1">
      <alignment horizontal="left"/>
    </xf>
    <xf numFmtId="0" fontId="5" fillId="0" borderId="13" xfId="4" applyFont="1" applyBorder="1"/>
    <xf numFmtId="4" fontId="1" fillId="2" borderId="0" xfId="4" applyNumberFormat="1" applyFill="1" applyBorder="1" applyAlignment="1">
      <alignment horizontal="right"/>
    </xf>
    <xf numFmtId="4" fontId="1" fillId="2" borderId="14" xfId="4" applyNumberFormat="1" applyFill="1" applyBorder="1" applyAlignment="1">
      <alignment horizontal="left"/>
    </xf>
    <xf numFmtId="0" fontId="1" fillId="2" borderId="14" xfId="4" applyFill="1" applyBorder="1"/>
    <xf numFmtId="44" fontId="11" fillId="0" borderId="13" xfId="3" applyFont="1" applyBorder="1" applyAlignment="1">
      <alignment horizontal="right"/>
    </xf>
    <xf numFmtId="44" fontId="11" fillId="0" borderId="13" xfId="3" applyFont="1" applyFill="1" applyBorder="1" applyAlignment="1">
      <alignment horizontal="right"/>
    </xf>
    <xf numFmtId="4" fontId="1" fillId="0" borderId="13" xfId="4" applyNumberFormat="1" applyBorder="1" applyAlignment="1">
      <alignment horizontal="right"/>
    </xf>
    <xf numFmtId="4" fontId="1" fillId="2" borderId="14" xfId="4" applyNumberFormat="1" applyFill="1" applyBorder="1" applyAlignment="1">
      <alignment horizontal="right"/>
    </xf>
    <xf numFmtId="44" fontId="0" fillId="0" borderId="15" xfId="3" applyFont="1" applyBorder="1"/>
    <xf numFmtId="0" fontId="1" fillId="0" borderId="4" xfId="4" quotePrefix="1" applyFont="1" applyBorder="1" applyAlignment="1">
      <alignment horizontal="left"/>
    </xf>
    <xf numFmtId="0" fontId="1" fillId="0" borderId="0" xfId="4" quotePrefix="1" applyFont="1" applyBorder="1" applyAlignment="1">
      <alignment horizontal="left"/>
    </xf>
    <xf numFmtId="0" fontId="1" fillId="0" borderId="4" xfId="4" applyFont="1" applyFill="1" applyBorder="1" applyAlignment="1">
      <alignment horizontal="left"/>
    </xf>
    <xf numFmtId="0" fontId="1" fillId="0" borderId="0" xfId="4" applyFill="1"/>
    <xf numFmtId="0" fontId="11" fillId="0" borderId="0" xfId="4" applyFont="1" applyFill="1" applyBorder="1"/>
    <xf numFmtId="0" fontId="5" fillId="0" borderId="7" xfId="4" applyFont="1" applyBorder="1" applyAlignment="1">
      <alignment horizontal="right"/>
    </xf>
    <xf numFmtId="0" fontId="7" fillId="0" borderId="4" xfId="4" applyFont="1" applyBorder="1"/>
    <xf numFmtId="0" fontId="7" fillId="0" borderId="0" xfId="4" applyFont="1" applyBorder="1"/>
    <xf numFmtId="0" fontId="8" fillId="0" borderId="0" xfId="4" applyFont="1" applyBorder="1"/>
    <xf numFmtId="0" fontId="9" fillId="0" borderId="0" xfId="4" applyFont="1" applyBorder="1"/>
    <xf numFmtId="0" fontId="7" fillId="0" borderId="0" xfId="4" applyFont="1" applyBorder="1" applyAlignment="1">
      <alignment horizontal="left"/>
    </xf>
    <xf numFmtId="0" fontId="7" fillId="0" borderId="7" xfId="4" applyFont="1" applyBorder="1"/>
    <xf numFmtId="0" fontId="7" fillId="0" borderId="0" xfId="4" applyFont="1"/>
    <xf numFmtId="164" fontId="1" fillId="0" borderId="6" xfId="4" applyNumberFormat="1" applyBorder="1"/>
    <xf numFmtId="0" fontId="1" fillId="0" borderId="15" xfId="4" applyFont="1" applyFill="1" applyBorder="1"/>
    <xf numFmtId="0" fontId="1" fillId="0" borderId="5" xfId="4" applyFont="1" applyBorder="1"/>
    <xf numFmtId="8" fontId="1" fillId="0" borderId="14" xfId="4" applyNumberFormat="1" applyFont="1" applyFill="1" applyBorder="1" applyAlignment="1">
      <alignment horizontal="left"/>
    </xf>
    <xf numFmtId="8" fontId="1" fillId="0" borderId="15" xfId="4" applyNumberFormat="1" applyBorder="1" applyAlignment="1">
      <alignment horizontal="right"/>
    </xf>
    <xf numFmtId="8" fontId="1" fillId="0" borderId="14" xfId="4" applyNumberFormat="1" applyFont="1" applyBorder="1" applyAlignment="1">
      <alignment horizontal="left"/>
    </xf>
    <xf numFmtId="165" fontId="1" fillId="0" borderId="15" xfId="4" applyNumberFormat="1" applyBorder="1" applyAlignment="1">
      <alignment horizontal="right"/>
    </xf>
    <xf numFmtId="8" fontId="1" fillId="0" borderId="0" xfId="4" applyNumberFormat="1"/>
    <xf numFmtId="0" fontId="1" fillId="0" borderId="15" xfId="4" applyBorder="1" applyAlignment="1">
      <alignment horizontal="right"/>
    </xf>
    <xf numFmtId="0" fontId="1" fillId="2" borderId="0" xfId="4" applyFill="1" applyBorder="1" applyAlignment="1">
      <alignment horizontal="right"/>
    </xf>
    <xf numFmtId="0" fontId="1" fillId="2" borderId="7" xfId="4" applyFill="1" applyBorder="1"/>
    <xf numFmtId="0" fontId="5" fillId="0" borderId="1" xfId="4" applyFont="1" applyBorder="1"/>
    <xf numFmtId="0" fontId="1" fillId="2" borderId="3" xfId="4" applyFill="1" applyBorder="1"/>
    <xf numFmtId="0" fontId="1" fillId="0" borderId="4" xfId="4" applyBorder="1" applyAlignment="1">
      <alignment horizontal="left" indent="1"/>
    </xf>
    <xf numFmtId="0" fontId="1" fillId="0" borderId="0" xfId="4" applyBorder="1" applyAlignment="1">
      <alignment horizontal="right"/>
    </xf>
    <xf numFmtId="0" fontId="5" fillId="0" borderId="4" xfId="4" quotePrefix="1" applyFont="1" applyBorder="1" applyAlignment="1">
      <alignment horizontal="left"/>
    </xf>
    <xf numFmtId="0" fontId="1" fillId="0" borderId="11" xfId="4" applyBorder="1"/>
    <xf numFmtId="0" fontId="1" fillId="0" borderId="13" xfId="4" quotePrefix="1" applyBorder="1" applyAlignment="1">
      <alignment horizontal="left" indent="1"/>
    </xf>
    <xf numFmtId="8" fontId="1" fillId="0" borderId="13" xfId="4" applyNumberFormat="1" applyBorder="1"/>
    <xf numFmtId="165" fontId="1" fillId="0" borderId="14" xfId="4" applyNumberFormat="1" applyFont="1" applyBorder="1" applyAlignment="1">
      <alignment horizontal="left"/>
    </xf>
    <xf numFmtId="165" fontId="1" fillId="0" borderId="13" xfId="4" applyNumberFormat="1" applyFont="1" applyBorder="1" applyAlignment="1">
      <alignment horizontal="right"/>
    </xf>
    <xf numFmtId="165" fontId="1" fillId="0" borderId="0" xfId="4" applyNumberFormat="1"/>
    <xf numFmtId="165" fontId="0" fillId="0" borderId="0" xfId="2" applyNumberFormat="1" applyFont="1"/>
    <xf numFmtId="0" fontId="1" fillId="2" borderId="0" xfId="4" applyFill="1" applyBorder="1"/>
    <xf numFmtId="0" fontId="1" fillId="2" borderId="14" xfId="4" applyFill="1" applyBorder="1" applyAlignment="1">
      <alignment horizontal="left"/>
    </xf>
    <xf numFmtId="0" fontId="12" fillId="0" borderId="0" xfId="4" applyFont="1"/>
    <xf numFmtId="0" fontId="4" fillId="0" borderId="11" xfId="4" applyFont="1" applyBorder="1"/>
    <xf numFmtId="0" fontId="1" fillId="0" borderId="15" xfId="4" applyFont="1" applyBorder="1"/>
    <xf numFmtId="0" fontId="1" fillId="2" borderId="15" xfId="4" applyFill="1" applyBorder="1"/>
    <xf numFmtId="0" fontId="1" fillId="2" borderId="4" xfId="4" applyFill="1" applyBorder="1"/>
    <xf numFmtId="0" fontId="1" fillId="0" borderId="4" xfId="4" applyFont="1" applyFill="1" applyBorder="1"/>
    <xf numFmtId="0" fontId="5" fillId="0" borderId="0" xfId="4" applyFont="1" applyBorder="1"/>
    <xf numFmtId="0" fontId="4" fillId="0" borderId="4" xfId="4" applyFont="1" applyBorder="1"/>
    <xf numFmtId="0" fontId="4" fillId="0" borderId="0" xfId="4" applyFont="1" applyBorder="1"/>
    <xf numFmtId="0" fontId="13" fillId="0" borderId="0" xfId="4" applyFont="1" applyBorder="1"/>
    <xf numFmtId="0" fontId="14" fillId="0" borderId="0" xfId="4" applyFont="1" applyBorder="1"/>
    <xf numFmtId="0" fontId="7" fillId="0" borderId="1" xfId="4" applyFont="1" applyBorder="1"/>
    <xf numFmtId="0" fontId="7" fillId="0" borderId="2" xfId="4" applyFont="1" applyBorder="1"/>
    <xf numFmtId="0" fontId="7" fillId="0" borderId="3" xfId="4" applyFont="1" applyBorder="1"/>
    <xf numFmtId="0" fontId="7" fillId="0" borderId="6" xfId="4" applyFont="1" applyBorder="1" applyAlignment="1">
      <alignment horizontal="center"/>
    </xf>
    <xf numFmtId="0" fontId="7" fillId="0" borderId="8" xfId="4" applyFont="1" applyBorder="1"/>
    <xf numFmtId="0" fontId="7" fillId="0" borderId="5" xfId="4" applyFont="1" applyBorder="1"/>
    <xf numFmtId="0" fontId="7" fillId="0" borderId="5" xfId="4" quotePrefix="1" applyFont="1" applyBorder="1"/>
    <xf numFmtId="0" fontId="7" fillId="0" borderId="6" xfId="4" applyFont="1" applyBorder="1"/>
    <xf numFmtId="0" fontId="7" fillId="0" borderId="0" xfId="4" applyFont="1" applyBorder="1" applyAlignment="1">
      <alignment horizontal="center"/>
    </xf>
    <xf numFmtId="0" fontId="7" fillId="0" borderId="0" xfId="4" applyFont="1" applyFill="1" applyBorder="1"/>
    <xf numFmtId="0" fontId="7" fillId="0" borderId="0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center"/>
    </xf>
    <xf numFmtId="0" fontId="15" fillId="0" borderId="4" xfId="4" applyFont="1" applyBorder="1" applyAlignment="1">
      <alignment horizontal="center"/>
    </xf>
    <xf numFmtId="0" fontId="15" fillId="0" borderId="0" xfId="4" applyFont="1" applyBorder="1" applyAlignment="1">
      <alignment horizontal="center"/>
    </xf>
    <xf numFmtId="0" fontId="15" fillId="0" borderId="7" xfId="4" applyFont="1" applyBorder="1" applyAlignment="1">
      <alignment horizontal="center"/>
    </xf>
    <xf numFmtId="164" fontId="7" fillId="0" borderId="5" xfId="4" applyNumberFormat="1" applyFont="1" applyBorder="1" applyAlignment="1">
      <alignment horizontal="left"/>
    </xf>
    <xf numFmtId="164" fontId="7" fillId="0" borderId="6" xfId="4" applyNumberFormat="1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0" xfId="4" applyBorder="1" applyAlignment="1">
      <alignment horizontal="center"/>
    </xf>
    <xf numFmtId="0" fontId="15" fillId="0" borderId="4" xfId="4" quotePrefix="1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7" fillId="0" borderId="7" xfId="4" applyFont="1" applyBorder="1" applyAlignment="1">
      <alignment horizontal="center"/>
    </xf>
    <xf numFmtId="0" fontId="16" fillId="0" borderId="1" xfId="4" applyFont="1" applyBorder="1" applyAlignment="1">
      <alignment horizontal="center"/>
    </xf>
    <xf numFmtId="0" fontId="16" fillId="0" borderId="2" xfId="4" applyFont="1" applyBorder="1" applyAlignment="1">
      <alignment horizontal="center"/>
    </xf>
    <xf numFmtId="0" fontId="16" fillId="0" borderId="3" xfId="4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1" fillId="0" borderId="1" xfId="4" applyBorder="1" applyAlignment="1">
      <alignment horizontal="center"/>
    </xf>
    <xf numFmtId="0" fontId="1" fillId="0" borderId="3" xfId="4" applyBorder="1" applyAlignment="1">
      <alignment horizontal="center"/>
    </xf>
    <xf numFmtId="0" fontId="1" fillId="0" borderId="8" xfId="4" applyBorder="1" applyAlignment="1">
      <alignment horizontal="center"/>
    </xf>
    <xf numFmtId="0" fontId="1" fillId="0" borderId="6" xfId="4" applyBorder="1" applyAlignment="1">
      <alignment horizontal="center"/>
    </xf>
    <xf numFmtId="0" fontId="2" fillId="0" borderId="4" xfId="4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2" fillId="0" borderId="7" xfId="4" applyFont="1" applyBorder="1" applyAlignment="1">
      <alignment horizontal="center"/>
    </xf>
    <xf numFmtId="166" fontId="0" fillId="0" borderId="5" xfId="0" applyNumberFormat="1" applyBorder="1" applyAlignment="1">
      <alignment horizontal="left"/>
    </xf>
    <xf numFmtId="0" fontId="3" fillId="0" borderId="7" xfId="4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8" fontId="1" fillId="0" borderId="13" xfId="0" applyNumberFormat="1" applyFont="1" applyBorder="1" applyAlignment="1">
      <alignment horizontal="center"/>
    </xf>
    <xf numFmtId="8" fontId="1" fillId="0" borderId="14" xfId="0" applyNumberFormat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1" fillId="0" borderId="4" xfId="4" applyBorder="1" applyAlignment="1">
      <alignment horizontal="center"/>
    </xf>
    <xf numFmtId="0" fontId="1" fillId="0" borderId="7" xfId="4" applyBorder="1" applyAlignment="1">
      <alignment horizontal="center"/>
    </xf>
    <xf numFmtId="0" fontId="1" fillId="0" borderId="13" xfId="4" applyBorder="1" applyAlignment="1">
      <alignment horizontal="center"/>
    </xf>
    <xf numFmtId="0" fontId="1" fillId="0" borderId="2" xfId="4" applyBorder="1" applyAlignment="1">
      <alignment horizontal="center"/>
    </xf>
    <xf numFmtId="0" fontId="1" fillId="0" borderId="15" xfId="4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1" fillId="0" borderId="14" xfId="4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4" xfId="4" quotePrefix="1" applyFont="1" applyBorder="1" applyAlignment="1">
      <alignment horizontal="center"/>
    </xf>
    <xf numFmtId="0" fontId="1" fillId="0" borderId="4" xfId="4" quotePrefix="1" applyBorder="1" applyAlignment="1">
      <alignment horizontal="center"/>
    </xf>
    <xf numFmtId="0" fontId="1" fillId="0" borderId="4" xfId="4" quotePrefix="1" applyFont="1" applyBorder="1" applyAlignment="1">
      <alignment horizontal="center"/>
    </xf>
    <xf numFmtId="0" fontId="1" fillId="0" borderId="0" xfId="4" quotePrefix="1" applyBorder="1" applyAlignment="1">
      <alignment horizontal="center"/>
    </xf>
    <xf numFmtId="0" fontId="1" fillId="0" borderId="7" xfId="4" quotePrefix="1" applyBorder="1" applyAlignment="1">
      <alignment horizontal="center"/>
    </xf>
  </cellXfs>
  <cellStyles count="6">
    <cellStyle name="Comma 2" xfId="1"/>
    <cellStyle name="Comma 2 2" xfId="2"/>
    <cellStyle name="Currency 2" xfId="3"/>
    <cellStyle name="Normal" xfId="0" builtinId="0"/>
    <cellStyle name="Normal 2" xfId="4"/>
    <cellStyle name="Normal_Item 105, pg 2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HeatherG\AppData\Local\Temp\Temp1_Murrey's%20DF%203-1-2017%20-%20Native%20Files.zip\Murrey's%20%20G-9%20%20Tariff%20No%2027,%20DF%203-1-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urrey-American\Dump%20Fee\M-A%20DF%20Incr%203-1-17\To%20UTC\Murrey's%20%20G-9%20%20Tariff%20No%2027,%20DF%203-1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, pg 18"/>
      <sheetName val="Item 100, pg 23 "/>
      <sheetName val="Item 100, pg 24"/>
      <sheetName val="Item 105, pg 27"/>
      <sheetName val="Item 105, Pg 28 "/>
      <sheetName val="Item 105, pg 29"/>
      <sheetName val="Item 105, pg 30"/>
      <sheetName val="Item 120,130,150, pg 34"/>
      <sheetName val="Item 230, pg 40"/>
      <sheetName val="Item 240 pg 41"/>
      <sheetName val="Item 245, pg 42"/>
      <sheetName val="Item 255, pg 44"/>
      <sheetName val="Item 255, pg 45"/>
      <sheetName val="Item 255, pg 46"/>
      <sheetName val="Item 255, pg 47"/>
      <sheetName val="Item 255, pg 48"/>
      <sheetName val="Item 255, pg 49"/>
      <sheetName val="Item 255, pg 50"/>
      <sheetName val="Item 255, pg 51"/>
    </sheetNames>
    <sheetDataSet>
      <sheetData sheetId="0">
        <row r="52">
          <cell r="B52">
            <v>42745</v>
          </cell>
          <cell r="J52">
            <v>42795</v>
          </cell>
        </row>
      </sheetData>
      <sheetData sheetId="1"/>
      <sheetData sheetId="2"/>
      <sheetData sheetId="3"/>
      <sheetData sheetId="4"/>
      <sheetData sheetId="5"/>
      <sheetData sheetId="6">
        <row r="45">
          <cell r="B45">
            <v>42745</v>
          </cell>
          <cell r="J45">
            <v>42795</v>
          </cell>
        </row>
      </sheetData>
      <sheetData sheetId="7"/>
      <sheetData sheetId="8"/>
      <sheetData sheetId="9">
        <row r="45">
          <cell r="B45">
            <v>42745</v>
          </cell>
          <cell r="I45">
            <v>42795</v>
          </cell>
        </row>
      </sheetData>
      <sheetData sheetId="10"/>
      <sheetData sheetId="11"/>
      <sheetData sheetId="12"/>
      <sheetData sheetId="13">
        <row r="49">
          <cell r="B49">
            <v>42745</v>
          </cell>
          <cell r="L49">
            <v>42795</v>
          </cell>
        </row>
      </sheetData>
      <sheetData sheetId="14"/>
      <sheetData sheetId="15"/>
      <sheetData sheetId="16"/>
      <sheetData sheetId="17">
        <row r="31">
          <cell r="A31" t="str">
            <v>An initial delivery charge of $39.42 will be assessed if customers request delivery of a compactor.</v>
          </cell>
        </row>
        <row r="36">
          <cell r="A36" t="str">
            <v>If a company employee disconnects/reconnects a compactor a charge of $6.60 per haul will be assessed.</v>
          </cell>
        </row>
        <row r="51">
          <cell r="B51">
            <v>42745</v>
          </cell>
          <cell r="M51">
            <v>42795</v>
          </cell>
        </row>
      </sheetData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, pg 18"/>
      <sheetName val="Item 100, pg 23 "/>
      <sheetName val="Item 100, pg 24"/>
      <sheetName val="Item 105, pg 27"/>
      <sheetName val="Item 105, Pg 28 "/>
      <sheetName val="Item 105, pg 29"/>
      <sheetName val="Item 105, pg 30"/>
      <sheetName val="Item 120,130,150, pg 34"/>
      <sheetName val="Item 230, pg 40"/>
      <sheetName val="Item 240 pg 41"/>
      <sheetName val="Item 245, pg 42"/>
      <sheetName val="Item 255, pg 44"/>
      <sheetName val="Item 255, pg 45"/>
      <sheetName val="Item 255, pg 46"/>
      <sheetName val="Item 255, pg 47"/>
      <sheetName val="Item 255, pg 48"/>
      <sheetName val="Item 255, pg 49"/>
      <sheetName val="Item 255, pg 50"/>
      <sheetName val="Item 255, pg 51"/>
    </sheetNames>
    <sheetDataSet>
      <sheetData sheetId="0"/>
      <sheetData sheetId="1">
        <row r="52">
          <cell r="J52">
            <v>42795</v>
          </cell>
        </row>
      </sheetData>
      <sheetData sheetId="2"/>
      <sheetData sheetId="3">
        <row r="54">
          <cell r="J54">
            <v>42795</v>
          </cell>
        </row>
      </sheetData>
      <sheetData sheetId="4"/>
      <sheetData sheetId="5">
        <row r="50">
          <cell r="I50">
            <v>42795</v>
          </cell>
        </row>
      </sheetData>
      <sheetData sheetId="6"/>
      <sheetData sheetId="7"/>
      <sheetData sheetId="8"/>
      <sheetData sheetId="9"/>
      <sheetData sheetId="10">
        <row r="57">
          <cell r="O57">
            <v>42795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zoomScaleNormal="100" workbookViewId="0">
      <selection activeCell="M15" sqref="M15"/>
    </sheetView>
  </sheetViews>
  <sheetFormatPr defaultRowHeight="12.75" x14ac:dyDescent="0.2"/>
  <cols>
    <col min="1" max="1" width="10.7109375" customWidth="1"/>
    <col min="2" max="2" width="17" customWidth="1"/>
    <col min="4" max="4" width="3.42578125" customWidth="1"/>
    <col min="7" max="7" width="2.7109375" customWidth="1"/>
    <col min="10" max="10" width="13.5703125" customWidth="1"/>
  </cols>
  <sheetData>
    <row r="1" spans="1:10" x14ac:dyDescent="0.2">
      <c r="A1" s="1"/>
      <c r="B1" s="2"/>
      <c r="C1" s="3"/>
      <c r="D1" s="2"/>
      <c r="E1" s="2"/>
      <c r="F1" s="2"/>
      <c r="G1" s="2"/>
      <c r="H1" s="2"/>
      <c r="I1" s="2"/>
      <c r="J1" s="4"/>
    </row>
    <row r="2" spans="1:10" x14ac:dyDescent="0.2">
      <c r="A2" s="5" t="s">
        <v>0</v>
      </c>
      <c r="B2" s="6">
        <v>27</v>
      </c>
      <c r="C2" s="7" t="s">
        <v>1</v>
      </c>
      <c r="D2" s="7"/>
      <c r="E2" s="7"/>
      <c r="F2" s="7"/>
      <c r="G2" s="6">
        <v>3</v>
      </c>
      <c r="H2" s="359" t="s">
        <v>2</v>
      </c>
      <c r="I2" s="359"/>
      <c r="J2" s="8">
        <v>1</v>
      </c>
    </row>
    <row r="3" spans="1:10" x14ac:dyDescent="0.2">
      <c r="A3" s="5"/>
      <c r="B3" s="7"/>
      <c r="C3" s="7"/>
      <c r="D3" s="7"/>
      <c r="E3" s="7"/>
      <c r="F3" s="7"/>
      <c r="G3" s="7"/>
      <c r="H3" s="7"/>
      <c r="I3" s="7"/>
      <c r="J3" s="9"/>
    </row>
    <row r="4" spans="1:10" x14ac:dyDescent="0.2">
      <c r="A4" s="5" t="s">
        <v>3</v>
      </c>
      <c r="B4" s="7"/>
      <c r="C4" s="10" t="s">
        <v>4</v>
      </c>
      <c r="D4" s="7"/>
      <c r="E4" s="7"/>
      <c r="F4" s="7"/>
      <c r="G4" s="7"/>
      <c r="H4" s="7"/>
      <c r="I4" s="7"/>
      <c r="J4" s="9"/>
    </row>
    <row r="5" spans="1:10" x14ac:dyDescent="0.2">
      <c r="A5" s="11" t="s">
        <v>5</v>
      </c>
      <c r="B5" s="12"/>
      <c r="C5" s="12"/>
      <c r="D5" s="12"/>
      <c r="E5" s="12"/>
      <c r="F5" s="12"/>
      <c r="G5" s="12"/>
      <c r="H5" s="12"/>
      <c r="I5" s="12"/>
      <c r="J5" s="13"/>
    </row>
    <row r="6" spans="1:10" x14ac:dyDescent="0.2">
      <c r="A6" s="5"/>
      <c r="B6" s="7"/>
      <c r="C6" s="7"/>
      <c r="D6" s="7"/>
      <c r="E6" s="7"/>
      <c r="F6" s="7"/>
      <c r="G6" s="7"/>
      <c r="H6" s="7"/>
      <c r="I6" s="7"/>
      <c r="J6" s="9"/>
    </row>
    <row r="7" spans="1:10" x14ac:dyDescent="0.2">
      <c r="A7" s="5"/>
      <c r="B7" s="7"/>
      <c r="C7" s="359" t="s">
        <v>6</v>
      </c>
      <c r="D7" s="359"/>
      <c r="E7" s="359"/>
      <c r="F7" s="359"/>
      <c r="G7" s="359"/>
      <c r="H7" s="359"/>
      <c r="I7" s="7"/>
      <c r="J7" s="9"/>
    </row>
    <row r="8" spans="1:10" x14ac:dyDescent="0.2">
      <c r="A8" s="5"/>
      <c r="B8" s="7" t="s">
        <v>7</v>
      </c>
      <c r="C8" s="7"/>
      <c r="D8" s="7"/>
      <c r="E8" s="7"/>
      <c r="F8" s="7"/>
      <c r="G8" s="7"/>
      <c r="H8" s="7"/>
      <c r="I8" s="7"/>
      <c r="J8" s="9"/>
    </row>
    <row r="9" spans="1:10" x14ac:dyDescent="0.2">
      <c r="A9" s="5"/>
      <c r="B9" s="7" t="s">
        <v>8</v>
      </c>
      <c r="C9" s="7"/>
      <c r="D9" s="7"/>
      <c r="E9" s="7"/>
      <c r="F9" s="7"/>
      <c r="G9" s="7"/>
      <c r="H9" s="7"/>
      <c r="I9" s="7"/>
      <c r="J9" s="9"/>
    </row>
    <row r="10" spans="1:10" x14ac:dyDescent="0.2">
      <c r="A10" s="5"/>
      <c r="B10" s="7" t="s">
        <v>9</v>
      </c>
      <c r="C10" s="7"/>
      <c r="D10" s="7"/>
      <c r="E10" s="7"/>
      <c r="F10" s="7"/>
      <c r="G10" s="7"/>
      <c r="H10" s="7"/>
      <c r="I10" s="7"/>
      <c r="J10" s="9"/>
    </row>
    <row r="11" spans="1:10" x14ac:dyDescent="0.2">
      <c r="A11" s="5"/>
      <c r="B11" s="14" t="s">
        <v>10</v>
      </c>
      <c r="C11" s="7"/>
      <c r="D11" s="7"/>
      <c r="E11" s="7"/>
      <c r="F11" s="7"/>
      <c r="G11" s="7"/>
      <c r="H11" s="7"/>
      <c r="I11" s="7"/>
      <c r="J11" s="9"/>
    </row>
    <row r="12" spans="1:10" x14ac:dyDescent="0.2">
      <c r="A12" s="5"/>
      <c r="B12" s="7"/>
      <c r="C12" s="7"/>
      <c r="D12" s="7"/>
      <c r="E12" s="7"/>
      <c r="F12" s="7"/>
      <c r="G12" s="7"/>
      <c r="H12" s="7"/>
      <c r="I12" s="7"/>
      <c r="J12" s="9"/>
    </row>
    <row r="13" spans="1:10" x14ac:dyDescent="0.2">
      <c r="A13" s="5"/>
      <c r="B13" s="15" t="s">
        <v>11</v>
      </c>
      <c r="C13" s="16" t="s">
        <v>12</v>
      </c>
      <c r="D13" s="7"/>
      <c r="E13" s="15" t="s">
        <v>11</v>
      </c>
      <c r="F13" s="16" t="s">
        <v>12</v>
      </c>
      <c r="G13" s="7"/>
      <c r="H13" s="15" t="s">
        <v>11</v>
      </c>
      <c r="I13" s="16" t="s">
        <v>12</v>
      </c>
      <c r="J13" s="9"/>
    </row>
    <row r="14" spans="1:10" x14ac:dyDescent="0.2">
      <c r="A14" s="5"/>
      <c r="B14" s="17" t="s">
        <v>13</v>
      </c>
      <c r="C14" s="18" t="s">
        <v>14</v>
      </c>
      <c r="D14" s="7"/>
      <c r="E14" s="17" t="s">
        <v>13</v>
      </c>
      <c r="F14" s="18" t="s">
        <v>14</v>
      </c>
      <c r="G14" s="7"/>
      <c r="H14" s="17" t="s">
        <v>13</v>
      </c>
      <c r="I14" s="18" t="s">
        <v>14</v>
      </c>
      <c r="J14" s="9"/>
    </row>
    <row r="15" spans="1:10" x14ac:dyDescent="0.2">
      <c r="A15" s="5"/>
      <c r="B15" s="19" t="s">
        <v>15</v>
      </c>
      <c r="C15" s="20">
        <v>1</v>
      </c>
      <c r="D15" s="14"/>
      <c r="E15" s="21">
        <v>24</v>
      </c>
      <c r="F15" s="20">
        <v>2</v>
      </c>
      <c r="G15" s="14"/>
      <c r="H15" s="21">
        <v>48</v>
      </c>
      <c r="I15" s="20">
        <v>2</v>
      </c>
      <c r="J15" s="9"/>
    </row>
    <row r="16" spans="1:10" x14ac:dyDescent="0.2">
      <c r="A16" s="5"/>
      <c r="B16" s="19" t="s">
        <v>16</v>
      </c>
      <c r="C16" s="20">
        <v>3</v>
      </c>
      <c r="D16" s="14"/>
      <c r="E16" s="21">
        <v>25</v>
      </c>
      <c r="F16" s="20">
        <v>0</v>
      </c>
      <c r="G16" s="14"/>
      <c r="H16" s="21">
        <v>49</v>
      </c>
      <c r="I16" s="20">
        <v>2</v>
      </c>
      <c r="J16" s="9"/>
    </row>
    <row r="17" spans="1:10" x14ac:dyDescent="0.2">
      <c r="A17" s="5"/>
      <c r="B17" s="19" t="s">
        <v>17</v>
      </c>
      <c r="C17" s="20">
        <v>0</v>
      </c>
      <c r="D17" s="14"/>
      <c r="E17" s="21">
        <v>26</v>
      </c>
      <c r="F17" s="20">
        <v>0</v>
      </c>
      <c r="G17" s="14"/>
      <c r="H17" s="21">
        <v>50</v>
      </c>
      <c r="I17" s="20">
        <v>2</v>
      </c>
      <c r="J17" s="9"/>
    </row>
    <row r="18" spans="1:10" x14ac:dyDescent="0.2">
      <c r="A18" s="5"/>
      <c r="B18" s="19" t="s">
        <v>18</v>
      </c>
      <c r="C18" s="20">
        <v>0</v>
      </c>
      <c r="D18" s="14"/>
      <c r="E18" s="21">
        <v>27</v>
      </c>
      <c r="F18" s="20">
        <v>3</v>
      </c>
      <c r="G18" s="14"/>
      <c r="H18" s="21">
        <v>51</v>
      </c>
      <c r="I18" s="20">
        <v>2</v>
      </c>
      <c r="J18" s="9"/>
    </row>
    <row r="19" spans="1:10" x14ac:dyDescent="0.2">
      <c r="A19" s="5"/>
      <c r="B19" s="19" t="s">
        <v>18</v>
      </c>
      <c r="C19" s="20">
        <v>0</v>
      </c>
      <c r="D19" s="14"/>
      <c r="E19" s="21">
        <v>28</v>
      </c>
      <c r="F19" s="20">
        <v>2</v>
      </c>
      <c r="G19" s="14"/>
      <c r="H19" s="21">
        <v>52</v>
      </c>
      <c r="I19" s="20">
        <v>0</v>
      </c>
      <c r="J19" s="9"/>
    </row>
    <row r="20" spans="1:10" x14ac:dyDescent="0.2">
      <c r="A20" s="5"/>
      <c r="B20" s="19" t="s">
        <v>19</v>
      </c>
      <c r="C20" s="20">
        <v>0</v>
      </c>
      <c r="D20" s="14"/>
      <c r="E20" s="21">
        <v>29</v>
      </c>
      <c r="F20" s="20">
        <v>3</v>
      </c>
      <c r="G20" s="14"/>
      <c r="H20" s="21">
        <v>53</v>
      </c>
      <c r="I20" s="20">
        <v>0</v>
      </c>
      <c r="J20" s="9"/>
    </row>
    <row r="21" spans="1:10" x14ac:dyDescent="0.2">
      <c r="A21" s="5"/>
      <c r="B21" s="19">
        <v>6</v>
      </c>
      <c r="C21" s="20">
        <v>0</v>
      </c>
      <c r="D21" s="14"/>
      <c r="E21" s="21">
        <v>30</v>
      </c>
      <c r="F21" s="20">
        <v>2</v>
      </c>
      <c r="G21" s="14"/>
      <c r="H21" s="21">
        <v>54</v>
      </c>
      <c r="I21" s="20">
        <v>0</v>
      </c>
      <c r="J21" s="9"/>
    </row>
    <row r="22" spans="1:10" x14ac:dyDescent="0.2">
      <c r="A22" s="5"/>
      <c r="B22" s="19">
        <v>7</v>
      </c>
      <c r="C22" s="20">
        <v>0</v>
      </c>
      <c r="D22" s="14"/>
      <c r="E22" s="21">
        <v>31</v>
      </c>
      <c r="F22" s="20">
        <v>0</v>
      </c>
      <c r="G22" s="14"/>
      <c r="H22" s="21">
        <v>55</v>
      </c>
      <c r="I22" s="20">
        <v>0</v>
      </c>
      <c r="J22" s="9"/>
    </row>
    <row r="23" spans="1:10" x14ac:dyDescent="0.2">
      <c r="A23" s="5"/>
      <c r="B23" s="19">
        <v>8</v>
      </c>
      <c r="C23" s="20">
        <v>0</v>
      </c>
      <c r="D23" s="14"/>
      <c r="E23" s="21">
        <v>32</v>
      </c>
      <c r="F23" s="20">
        <v>1</v>
      </c>
      <c r="G23" s="14"/>
      <c r="H23" s="21">
        <v>56</v>
      </c>
      <c r="I23" s="20">
        <v>0</v>
      </c>
      <c r="J23" s="9"/>
    </row>
    <row r="24" spans="1:10" x14ac:dyDescent="0.2">
      <c r="A24" s="5"/>
      <c r="B24" s="19">
        <v>9</v>
      </c>
      <c r="C24" s="20">
        <v>0</v>
      </c>
      <c r="D24" s="14"/>
      <c r="E24" s="21">
        <v>33</v>
      </c>
      <c r="F24" s="20">
        <v>0</v>
      </c>
      <c r="G24" s="14"/>
      <c r="H24" s="21">
        <v>57</v>
      </c>
      <c r="I24" s="20">
        <v>0</v>
      </c>
      <c r="J24" s="9"/>
    </row>
    <row r="25" spans="1:10" x14ac:dyDescent="0.2">
      <c r="A25" s="5"/>
      <c r="B25" s="19">
        <v>10</v>
      </c>
      <c r="C25" s="20">
        <v>0</v>
      </c>
      <c r="D25" s="14"/>
      <c r="E25" s="21">
        <v>34</v>
      </c>
      <c r="F25" s="20">
        <v>1</v>
      </c>
      <c r="G25" s="14"/>
      <c r="H25" s="21" t="s">
        <v>1</v>
      </c>
      <c r="I25" s="20" t="s">
        <v>1</v>
      </c>
      <c r="J25" s="9"/>
    </row>
    <row r="26" spans="1:10" x14ac:dyDescent="0.2">
      <c r="A26" s="5"/>
      <c r="B26" s="19">
        <v>11</v>
      </c>
      <c r="C26" s="20">
        <v>0</v>
      </c>
      <c r="D26" s="14"/>
      <c r="E26" s="21">
        <v>35</v>
      </c>
      <c r="F26" s="20">
        <v>0</v>
      </c>
      <c r="G26" s="14"/>
      <c r="H26" s="21" t="s">
        <v>1</v>
      </c>
      <c r="I26" s="20" t="s">
        <v>1</v>
      </c>
      <c r="J26" s="9"/>
    </row>
    <row r="27" spans="1:10" x14ac:dyDescent="0.2">
      <c r="A27" s="5"/>
      <c r="B27" s="19">
        <v>12</v>
      </c>
      <c r="C27" s="20">
        <v>0</v>
      </c>
      <c r="D27" s="14"/>
      <c r="E27" s="21">
        <v>36</v>
      </c>
      <c r="F27" s="20">
        <v>0</v>
      </c>
      <c r="G27" s="14"/>
      <c r="H27" s="21" t="s">
        <v>1</v>
      </c>
      <c r="I27" s="20" t="s">
        <v>1</v>
      </c>
      <c r="J27" s="9"/>
    </row>
    <row r="28" spans="1:10" x14ac:dyDescent="0.2">
      <c r="A28" s="5"/>
      <c r="B28" s="19">
        <v>13</v>
      </c>
      <c r="C28" s="20">
        <v>0</v>
      </c>
      <c r="D28" s="14"/>
      <c r="E28" s="21">
        <v>37</v>
      </c>
      <c r="F28" s="20">
        <v>0</v>
      </c>
      <c r="G28" s="14"/>
      <c r="H28" s="21" t="s">
        <v>1</v>
      </c>
      <c r="I28" s="20" t="s">
        <v>1</v>
      </c>
      <c r="J28" s="9"/>
    </row>
    <row r="29" spans="1:10" x14ac:dyDescent="0.2">
      <c r="A29" s="5"/>
      <c r="B29" s="22">
        <v>14</v>
      </c>
      <c r="C29" s="20">
        <v>0</v>
      </c>
      <c r="D29" s="14"/>
      <c r="E29" s="21">
        <v>38</v>
      </c>
      <c r="F29" s="20">
        <v>0</v>
      </c>
      <c r="G29" s="14"/>
      <c r="H29" s="21" t="s">
        <v>1</v>
      </c>
      <c r="I29" s="20" t="s">
        <v>1</v>
      </c>
      <c r="J29" s="9"/>
    </row>
    <row r="30" spans="1:10" x14ac:dyDescent="0.2">
      <c r="A30" s="5"/>
      <c r="B30" s="22">
        <v>15</v>
      </c>
      <c r="C30" s="20">
        <v>0</v>
      </c>
      <c r="D30" s="23"/>
      <c r="E30" s="21">
        <v>39</v>
      </c>
      <c r="F30" s="20">
        <v>0</v>
      </c>
      <c r="G30" s="14"/>
      <c r="H30" s="21" t="s">
        <v>1</v>
      </c>
      <c r="I30" s="20" t="s">
        <v>1</v>
      </c>
      <c r="J30" s="9"/>
    </row>
    <row r="31" spans="1:10" x14ac:dyDescent="0.2">
      <c r="A31" s="5"/>
      <c r="B31" s="19">
        <v>16</v>
      </c>
      <c r="C31" s="20">
        <v>0</v>
      </c>
      <c r="D31" s="23"/>
      <c r="E31" s="21">
        <v>40</v>
      </c>
      <c r="F31" s="20">
        <v>1</v>
      </c>
      <c r="G31" s="14"/>
      <c r="H31" s="21"/>
      <c r="I31" s="21"/>
      <c r="J31" s="9"/>
    </row>
    <row r="32" spans="1:10" x14ac:dyDescent="0.2">
      <c r="A32" s="5"/>
      <c r="B32" s="19">
        <v>17</v>
      </c>
      <c r="C32" s="20">
        <v>1</v>
      </c>
      <c r="D32" s="23"/>
      <c r="E32" s="21">
        <v>41</v>
      </c>
      <c r="F32" s="20">
        <v>1</v>
      </c>
      <c r="G32" s="14"/>
      <c r="H32" s="21"/>
      <c r="I32" s="21"/>
      <c r="J32" s="9"/>
    </row>
    <row r="33" spans="1:10" x14ac:dyDescent="0.2">
      <c r="A33" s="5"/>
      <c r="B33" s="19">
        <v>18</v>
      </c>
      <c r="C33" s="20">
        <v>1</v>
      </c>
      <c r="D33" s="14"/>
      <c r="E33" s="21">
        <v>42</v>
      </c>
      <c r="F33" s="20">
        <v>2</v>
      </c>
      <c r="G33" s="14"/>
      <c r="H33" s="21"/>
      <c r="I33" s="21"/>
      <c r="J33" s="9"/>
    </row>
    <row r="34" spans="1:10" x14ac:dyDescent="0.2">
      <c r="A34" s="5"/>
      <c r="B34" s="19">
        <v>19</v>
      </c>
      <c r="C34" s="20">
        <v>0</v>
      </c>
      <c r="D34" s="14"/>
      <c r="E34" s="21">
        <v>43</v>
      </c>
      <c r="F34" s="20">
        <v>0</v>
      </c>
      <c r="G34" s="14"/>
      <c r="H34" s="21"/>
      <c r="I34" s="21"/>
      <c r="J34" s="9"/>
    </row>
    <row r="35" spans="1:10" x14ac:dyDescent="0.2">
      <c r="A35" s="5"/>
      <c r="B35" s="19">
        <v>20</v>
      </c>
      <c r="C35" s="20">
        <v>0</v>
      </c>
      <c r="D35" s="14"/>
      <c r="E35" s="21">
        <v>44</v>
      </c>
      <c r="F35" s="20">
        <v>1</v>
      </c>
      <c r="G35" s="14"/>
      <c r="H35" s="21"/>
      <c r="I35" s="21"/>
      <c r="J35" s="9"/>
    </row>
    <row r="36" spans="1:10" x14ac:dyDescent="0.2">
      <c r="A36" s="5"/>
      <c r="B36" s="19">
        <v>21</v>
      </c>
      <c r="C36" s="20">
        <v>0</v>
      </c>
      <c r="D36" s="14"/>
      <c r="E36" s="21">
        <v>45</v>
      </c>
      <c r="F36" s="20">
        <v>1</v>
      </c>
      <c r="G36" s="14"/>
      <c r="H36" s="21"/>
      <c r="I36" s="21"/>
      <c r="J36" s="9"/>
    </row>
    <row r="37" spans="1:10" x14ac:dyDescent="0.2">
      <c r="A37" s="5"/>
      <c r="B37" s="19">
        <v>22</v>
      </c>
      <c r="C37" s="20">
        <v>0</v>
      </c>
      <c r="D37" s="14"/>
      <c r="E37" s="21">
        <v>46</v>
      </c>
      <c r="F37" s="20">
        <v>1</v>
      </c>
      <c r="G37" s="14"/>
      <c r="H37" s="21"/>
      <c r="I37" s="21"/>
      <c r="J37" s="9"/>
    </row>
    <row r="38" spans="1:10" x14ac:dyDescent="0.2">
      <c r="A38" s="5"/>
      <c r="B38" s="19">
        <v>23</v>
      </c>
      <c r="C38" s="20">
        <v>3</v>
      </c>
      <c r="D38" s="14"/>
      <c r="E38" s="21">
        <v>47</v>
      </c>
      <c r="F38" s="20">
        <v>1</v>
      </c>
      <c r="G38" s="14"/>
      <c r="H38" s="21"/>
      <c r="I38" s="21"/>
      <c r="J38" s="9"/>
    </row>
    <row r="39" spans="1:10" x14ac:dyDescent="0.2">
      <c r="A39" s="5"/>
      <c r="B39" s="19"/>
      <c r="C39" s="20"/>
      <c r="D39" s="14"/>
      <c r="E39" s="21"/>
      <c r="F39" s="20"/>
      <c r="G39" s="14"/>
      <c r="H39" s="21"/>
      <c r="I39" s="21"/>
      <c r="J39" s="9"/>
    </row>
    <row r="40" spans="1:10" x14ac:dyDescent="0.2">
      <c r="A40" s="5"/>
      <c r="B40" s="19"/>
      <c r="C40" s="20"/>
      <c r="D40" s="14"/>
      <c r="E40" s="21"/>
      <c r="F40" s="20"/>
      <c r="G40" s="14"/>
      <c r="H40" s="21"/>
      <c r="I40" s="21"/>
      <c r="J40" s="9"/>
    </row>
    <row r="41" spans="1:10" x14ac:dyDescent="0.2">
      <c r="A41" s="5"/>
      <c r="B41" s="7"/>
      <c r="C41" s="24"/>
      <c r="D41" s="7"/>
      <c r="E41" s="7"/>
      <c r="F41" s="7"/>
      <c r="G41" s="7"/>
      <c r="H41" s="7"/>
      <c r="I41" s="7"/>
      <c r="J41" s="9"/>
    </row>
    <row r="42" spans="1:10" x14ac:dyDescent="0.2">
      <c r="A42" s="5"/>
      <c r="B42" s="7"/>
      <c r="C42" s="7"/>
      <c r="D42" s="7"/>
      <c r="E42" s="7"/>
      <c r="F42" s="7"/>
      <c r="G42" s="7"/>
      <c r="H42" s="7"/>
      <c r="I42" s="7"/>
      <c r="J42" s="9"/>
    </row>
    <row r="43" spans="1:10" x14ac:dyDescent="0.2">
      <c r="A43" s="5"/>
      <c r="B43" s="7"/>
      <c r="C43" s="7"/>
      <c r="D43" s="25" t="s">
        <v>20</v>
      </c>
      <c r="E43" s="7"/>
      <c r="F43" s="7"/>
      <c r="G43" s="7"/>
      <c r="H43" s="7"/>
      <c r="I43" s="7"/>
      <c r="J43" s="9"/>
    </row>
    <row r="44" spans="1:10" x14ac:dyDescent="0.2">
      <c r="A44" s="5"/>
      <c r="B44" s="7"/>
      <c r="C44" s="7"/>
      <c r="D44" s="7"/>
      <c r="E44" s="7"/>
      <c r="F44" s="7"/>
      <c r="G44" s="7"/>
      <c r="H44" s="7"/>
      <c r="I44" s="7"/>
      <c r="J44" s="9"/>
    </row>
    <row r="45" spans="1:10" x14ac:dyDescent="0.2">
      <c r="A45" s="5"/>
      <c r="B45" s="7" t="s">
        <v>1</v>
      </c>
      <c r="C45" s="7"/>
      <c r="D45" s="7"/>
      <c r="E45" s="10" t="s">
        <v>21</v>
      </c>
      <c r="F45" s="7"/>
      <c r="G45" s="10" t="s">
        <v>22</v>
      </c>
      <c r="H45" s="7"/>
      <c r="I45" s="7"/>
      <c r="J45" s="9"/>
    </row>
    <row r="46" spans="1:10" x14ac:dyDescent="0.2">
      <c r="A46" s="5"/>
      <c r="B46" s="7" t="s">
        <v>1</v>
      </c>
      <c r="C46" s="14"/>
      <c r="D46" s="14"/>
      <c r="E46" s="14"/>
      <c r="F46" s="26"/>
      <c r="G46" s="7" t="s">
        <v>1</v>
      </c>
      <c r="H46" s="24"/>
      <c r="I46" s="7"/>
      <c r="J46" s="9"/>
    </row>
    <row r="47" spans="1:10" x14ac:dyDescent="0.2">
      <c r="A47" s="5"/>
      <c r="B47" s="7" t="s">
        <v>1</v>
      </c>
      <c r="C47" s="14"/>
      <c r="D47" s="14"/>
      <c r="E47" s="14"/>
      <c r="F47" s="26"/>
      <c r="G47" s="7"/>
      <c r="H47" s="7"/>
      <c r="I47" s="7"/>
      <c r="J47" s="9"/>
    </row>
    <row r="48" spans="1:10" x14ac:dyDescent="0.2">
      <c r="A48" s="5"/>
      <c r="B48" s="7"/>
      <c r="C48" s="7"/>
      <c r="D48" s="7"/>
      <c r="E48" s="7"/>
      <c r="F48" s="7"/>
      <c r="G48" s="7"/>
      <c r="H48" s="7"/>
      <c r="I48" s="7"/>
      <c r="J48" s="9"/>
    </row>
    <row r="49" spans="1:10" x14ac:dyDescent="0.2">
      <c r="A49" s="11"/>
      <c r="B49" s="12"/>
      <c r="C49" s="12"/>
      <c r="D49" s="12"/>
      <c r="E49" s="12"/>
      <c r="F49" s="12"/>
      <c r="G49" s="12"/>
      <c r="H49" s="12"/>
      <c r="I49" s="12"/>
      <c r="J49" s="13"/>
    </row>
    <row r="50" spans="1:10" x14ac:dyDescent="0.2">
      <c r="A50" s="5" t="s">
        <v>23</v>
      </c>
      <c r="B50" s="7" t="s">
        <v>24</v>
      </c>
      <c r="C50" s="7"/>
      <c r="D50" s="7"/>
      <c r="E50" s="7"/>
      <c r="F50" s="7"/>
      <c r="G50" s="7"/>
      <c r="H50" s="7"/>
      <c r="I50" s="7"/>
      <c r="J50" s="9"/>
    </row>
    <row r="51" spans="1:10" x14ac:dyDescent="0.2">
      <c r="A51" s="5"/>
      <c r="B51" s="7"/>
      <c r="C51" s="7"/>
      <c r="D51" s="7"/>
      <c r="E51" s="7"/>
      <c r="F51" s="7"/>
      <c r="G51" s="7"/>
      <c r="H51" s="7"/>
      <c r="I51" s="7"/>
      <c r="J51" s="9"/>
    </row>
    <row r="52" spans="1:10" x14ac:dyDescent="0.2">
      <c r="A52" s="11" t="s">
        <v>25</v>
      </c>
      <c r="B52" s="27">
        <v>42748</v>
      </c>
      <c r="C52" s="12"/>
      <c r="D52" s="12"/>
      <c r="E52" s="12"/>
      <c r="F52" s="12"/>
      <c r="G52" s="12"/>
      <c r="H52" s="12" t="s">
        <v>26</v>
      </c>
      <c r="I52" s="12"/>
      <c r="J52" s="28">
        <v>42795</v>
      </c>
    </row>
    <row r="53" spans="1:10" x14ac:dyDescent="0.2">
      <c r="A53" s="360" t="s">
        <v>27</v>
      </c>
      <c r="B53" s="361"/>
      <c r="C53" s="361"/>
      <c r="D53" s="361"/>
      <c r="E53" s="361"/>
      <c r="F53" s="361"/>
      <c r="G53" s="361"/>
      <c r="H53" s="361"/>
      <c r="I53" s="361"/>
      <c r="J53" s="362"/>
    </row>
    <row r="54" spans="1:10" x14ac:dyDescent="0.2">
      <c r="A54" s="5"/>
      <c r="B54" s="7"/>
      <c r="C54" s="7"/>
      <c r="D54" s="7"/>
      <c r="E54" s="7"/>
      <c r="F54" s="7"/>
      <c r="G54" s="7"/>
      <c r="H54" s="7"/>
      <c r="I54" s="7"/>
      <c r="J54" s="9"/>
    </row>
    <row r="55" spans="1:10" x14ac:dyDescent="0.2">
      <c r="A55" s="5" t="s">
        <v>28</v>
      </c>
      <c r="B55" s="7"/>
      <c r="C55" s="7"/>
      <c r="D55" s="7"/>
      <c r="E55" s="7"/>
      <c r="F55" s="7"/>
      <c r="G55" s="7"/>
      <c r="H55" s="7"/>
      <c r="I55" s="7"/>
      <c r="J55" s="9"/>
    </row>
    <row r="56" spans="1:10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3"/>
    </row>
  </sheetData>
  <mergeCells count="3">
    <mergeCell ref="H2:I2"/>
    <mergeCell ref="C7:H7"/>
    <mergeCell ref="A53:J53"/>
  </mergeCells>
  <pageMargins left="0.7" right="0.7" top="0.75" bottom="0.75" header="0.3" footer="0.3"/>
  <pageSetup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opLeftCell="A13" zoomScaleNormal="100" workbookViewId="0">
      <selection activeCell="L16" sqref="L16"/>
    </sheetView>
  </sheetViews>
  <sheetFormatPr defaultRowHeight="12.75" x14ac:dyDescent="0.2"/>
  <cols>
    <col min="1" max="1" width="10" style="187" customWidth="1"/>
    <col min="2" max="2" width="17.7109375" style="187" customWidth="1"/>
    <col min="3" max="3" width="5.140625" style="187" customWidth="1"/>
    <col min="4" max="4" width="9.140625" style="187" customWidth="1"/>
    <col min="5" max="5" width="3.42578125" style="187" customWidth="1"/>
    <col min="6" max="6" width="8.7109375" style="187" customWidth="1"/>
    <col min="7" max="7" width="3.85546875" style="187" customWidth="1"/>
    <col min="8" max="8" width="9.140625" style="187" customWidth="1"/>
    <col min="9" max="9" width="3.140625" style="187" customWidth="1"/>
    <col min="10" max="10" width="9.28515625" style="187" bestFit="1" customWidth="1"/>
    <col min="11" max="11" width="3.5703125" style="187" customWidth="1"/>
    <col min="12" max="12" width="10.85546875" style="187" customWidth="1"/>
    <col min="13" max="13" width="3.7109375" style="187" customWidth="1"/>
    <col min="14" max="14" width="4.140625" style="187" customWidth="1"/>
    <col min="15" max="15" width="14" style="187" customWidth="1"/>
    <col min="16" max="256" width="9.140625" style="187"/>
    <col min="257" max="257" width="10" style="187" customWidth="1"/>
    <col min="258" max="258" width="17.7109375" style="187" customWidth="1"/>
    <col min="259" max="259" width="5.140625" style="187" customWidth="1"/>
    <col min="260" max="260" width="9.140625" style="187" customWidth="1"/>
    <col min="261" max="261" width="3.42578125" style="187" customWidth="1"/>
    <col min="262" max="262" width="8.7109375" style="187" customWidth="1"/>
    <col min="263" max="263" width="3.85546875" style="187" customWidth="1"/>
    <col min="264" max="264" width="9.140625" style="187" customWidth="1"/>
    <col min="265" max="265" width="3.140625" style="187" customWidth="1"/>
    <col min="266" max="266" width="9.28515625" style="187" bestFit="1" customWidth="1"/>
    <col min="267" max="267" width="3.5703125" style="187" customWidth="1"/>
    <col min="268" max="268" width="10.85546875" style="187" customWidth="1"/>
    <col min="269" max="269" width="3.7109375" style="187" customWidth="1"/>
    <col min="270" max="270" width="4.140625" style="187" customWidth="1"/>
    <col min="271" max="271" width="14" style="187" customWidth="1"/>
    <col min="272" max="512" width="9.140625" style="187"/>
    <col min="513" max="513" width="10" style="187" customWidth="1"/>
    <col min="514" max="514" width="17.7109375" style="187" customWidth="1"/>
    <col min="515" max="515" width="5.140625" style="187" customWidth="1"/>
    <col min="516" max="516" width="9.140625" style="187" customWidth="1"/>
    <col min="517" max="517" width="3.42578125" style="187" customWidth="1"/>
    <col min="518" max="518" width="8.7109375" style="187" customWidth="1"/>
    <col min="519" max="519" width="3.85546875" style="187" customWidth="1"/>
    <col min="520" max="520" width="9.140625" style="187" customWidth="1"/>
    <col min="521" max="521" width="3.140625" style="187" customWidth="1"/>
    <col min="522" max="522" width="9.28515625" style="187" bestFit="1" customWidth="1"/>
    <col min="523" max="523" width="3.5703125" style="187" customWidth="1"/>
    <col min="524" max="524" width="10.85546875" style="187" customWidth="1"/>
    <col min="525" max="525" width="3.7109375" style="187" customWidth="1"/>
    <col min="526" max="526" width="4.140625" style="187" customWidth="1"/>
    <col min="527" max="527" width="14" style="187" customWidth="1"/>
    <col min="528" max="768" width="9.140625" style="187"/>
    <col min="769" max="769" width="10" style="187" customWidth="1"/>
    <col min="770" max="770" width="17.7109375" style="187" customWidth="1"/>
    <col min="771" max="771" width="5.140625" style="187" customWidth="1"/>
    <col min="772" max="772" width="9.140625" style="187" customWidth="1"/>
    <col min="773" max="773" width="3.42578125" style="187" customWidth="1"/>
    <col min="774" max="774" width="8.7109375" style="187" customWidth="1"/>
    <col min="775" max="775" width="3.85546875" style="187" customWidth="1"/>
    <col min="776" max="776" width="9.140625" style="187" customWidth="1"/>
    <col min="777" max="777" width="3.140625" style="187" customWidth="1"/>
    <col min="778" max="778" width="9.28515625" style="187" bestFit="1" customWidth="1"/>
    <col min="779" max="779" width="3.5703125" style="187" customWidth="1"/>
    <col min="780" max="780" width="10.85546875" style="187" customWidth="1"/>
    <col min="781" max="781" width="3.7109375" style="187" customWidth="1"/>
    <col min="782" max="782" width="4.140625" style="187" customWidth="1"/>
    <col min="783" max="783" width="14" style="187" customWidth="1"/>
    <col min="784" max="1024" width="9.140625" style="187"/>
    <col min="1025" max="1025" width="10" style="187" customWidth="1"/>
    <col min="1026" max="1026" width="17.7109375" style="187" customWidth="1"/>
    <col min="1027" max="1027" width="5.140625" style="187" customWidth="1"/>
    <col min="1028" max="1028" width="9.140625" style="187" customWidth="1"/>
    <col min="1029" max="1029" width="3.42578125" style="187" customWidth="1"/>
    <col min="1030" max="1030" width="8.7109375" style="187" customWidth="1"/>
    <col min="1031" max="1031" width="3.85546875" style="187" customWidth="1"/>
    <col min="1032" max="1032" width="9.140625" style="187" customWidth="1"/>
    <col min="1033" max="1033" width="3.140625" style="187" customWidth="1"/>
    <col min="1034" max="1034" width="9.28515625" style="187" bestFit="1" customWidth="1"/>
    <col min="1035" max="1035" width="3.5703125" style="187" customWidth="1"/>
    <col min="1036" max="1036" width="10.85546875" style="187" customWidth="1"/>
    <col min="1037" max="1037" width="3.7109375" style="187" customWidth="1"/>
    <col min="1038" max="1038" width="4.140625" style="187" customWidth="1"/>
    <col min="1039" max="1039" width="14" style="187" customWidth="1"/>
    <col min="1040" max="1280" width="9.140625" style="187"/>
    <col min="1281" max="1281" width="10" style="187" customWidth="1"/>
    <col min="1282" max="1282" width="17.7109375" style="187" customWidth="1"/>
    <col min="1283" max="1283" width="5.140625" style="187" customWidth="1"/>
    <col min="1284" max="1284" width="9.140625" style="187" customWidth="1"/>
    <col min="1285" max="1285" width="3.42578125" style="187" customWidth="1"/>
    <col min="1286" max="1286" width="8.7109375" style="187" customWidth="1"/>
    <col min="1287" max="1287" width="3.85546875" style="187" customWidth="1"/>
    <col min="1288" max="1288" width="9.140625" style="187" customWidth="1"/>
    <col min="1289" max="1289" width="3.140625" style="187" customWidth="1"/>
    <col min="1290" max="1290" width="9.28515625" style="187" bestFit="1" customWidth="1"/>
    <col min="1291" max="1291" width="3.5703125" style="187" customWidth="1"/>
    <col min="1292" max="1292" width="10.85546875" style="187" customWidth="1"/>
    <col min="1293" max="1293" width="3.7109375" style="187" customWidth="1"/>
    <col min="1294" max="1294" width="4.140625" style="187" customWidth="1"/>
    <col min="1295" max="1295" width="14" style="187" customWidth="1"/>
    <col min="1296" max="1536" width="9.140625" style="187"/>
    <col min="1537" max="1537" width="10" style="187" customWidth="1"/>
    <col min="1538" max="1538" width="17.7109375" style="187" customWidth="1"/>
    <col min="1539" max="1539" width="5.140625" style="187" customWidth="1"/>
    <col min="1540" max="1540" width="9.140625" style="187" customWidth="1"/>
    <col min="1541" max="1541" width="3.42578125" style="187" customWidth="1"/>
    <col min="1542" max="1542" width="8.7109375" style="187" customWidth="1"/>
    <col min="1543" max="1543" width="3.85546875" style="187" customWidth="1"/>
    <col min="1544" max="1544" width="9.140625" style="187" customWidth="1"/>
    <col min="1545" max="1545" width="3.140625" style="187" customWidth="1"/>
    <col min="1546" max="1546" width="9.28515625" style="187" bestFit="1" customWidth="1"/>
    <col min="1547" max="1547" width="3.5703125" style="187" customWidth="1"/>
    <col min="1548" max="1548" width="10.85546875" style="187" customWidth="1"/>
    <col min="1549" max="1549" width="3.7109375" style="187" customWidth="1"/>
    <col min="1550" max="1550" width="4.140625" style="187" customWidth="1"/>
    <col min="1551" max="1551" width="14" style="187" customWidth="1"/>
    <col min="1552" max="1792" width="9.140625" style="187"/>
    <col min="1793" max="1793" width="10" style="187" customWidth="1"/>
    <col min="1794" max="1794" width="17.7109375" style="187" customWidth="1"/>
    <col min="1795" max="1795" width="5.140625" style="187" customWidth="1"/>
    <col min="1796" max="1796" width="9.140625" style="187" customWidth="1"/>
    <col min="1797" max="1797" width="3.42578125" style="187" customWidth="1"/>
    <col min="1798" max="1798" width="8.7109375" style="187" customWidth="1"/>
    <col min="1799" max="1799" width="3.85546875" style="187" customWidth="1"/>
    <col min="1800" max="1800" width="9.140625" style="187" customWidth="1"/>
    <col min="1801" max="1801" width="3.140625" style="187" customWidth="1"/>
    <col min="1802" max="1802" width="9.28515625" style="187" bestFit="1" customWidth="1"/>
    <col min="1803" max="1803" width="3.5703125" style="187" customWidth="1"/>
    <col min="1804" max="1804" width="10.85546875" style="187" customWidth="1"/>
    <col min="1805" max="1805" width="3.7109375" style="187" customWidth="1"/>
    <col min="1806" max="1806" width="4.140625" style="187" customWidth="1"/>
    <col min="1807" max="1807" width="14" style="187" customWidth="1"/>
    <col min="1808" max="2048" width="9.140625" style="187"/>
    <col min="2049" max="2049" width="10" style="187" customWidth="1"/>
    <col min="2050" max="2050" width="17.7109375" style="187" customWidth="1"/>
    <col min="2051" max="2051" width="5.140625" style="187" customWidth="1"/>
    <col min="2052" max="2052" width="9.140625" style="187" customWidth="1"/>
    <col min="2053" max="2053" width="3.42578125" style="187" customWidth="1"/>
    <col min="2054" max="2054" width="8.7109375" style="187" customWidth="1"/>
    <col min="2055" max="2055" width="3.85546875" style="187" customWidth="1"/>
    <col min="2056" max="2056" width="9.140625" style="187" customWidth="1"/>
    <col min="2057" max="2057" width="3.140625" style="187" customWidth="1"/>
    <col min="2058" max="2058" width="9.28515625" style="187" bestFit="1" customWidth="1"/>
    <col min="2059" max="2059" width="3.5703125" style="187" customWidth="1"/>
    <col min="2060" max="2060" width="10.85546875" style="187" customWidth="1"/>
    <col min="2061" max="2061" width="3.7109375" style="187" customWidth="1"/>
    <col min="2062" max="2062" width="4.140625" style="187" customWidth="1"/>
    <col min="2063" max="2063" width="14" style="187" customWidth="1"/>
    <col min="2064" max="2304" width="9.140625" style="187"/>
    <col min="2305" max="2305" width="10" style="187" customWidth="1"/>
    <col min="2306" max="2306" width="17.7109375" style="187" customWidth="1"/>
    <col min="2307" max="2307" width="5.140625" style="187" customWidth="1"/>
    <col min="2308" max="2308" width="9.140625" style="187" customWidth="1"/>
    <col min="2309" max="2309" width="3.42578125" style="187" customWidth="1"/>
    <col min="2310" max="2310" width="8.7109375" style="187" customWidth="1"/>
    <col min="2311" max="2311" width="3.85546875" style="187" customWidth="1"/>
    <col min="2312" max="2312" width="9.140625" style="187" customWidth="1"/>
    <col min="2313" max="2313" width="3.140625" style="187" customWidth="1"/>
    <col min="2314" max="2314" width="9.28515625" style="187" bestFit="1" customWidth="1"/>
    <col min="2315" max="2315" width="3.5703125" style="187" customWidth="1"/>
    <col min="2316" max="2316" width="10.85546875" style="187" customWidth="1"/>
    <col min="2317" max="2317" width="3.7109375" style="187" customWidth="1"/>
    <col min="2318" max="2318" width="4.140625" style="187" customWidth="1"/>
    <col min="2319" max="2319" width="14" style="187" customWidth="1"/>
    <col min="2320" max="2560" width="9.140625" style="187"/>
    <col min="2561" max="2561" width="10" style="187" customWidth="1"/>
    <col min="2562" max="2562" width="17.7109375" style="187" customWidth="1"/>
    <col min="2563" max="2563" width="5.140625" style="187" customWidth="1"/>
    <col min="2564" max="2564" width="9.140625" style="187" customWidth="1"/>
    <col min="2565" max="2565" width="3.42578125" style="187" customWidth="1"/>
    <col min="2566" max="2566" width="8.7109375" style="187" customWidth="1"/>
    <col min="2567" max="2567" width="3.85546875" style="187" customWidth="1"/>
    <col min="2568" max="2568" width="9.140625" style="187" customWidth="1"/>
    <col min="2569" max="2569" width="3.140625" style="187" customWidth="1"/>
    <col min="2570" max="2570" width="9.28515625" style="187" bestFit="1" customWidth="1"/>
    <col min="2571" max="2571" width="3.5703125" style="187" customWidth="1"/>
    <col min="2572" max="2572" width="10.85546875" style="187" customWidth="1"/>
    <col min="2573" max="2573" width="3.7109375" style="187" customWidth="1"/>
    <col min="2574" max="2574" width="4.140625" style="187" customWidth="1"/>
    <col min="2575" max="2575" width="14" style="187" customWidth="1"/>
    <col min="2576" max="2816" width="9.140625" style="187"/>
    <col min="2817" max="2817" width="10" style="187" customWidth="1"/>
    <col min="2818" max="2818" width="17.7109375" style="187" customWidth="1"/>
    <col min="2819" max="2819" width="5.140625" style="187" customWidth="1"/>
    <col min="2820" max="2820" width="9.140625" style="187" customWidth="1"/>
    <col min="2821" max="2821" width="3.42578125" style="187" customWidth="1"/>
    <col min="2822" max="2822" width="8.7109375" style="187" customWidth="1"/>
    <col min="2823" max="2823" width="3.85546875" style="187" customWidth="1"/>
    <col min="2824" max="2824" width="9.140625" style="187" customWidth="1"/>
    <col min="2825" max="2825" width="3.140625" style="187" customWidth="1"/>
    <col min="2826" max="2826" width="9.28515625" style="187" bestFit="1" customWidth="1"/>
    <col min="2827" max="2827" width="3.5703125" style="187" customWidth="1"/>
    <col min="2828" max="2828" width="10.85546875" style="187" customWidth="1"/>
    <col min="2829" max="2829" width="3.7109375" style="187" customWidth="1"/>
    <col min="2830" max="2830" width="4.140625" style="187" customWidth="1"/>
    <col min="2831" max="2831" width="14" style="187" customWidth="1"/>
    <col min="2832" max="3072" width="9.140625" style="187"/>
    <col min="3073" max="3073" width="10" style="187" customWidth="1"/>
    <col min="3074" max="3074" width="17.7109375" style="187" customWidth="1"/>
    <col min="3075" max="3075" width="5.140625" style="187" customWidth="1"/>
    <col min="3076" max="3076" width="9.140625" style="187" customWidth="1"/>
    <col min="3077" max="3077" width="3.42578125" style="187" customWidth="1"/>
    <col min="3078" max="3078" width="8.7109375" style="187" customWidth="1"/>
    <col min="3079" max="3079" width="3.85546875" style="187" customWidth="1"/>
    <col min="3080" max="3080" width="9.140625" style="187" customWidth="1"/>
    <col min="3081" max="3081" width="3.140625" style="187" customWidth="1"/>
    <col min="3082" max="3082" width="9.28515625" style="187" bestFit="1" customWidth="1"/>
    <col min="3083" max="3083" width="3.5703125" style="187" customWidth="1"/>
    <col min="3084" max="3084" width="10.85546875" style="187" customWidth="1"/>
    <col min="3085" max="3085" width="3.7109375" style="187" customWidth="1"/>
    <col min="3086" max="3086" width="4.140625" style="187" customWidth="1"/>
    <col min="3087" max="3087" width="14" style="187" customWidth="1"/>
    <col min="3088" max="3328" width="9.140625" style="187"/>
    <col min="3329" max="3329" width="10" style="187" customWidth="1"/>
    <col min="3330" max="3330" width="17.7109375" style="187" customWidth="1"/>
    <col min="3331" max="3331" width="5.140625" style="187" customWidth="1"/>
    <col min="3332" max="3332" width="9.140625" style="187" customWidth="1"/>
    <col min="3333" max="3333" width="3.42578125" style="187" customWidth="1"/>
    <col min="3334" max="3334" width="8.7109375" style="187" customWidth="1"/>
    <col min="3335" max="3335" width="3.85546875" style="187" customWidth="1"/>
    <col min="3336" max="3336" width="9.140625" style="187" customWidth="1"/>
    <col min="3337" max="3337" width="3.140625" style="187" customWidth="1"/>
    <col min="3338" max="3338" width="9.28515625" style="187" bestFit="1" customWidth="1"/>
    <col min="3339" max="3339" width="3.5703125" style="187" customWidth="1"/>
    <col min="3340" max="3340" width="10.85546875" style="187" customWidth="1"/>
    <col min="3341" max="3341" width="3.7109375" style="187" customWidth="1"/>
    <col min="3342" max="3342" width="4.140625" style="187" customWidth="1"/>
    <col min="3343" max="3343" width="14" style="187" customWidth="1"/>
    <col min="3344" max="3584" width="9.140625" style="187"/>
    <col min="3585" max="3585" width="10" style="187" customWidth="1"/>
    <col min="3586" max="3586" width="17.7109375" style="187" customWidth="1"/>
    <col min="3587" max="3587" width="5.140625" style="187" customWidth="1"/>
    <col min="3588" max="3588" width="9.140625" style="187" customWidth="1"/>
    <col min="3589" max="3589" width="3.42578125" style="187" customWidth="1"/>
    <col min="3590" max="3590" width="8.7109375" style="187" customWidth="1"/>
    <col min="3591" max="3591" width="3.85546875" style="187" customWidth="1"/>
    <col min="3592" max="3592" width="9.140625" style="187" customWidth="1"/>
    <col min="3593" max="3593" width="3.140625" style="187" customWidth="1"/>
    <col min="3594" max="3594" width="9.28515625" style="187" bestFit="1" customWidth="1"/>
    <col min="3595" max="3595" width="3.5703125" style="187" customWidth="1"/>
    <col min="3596" max="3596" width="10.85546875" style="187" customWidth="1"/>
    <col min="3597" max="3597" width="3.7109375" style="187" customWidth="1"/>
    <col min="3598" max="3598" width="4.140625" style="187" customWidth="1"/>
    <col min="3599" max="3599" width="14" style="187" customWidth="1"/>
    <col min="3600" max="3840" width="9.140625" style="187"/>
    <col min="3841" max="3841" width="10" style="187" customWidth="1"/>
    <col min="3842" max="3842" width="17.7109375" style="187" customWidth="1"/>
    <col min="3843" max="3843" width="5.140625" style="187" customWidth="1"/>
    <col min="3844" max="3844" width="9.140625" style="187" customWidth="1"/>
    <col min="3845" max="3845" width="3.42578125" style="187" customWidth="1"/>
    <col min="3846" max="3846" width="8.7109375" style="187" customWidth="1"/>
    <col min="3847" max="3847" width="3.85546875" style="187" customWidth="1"/>
    <col min="3848" max="3848" width="9.140625" style="187" customWidth="1"/>
    <col min="3849" max="3849" width="3.140625" style="187" customWidth="1"/>
    <col min="3850" max="3850" width="9.28515625" style="187" bestFit="1" customWidth="1"/>
    <col min="3851" max="3851" width="3.5703125" style="187" customWidth="1"/>
    <col min="3852" max="3852" width="10.85546875" style="187" customWidth="1"/>
    <col min="3853" max="3853" width="3.7109375" style="187" customWidth="1"/>
    <col min="3854" max="3854" width="4.140625" style="187" customWidth="1"/>
    <col min="3855" max="3855" width="14" style="187" customWidth="1"/>
    <col min="3856" max="4096" width="9.140625" style="187"/>
    <col min="4097" max="4097" width="10" style="187" customWidth="1"/>
    <col min="4098" max="4098" width="17.7109375" style="187" customWidth="1"/>
    <col min="4099" max="4099" width="5.140625" style="187" customWidth="1"/>
    <col min="4100" max="4100" width="9.140625" style="187" customWidth="1"/>
    <col min="4101" max="4101" width="3.42578125" style="187" customWidth="1"/>
    <col min="4102" max="4102" width="8.7109375" style="187" customWidth="1"/>
    <col min="4103" max="4103" width="3.85546875" style="187" customWidth="1"/>
    <col min="4104" max="4104" width="9.140625" style="187" customWidth="1"/>
    <col min="4105" max="4105" width="3.140625" style="187" customWidth="1"/>
    <col min="4106" max="4106" width="9.28515625" style="187" bestFit="1" customWidth="1"/>
    <col min="4107" max="4107" width="3.5703125" style="187" customWidth="1"/>
    <col min="4108" max="4108" width="10.85546875" style="187" customWidth="1"/>
    <col min="4109" max="4109" width="3.7109375" style="187" customWidth="1"/>
    <col min="4110" max="4110" width="4.140625" style="187" customWidth="1"/>
    <col min="4111" max="4111" width="14" style="187" customWidth="1"/>
    <col min="4112" max="4352" width="9.140625" style="187"/>
    <col min="4353" max="4353" width="10" style="187" customWidth="1"/>
    <col min="4354" max="4354" width="17.7109375" style="187" customWidth="1"/>
    <col min="4355" max="4355" width="5.140625" style="187" customWidth="1"/>
    <col min="4356" max="4356" width="9.140625" style="187" customWidth="1"/>
    <col min="4357" max="4357" width="3.42578125" style="187" customWidth="1"/>
    <col min="4358" max="4358" width="8.7109375" style="187" customWidth="1"/>
    <col min="4359" max="4359" width="3.85546875" style="187" customWidth="1"/>
    <col min="4360" max="4360" width="9.140625" style="187" customWidth="1"/>
    <col min="4361" max="4361" width="3.140625" style="187" customWidth="1"/>
    <col min="4362" max="4362" width="9.28515625" style="187" bestFit="1" customWidth="1"/>
    <col min="4363" max="4363" width="3.5703125" style="187" customWidth="1"/>
    <col min="4364" max="4364" width="10.85546875" style="187" customWidth="1"/>
    <col min="4365" max="4365" width="3.7109375" style="187" customWidth="1"/>
    <col min="4366" max="4366" width="4.140625" style="187" customWidth="1"/>
    <col min="4367" max="4367" width="14" style="187" customWidth="1"/>
    <col min="4368" max="4608" width="9.140625" style="187"/>
    <col min="4609" max="4609" width="10" style="187" customWidth="1"/>
    <col min="4610" max="4610" width="17.7109375" style="187" customWidth="1"/>
    <col min="4611" max="4611" width="5.140625" style="187" customWidth="1"/>
    <col min="4612" max="4612" width="9.140625" style="187" customWidth="1"/>
    <col min="4613" max="4613" width="3.42578125" style="187" customWidth="1"/>
    <col min="4614" max="4614" width="8.7109375" style="187" customWidth="1"/>
    <col min="4615" max="4615" width="3.85546875" style="187" customWidth="1"/>
    <col min="4616" max="4616" width="9.140625" style="187" customWidth="1"/>
    <col min="4617" max="4617" width="3.140625" style="187" customWidth="1"/>
    <col min="4618" max="4618" width="9.28515625" style="187" bestFit="1" customWidth="1"/>
    <col min="4619" max="4619" width="3.5703125" style="187" customWidth="1"/>
    <col min="4620" max="4620" width="10.85546875" style="187" customWidth="1"/>
    <col min="4621" max="4621" width="3.7109375" style="187" customWidth="1"/>
    <col min="4622" max="4622" width="4.140625" style="187" customWidth="1"/>
    <col min="4623" max="4623" width="14" style="187" customWidth="1"/>
    <col min="4624" max="4864" width="9.140625" style="187"/>
    <col min="4865" max="4865" width="10" style="187" customWidth="1"/>
    <col min="4866" max="4866" width="17.7109375" style="187" customWidth="1"/>
    <col min="4867" max="4867" width="5.140625" style="187" customWidth="1"/>
    <col min="4868" max="4868" width="9.140625" style="187" customWidth="1"/>
    <col min="4869" max="4869" width="3.42578125" style="187" customWidth="1"/>
    <col min="4870" max="4870" width="8.7109375" style="187" customWidth="1"/>
    <col min="4871" max="4871" width="3.85546875" style="187" customWidth="1"/>
    <col min="4872" max="4872" width="9.140625" style="187" customWidth="1"/>
    <col min="4873" max="4873" width="3.140625" style="187" customWidth="1"/>
    <col min="4874" max="4874" width="9.28515625" style="187" bestFit="1" customWidth="1"/>
    <col min="4875" max="4875" width="3.5703125" style="187" customWidth="1"/>
    <col min="4876" max="4876" width="10.85546875" style="187" customWidth="1"/>
    <col min="4877" max="4877" width="3.7109375" style="187" customWidth="1"/>
    <col min="4878" max="4878" width="4.140625" style="187" customWidth="1"/>
    <col min="4879" max="4879" width="14" style="187" customWidth="1"/>
    <col min="4880" max="5120" width="9.140625" style="187"/>
    <col min="5121" max="5121" width="10" style="187" customWidth="1"/>
    <col min="5122" max="5122" width="17.7109375" style="187" customWidth="1"/>
    <col min="5123" max="5123" width="5.140625" style="187" customWidth="1"/>
    <col min="5124" max="5124" width="9.140625" style="187" customWidth="1"/>
    <col min="5125" max="5125" width="3.42578125" style="187" customWidth="1"/>
    <col min="5126" max="5126" width="8.7109375" style="187" customWidth="1"/>
    <col min="5127" max="5127" width="3.85546875" style="187" customWidth="1"/>
    <col min="5128" max="5128" width="9.140625" style="187" customWidth="1"/>
    <col min="5129" max="5129" width="3.140625" style="187" customWidth="1"/>
    <col min="5130" max="5130" width="9.28515625" style="187" bestFit="1" customWidth="1"/>
    <col min="5131" max="5131" width="3.5703125" style="187" customWidth="1"/>
    <col min="5132" max="5132" width="10.85546875" style="187" customWidth="1"/>
    <col min="5133" max="5133" width="3.7109375" style="187" customWidth="1"/>
    <col min="5134" max="5134" width="4.140625" style="187" customWidth="1"/>
    <col min="5135" max="5135" width="14" style="187" customWidth="1"/>
    <col min="5136" max="5376" width="9.140625" style="187"/>
    <col min="5377" max="5377" width="10" style="187" customWidth="1"/>
    <col min="5378" max="5378" width="17.7109375" style="187" customWidth="1"/>
    <col min="5379" max="5379" width="5.140625" style="187" customWidth="1"/>
    <col min="5380" max="5380" width="9.140625" style="187" customWidth="1"/>
    <col min="5381" max="5381" width="3.42578125" style="187" customWidth="1"/>
    <col min="5382" max="5382" width="8.7109375" style="187" customWidth="1"/>
    <col min="5383" max="5383" width="3.85546875" style="187" customWidth="1"/>
    <col min="5384" max="5384" width="9.140625" style="187" customWidth="1"/>
    <col min="5385" max="5385" width="3.140625" style="187" customWidth="1"/>
    <col min="5386" max="5386" width="9.28515625" style="187" bestFit="1" customWidth="1"/>
    <col min="5387" max="5387" width="3.5703125" style="187" customWidth="1"/>
    <col min="5388" max="5388" width="10.85546875" style="187" customWidth="1"/>
    <col min="5389" max="5389" width="3.7109375" style="187" customWidth="1"/>
    <col min="5390" max="5390" width="4.140625" style="187" customWidth="1"/>
    <col min="5391" max="5391" width="14" style="187" customWidth="1"/>
    <col min="5392" max="5632" width="9.140625" style="187"/>
    <col min="5633" max="5633" width="10" style="187" customWidth="1"/>
    <col min="5634" max="5634" width="17.7109375" style="187" customWidth="1"/>
    <col min="5635" max="5635" width="5.140625" style="187" customWidth="1"/>
    <col min="5636" max="5636" width="9.140625" style="187" customWidth="1"/>
    <col min="5637" max="5637" width="3.42578125" style="187" customWidth="1"/>
    <col min="5638" max="5638" width="8.7109375" style="187" customWidth="1"/>
    <col min="5639" max="5639" width="3.85546875" style="187" customWidth="1"/>
    <col min="5640" max="5640" width="9.140625" style="187" customWidth="1"/>
    <col min="5641" max="5641" width="3.140625" style="187" customWidth="1"/>
    <col min="5642" max="5642" width="9.28515625" style="187" bestFit="1" customWidth="1"/>
    <col min="5643" max="5643" width="3.5703125" style="187" customWidth="1"/>
    <col min="5644" max="5644" width="10.85546875" style="187" customWidth="1"/>
    <col min="5645" max="5645" width="3.7109375" style="187" customWidth="1"/>
    <col min="5646" max="5646" width="4.140625" style="187" customWidth="1"/>
    <col min="5647" max="5647" width="14" style="187" customWidth="1"/>
    <col min="5648" max="5888" width="9.140625" style="187"/>
    <col min="5889" max="5889" width="10" style="187" customWidth="1"/>
    <col min="5890" max="5890" width="17.7109375" style="187" customWidth="1"/>
    <col min="5891" max="5891" width="5.140625" style="187" customWidth="1"/>
    <col min="5892" max="5892" width="9.140625" style="187" customWidth="1"/>
    <col min="5893" max="5893" width="3.42578125" style="187" customWidth="1"/>
    <col min="5894" max="5894" width="8.7109375" style="187" customWidth="1"/>
    <col min="5895" max="5895" width="3.85546875" style="187" customWidth="1"/>
    <col min="5896" max="5896" width="9.140625" style="187" customWidth="1"/>
    <col min="5897" max="5897" width="3.140625" style="187" customWidth="1"/>
    <col min="5898" max="5898" width="9.28515625" style="187" bestFit="1" customWidth="1"/>
    <col min="5899" max="5899" width="3.5703125" style="187" customWidth="1"/>
    <col min="5900" max="5900" width="10.85546875" style="187" customWidth="1"/>
    <col min="5901" max="5901" width="3.7109375" style="187" customWidth="1"/>
    <col min="5902" max="5902" width="4.140625" style="187" customWidth="1"/>
    <col min="5903" max="5903" width="14" style="187" customWidth="1"/>
    <col min="5904" max="6144" width="9.140625" style="187"/>
    <col min="6145" max="6145" width="10" style="187" customWidth="1"/>
    <col min="6146" max="6146" width="17.7109375" style="187" customWidth="1"/>
    <col min="6147" max="6147" width="5.140625" style="187" customWidth="1"/>
    <col min="6148" max="6148" width="9.140625" style="187" customWidth="1"/>
    <col min="6149" max="6149" width="3.42578125" style="187" customWidth="1"/>
    <col min="6150" max="6150" width="8.7109375" style="187" customWidth="1"/>
    <col min="6151" max="6151" width="3.85546875" style="187" customWidth="1"/>
    <col min="6152" max="6152" width="9.140625" style="187" customWidth="1"/>
    <col min="6153" max="6153" width="3.140625" style="187" customWidth="1"/>
    <col min="6154" max="6154" width="9.28515625" style="187" bestFit="1" customWidth="1"/>
    <col min="6155" max="6155" width="3.5703125" style="187" customWidth="1"/>
    <col min="6156" max="6156" width="10.85546875" style="187" customWidth="1"/>
    <col min="6157" max="6157" width="3.7109375" style="187" customWidth="1"/>
    <col min="6158" max="6158" width="4.140625" style="187" customWidth="1"/>
    <col min="6159" max="6159" width="14" style="187" customWidth="1"/>
    <col min="6160" max="6400" width="9.140625" style="187"/>
    <col min="6401" max="6401" width="10" style="187" customWidth="1"/>
    <col min="6402" max="6402" width="17.7109375" style="187" customWidth="1"/>
    <col min="6403" max="6403" width="5.140625" style="187" customWidth="1"/>
    <col min="6404" max="6404" width="9.140625" style="187" customWidth="1"/>
    <col min="6405" max="6405" width="3.42578125" style="187" customWidth="1"/>
    <col min="6406" max="6406" width="8.7109375" style="187" customWidth="1"/>
    <col min="6407" max="6407" width="3.85546875" style="187" customWidth="1"/>
    <col min="6408" max="6408" width="9.140625" style="187" customWidth="1"/>
    <col min="6409" max="6409" width="3.140625" style="187" customWidth="1"/>
    <col min="6410" max="6410" width="9.28515625" style="187" bestFit="1" customWidth="1"/>
    <col min="6411" max="6411" width="3.5703125" style="187" customWidth="1"/>
    <col min="6412" max="6412" width="10.85546875" style="187" customWidth="1"/>
    <col min="6413" max="6413" width="3.7109375" style="187" customWidth="1"/>
    <col min="6414" max="6414" width="4.140625" style="187" customWidth="1"/>
    <col min="6415" max="6415" width="14" style="187" customWidth="1"/>
    <col min="6416" max="6656" width="9.140625" style="187"/>
    <col min="6657" max="6657" width="10" style="187" customWidth="1"/>
    <col min="6658" max="6658" width="17.7109375" style="187" customWidth="1"/>
    <col min="6659" max="6659" width="5.140625" style="187" customWidth="1"/>
    <col min="6660" max="6660" width="9.140625" style="187" customWidth="1"/>
    <col min="6661" max="6661" width="3.42578125" style="187" customWidth="1"/>
    <col min="6662" max="6662" width="8.7109375" style="187" customWidth="1"/>
    <col min="6663" max="6663" width="3.85546875" style="187" customWidth="1"/>
    <col min="6664" max="6664" width="9.140625" style="187" customWidth="1"/>
    <col min="6665" max="6665" width="3.140625" style="187" customWidth="1"/>
    <col min="6666" max="6666" width="9.28515625" style="187" bestFit="1" customWidth="1"/>
    <col min="6667" max="6667" width="3.5703125" style="187" customWidth="1"/>
    <col min="6668" max="6668" width="10.85546875" style="187" customWidth="1"/>
    <col min="6669" max="6669" width="3.7109375" style="187" customWidth="1"/>
    <col min="6670" max="6670" width="4.140625" style="187" customWidth="1"/>
    <col min="6671" max="6671" width="14" style="187" customWidth="1"/>
    <col min="6672" max="6912" width="9.140625" style="187"/>
    <col min="6913" max="6913" width="10" style="187" customWidth="1"/>
    <col min="6914" max="6914" width="17.7109375" style="187" customWidth="1"/>
    <col min="6915" max="6915" width="5.140625" style="187" customWidth="1"/>
    <col min="6916" max="6916" width="9.140625" style="187" customWidth="1"/>
    <col min="6917" max="6917" width="3.42578125" style="187" customWidth="1"/>
    <col min="6918" max="6918" width="8.7109375" style="187" customWidth="1"/>
    <col min="6919" max="6919" width="3.85546875" style="187" customWidth="1"/>
    <col min="6920" max="6920" width="9.140625" style="187" customWidth="1"/>
    <col min="6921" max="6921" width="3.140625" style="187" customWidth="1"/>
    <col min="6922" max="6922" width="9.28515625" style="187" bestFit="1" customWidth="1"/>
    <col min="6923" max="6923" width="3.5703125" style="187" customWidth="1"/>
    <col min="6924" max="6924" width="10.85546875" style="187" customWidth="1"/>
    <col min="6925" max="6925" width="3.7109375" style="187" customWidth="1"/>
    <col min="6926" max="6926" width="4.140625" style="187" customWidth="1"/>
    <col min="6927" max="6927" width="14" style="187" customWidth="1"/>
    <col min="6928" max="7168" width="9.140625" style="187"/>
    <col min="7169" max="7169" width="10" style="187" customWidth="1"/>
    <col min="7170" max="7170" width="17.7109375" style="187" customWidth="1"/>
    <col min="7171" max="7171" width="5.140625" style="187" customWidth="1"/>
    <col min="7172" max="7172" width="9.140625" style="187" customWidth="1"/>
    <col min="7173" max="7173" width="3.42578125" style="187" customWidth="1"/>
    <col min="7174" max="7174" width="8.7109375" style="187" customWidth="1"/>
    <col min="7175" max="7175" width="3.85546875" style="187" customWidth="1"/>
    <col min="7176" max="7176" width="9.140625" style="187" customWidth="1"/>
    <col min="7177" max="7177" width="3.140625" style="187" customWidth="1"/>
    <col min="7178" max="7178" width="9.28515625" style="187" bestFit="1" customWidth="1"/>
    <col min="7179" max="7179" width="3.5703125" style="187" customWidth="1"/>
    <col min="7180" max="7180" width="10.85546875" style="187" customWidth="1"/>
    <col min="7181" max="7181" width="3.7109375" style="187" customWidth="1"/>
    <col min="7182" max="7182" width="4.140625" style="187" customWidth="1"/>
    <col min="7183" max="7183" width="14" style="187" customWidth="1"/>
    <col min="7184" max="7424" width="9.140625" style="187"/>
    <col min="7425" max="7425" width="10" style="187" customWidth="1"/>
    <col min="7426" max="7426" width="17.7109375" style="187" customWidth="1"/>
    <col min="7427" max="7427" width="5.140625" style="187" customWidth="1"/>
    <col min="7428" max="7428" width="9.140625" style="187" customWidth="1"/>
    <col min="7429" max="7429" width="3.42578125" style="187" customWidth="1"/>
    <col min="7430" max="7430" width="8.7109375" style="187" customWidth="1"/>
    <col min="7431" max="7431" width="3.85546875" style="187" customWidth="1"/>
    <col min="7432" max="7432" width="9.140625" style="187" customWidth="1"/>
    <col min="7433" max="7433" width="3.140625" style="187" customWidth="1"/>
    <col min="7434" max="7434" width="9.28515625" style="187" bestFit="1" customWidth="1"/>
    <col min="7435" max="7435" width="3.5703125" style="187" customWidth="1"/>
    <col min="7436" max="7436" width="10.85546875" style="187" customWidth="1"/>
    <col min="7437" max="7437" width="3.7109375" style="187" customWidth="1"/>
    <col min="7438" max="7438" width="4.140625" style="187" customWidth="1"/>
    <col min="7439" max="7439" width="14" style="187" customWidth="1"/>
    <col min="7440" max="7680" width="9.140625" style="187"/>
    <col min="7681" max="7681" width="10" style="187" customWidth="1"/>
    <col min="7682" max="7682" width="17.7109375" style="187" customWidth="1"/>
    <col min="7683" max="7683" width="5.140625" style="187" customWidth="1"/>
    <col min="7684" max="7684" width="9.140625" style="187" customWidth="1"/>
    <col min="7685" max="7685" width="3.42578125" style="187" customWidth="1"/>
    <col min="7686" max="7686" width="8.7109375" style="187" customWidth="1"/>
    <col min="7687" max="7687" width="3.85546875" style="187" customWidth="1"/>
    <col min="7688" max="7688" width="9.140625" style="187" customWidth="1"/>
    <col min="7689" max="7689" width="3.140625" style="187" customWidth="1"/>
    <col min="7690" max="7690" width="9.28515625" style="187" bestFit="1" customWidth="1"/>
    <col min="7691" max="7691" width="3.5703125" style="187" customWidth="1"/>
    <col min="7692" max="7692" width="10.85546875" style="187" customWidth="1"/>
    <col min="7693" max="7693" width="3.7109375" style="187" customWidth="1"/>
    <col min="7694" max="7694" width="4.140625" style="187" customWidth="1"/>
    <col min="7695" max="7695" width="14" style="187" customWidth="1"/>
    <col min="7696" max="7936" width="9.140625" style="187"/>
    <col min="7937" max="7937" width="10" style="187" customWidth="1"/>
    <col min="7938" max="7938" width="17.7109375" style="187" customWidth="1"/>
    <col min="7939" max="7939" width="5.140625" style="187" customWidth="1"/>
    <col min="7940" max="7940" width="9.140625" style="187" customWidth="1"/>
    <col min="7941" max="7941" width="3.42578125" style="187" customWidth="1"/>
    <col min="7942" max="7942" width="8.7109375" style="187" customWidth="1"/>
    <col min="7943" max="7943" width="3.85546875" style="187" customWidth="1"/>
    <col min="7944" max="7944" width="9.140625" style="187" customWidth="1"/>
    <col min="7945" max="7945" width="3.140625" style="187" customWidth="1"/>
    <col min="7946" max="7946" width="9.28515625" style="187" bestFit="1" customWidth="1"/>
    <col min="7947" max="7947" width="3.5703125" style="187" customWidth="1"/>
    <col min="7948" max="7948" width="10.85546875" style="187" customWidth="1"/>
    <col min="7949" max="7949" width="3.7109375" style="187" customWidth="1"/>
    <col min="7950" max="7950" width="4.140625" style="187" customWidth="1"/>
    <col min="7951" max="7951" width="14" style="187" customWidth="1"/>
    <col min="7952" max="8192" width="9.140625" style="187"/>
    <col min="8193" max="8193" width="10" style="187" customWidth="1"/>
    <col min="8194" max="8194" width="17.7109375" style="187" customWidth="1"/>
    <col min="8195" max="8195" width="5.140625" style="187" customWidth="1"/>
    <col min="8196" max="8196" width="9.140625" style="187" customWidth="1"/>
    <col min="8197" max="8197" width="3.42578125" style="187" customWidth="1"/>
    <col min="8198" max="8198" width="8.7109375" style="187" customWidth="1"/>
    <col min="8199" max="8199" width="3.85546875" style="187" customWidth="1"/>
    <col min="8200" max="8200" width="9.140625" style="187" customWidth="1"/>
    <col min="8201" max="8201" width="3.140625" style="187" customWidth="1"/>
    <col min="8202" max="8202" width="9.28515625" style="187" bestFit="1" customWidth="1"/>
    <col min="8203" max="8203" width="3.5703125" style="187" customWidth="1"/>
    <col min="8204" max="8204" width="10.85546875" style="187" customWidth="1"/>
    <col min="8205" max="8205" width="3.7109375" style="187" customWidth="1"/>
    <col min="8206" max="8206" width="4.140625" style="187" customWidth="1"/>
    <col min="8207" max="8207" width="14" style="187" customWidth="1"/>
    <col min="8208" max="8448" width="9.140625" style="187"/>
    <col min="8449" max="8449" width="10" style="187" customWidth="1"/>
    <col min="8450" max="8450" width="17.7109375" style="187" customWidth="1"/>
    <col min="8451" max="8451" width="5.140625" style="187" customWidth="1"/>
    <col min="8452" max="8452" width="9.140625" style="187" customWidth="1"/>
    <col min="8453" max="8453" width="3.42578125" style="187" customWidth="1"/>
    <col min="8454" max="8454" width="8.7109375" style="187" customWidth="1"/>
    <col min="8455" max="8455" width="3.85546875" style="187" customWidth="1"/>
    <col min="8456" max="8456" width="9.140625" style="187" customWidth="1"/>
    <col min="8457" max="8457" width="3.140625" style="187" customWidth="1"/>
    <col min="8458" max="8458" width="9.28515625" style="187" bestFit="1" customWidth="1"/>
    <col min="8459" max="8459" width="3.5703125" style="187" customWidth="1"/>
    <col min="8460" max="8460" width="10.85546875" style="187" customWidth="1"/>
    <col min="8461" max="8461" width="3.7109375" style="187" customWidth="1"/>
    <col min="8462" max="8462" width="4.140625" style="187" customWidth="1"/>
    <col min="8463" max="8463" width="14" style="187" customWidth="1"/>
    <col min="8464" max="8704" width="9.140625" style="187"/>
    <col min="8705" max="8705" width="10" style="187" customWidth="1"/>
    <col min="8706" max="8706" width="17.7109375" style="187" customWidth="1"/>
    <col min="8707" max="8707" width="5.140625" style="187" customWidth="1"/>
    <col min="8708" max="8708" width="9.140625" style="187" customWidth="1"/>
    <col min="8709" max="8709" width="3.42578125" style="187" customWidth="1"/>
    <col min="8710" max="8710" width="8.7109375" style="187" customWidth="1"/>
    <col min="8711" max="8711" width="3.85546875" style="187" customWidth="1"/>
    <col min="8712" max="8712" width="9.140625" style="187" customWidth="1"/>
    <col min="8713" max="8713" width="3.140625" style="187" customWidth="1"/>
    <col min="8714" max="8714" width="9.28515625" style="187" bestFit="1" customWidth="1"/>
    <col min="8715" max="8715" width="3.5703125" style="187" customWidth="1"/>
    <col min="8716" max="8716" width="10.85546875" style="187" customWidth="1"/>
    <col min="8717" max="8717" width="3.7109375" style="187" customWidth="1"/>
    <col min="8718" max="8718" width="4.140625" style="187" customWidth="1"/>
    <col min="8719" max="8719" width="14" style="187" customWidth="1"/>
    <col min="8720" max="8960" width="9.140625" style="187"/>
    <col min="8961" max="8961" width="10" style="187" customWidth="1"/>
    <col min="8962" max="8962" width="17.7109375" style="187" customWidth="1"/>
    <col min="8963" max="8963" width="5.140625" style="187" customWidth="1"/>
    <col min="8964" max="8964" width="9.140625" style="187" customWidth="1"/>
    <col min="8965" max="8965" width="3.42578125" style="187" customWidth="1"/>
    <col min="8966" max="8966" width="8.7109375" style="187" customWidth="1"/>
    <col min="8967" max="8967" width="3.85546875" style="187" customWidth="1"/>
    <col min="8968" max="8968" width="9.140625" style="187" customWidth="1"/>
    <col min="8969" max="8969" width="3.140625" style="187" customWidth="1"/>
    <col min="8970" max="8970" width="9.28515625" style="187" bestFit="1" customWidth="1"/>
    <col min="8971" max="8971" width="3.5703125" style="187" customWidth="1"/>
    <col min="8972" max="8972" width="10.85546875" style="187" customWidth="1"/>
    <col min="8973" max="8973" width="3.7109375" style="187" customWidth="1"/>
    <col min="8974" max="8974" width="4.140625" style="187" customWidth="1"/>
    <col min="8975" max="8975" width="14" style="187" customWidth="1"/>
    <col min="8976" max="9216" width="9.140625" style="187"/>
    <col min="9217" max="9217" width="10" style="187" customWidth="1"/>
    <col min="9218" max="9218" width="17.7109375" style="187" customWidth="1"/>
    <col min="9219" max="9219" width="5.140625" style="187" customWidth="1"/>
    <col min="9220" max="9220" width="9.140625" style="187" customWidth="1"/>
    <col min="9221" max="9221" width="3.42578125" style="187" customWidth="1"/>
    <col min="9222" max="9222" width="8.7109375" style="187" customWidth="1"/>
    <col min="9223" max="9223" width="3.85546875" style="187" customWidth="1"/>
    <col min="9224" max="9224" width="9.140625" style="187" customWidth="1"/>
    <col min="9225" max="9225" width="3.140625" style="187" customWidth="1"/>
    <col min="9226" max="9226" width="9.28515625" style="187" bestFit="1" customWidth="1"/>
    <col min="9227" max="9227" width="3.5703125" style="187" customWidth="1"/>
    <col min="9228" max="9228" width="10.85546875" style="187" customWidth="1"/>
    <col min="9229" max="9229" width="3.7109375" style="187" customWidth="1"/>
    <col min="9230" max="9230" width="4.140625" style="187" customWidth="1"/>
    <col min="9231" max="9231" width="14" style="187" customWidth="1"/>
    <col min="9232" max="9472" width="9.140625" style="187"/>
    <col min="9473" max="9473" width="10" style="187" customWidth="1"/>
    <col min="9474" max="9474" width="17.7109375" style="187" customWidth="1"/>
    <col min="9475" max="9475" width="5.140625" style="187" customWidth="1"/>
    <col min="9476" max="9476" width="9.140625" style="187" customWidth="1"/>
    <col min="9477" max="9477" width="3.42578125" style="187" customWidth="1"/>
    <col min="9478" max="9478" width="8.7109375" style="187" customWidth="1"/>
    <col min="9479" max="9479" width="3.85546875" style="187" customWidth="1"/>
    <col min="9480" max="9480" width="9.140625" style="187" customWidth="1"/>
    <col min="9481" max="9481" width="3.140625" style="187" customWidth="1"/>
    <col min="9482" max="9482" width="9.28515625" style="187" bestFit="1" customWidth="1"/>
    <col min="9483" max="9483" width="3.5703125" style="187" customWidth="1"/>
    <col min="9484" max="9484" width="10.85546875" style="187" customWidth="1"/>
    <col min="9485" max="9485" width="3.7109375" style="187" customWidth="1"/>
    <col min="9486" max="9486" width="4.140625" style="187" customWidth="1"/>
    <col min="9487" max="9487" width="14" style="187" customWidth="1"/>
    <col min="9488" max="9728" width="9.140625" style="187"/>
    <col min="9729" max="9729" width="10" style="187" customWidth="1"/>
    <col min="9730" max="9730" width="17.7109375" style="187" customWidth="1"/>
    <col min="9731" max="9731" width="5.140625" style="187" customWidth="1"/>
    <col min="9732" max="9732" width="9.140625" style="187" customWidth="1"/>
    <col min="9733" max="9733" width="3.42578125" style="187" customWidth="1"/>
    <col min="9734" max="9734" width="8.7109375" style="187" customWidth="1"/>
    <col min="9735" max="9735" width="3.85546875" style="187" customWidth="1"/>
    <col min="9736" max="9736" width="9.140625" style="187" customWidth="1"/>
    <col min="9737" max="9737" width="3.140625" style="187" customWidth="1"/>
    <col min="9738" max="9738" width="9.28515625" style="187" bestFit="1" customWidth="1"/>
    <col min="9739" max="9739" width="3.5703125" style="187" customWidth="1"/>
    <col min="9740" max="9740" width="10.85546875" style="187" customWidth="1"/>
    <col min="9741" max="9741" width="3.7109375" style="187" customWidth="1"/>
    <col min="9742" max="9742" width="4.140625" style="187" customWidth="1"/>
    <col min="9743" max="9743" width="14" style="187" customWidth="1"/>
    <col min="9744" max="9984" width="9.140625" style="187"/>
    <col min="9985" max="9985" width="10" style="187" customWidth="1"/>
    <col min="9986" max="9986" width="17.7109375" style="187" customWidth="1"/>
    <col min="9987" max="9987" width="5.140625" style="187" customWidth="1"/>
    <col min="9988" max="9988" width="9.140625" style="187" customWidth="1"/>
    <col min="9989" max="9989" width="3.42578125" style="187" customWidth="1"/>
    <col min="9990" max="9990" width="8.7109375" style="187" customWidth="1"/>
    <col min="9991" max="9991" width="3.85546875" style="187" customWidth="1"/>
    <col min="9992" max="9992" width="9.140625" style="187" customWidth="1"/>
    <col min="9993" max="9993" width="3.140625" style="187" customWidth="1"/>
    <col min="9994" max="9994" width="9.28515625" style="187" bestFit="1" customWidth="1"/>
    <col min="9995" max="9995" width="3.5703125" style="187" customWidth="1"/>
    <col min="9996" max="9996" width="10.85546875" style="187" customWidth="1"/>
    <col min="9997" max="9997" width="3.7109375" style="187" customWidth="1"/>
    <col min="9998" max="9998" width="4.140625" style="187" customWidth="1"/>
    <col min="9999" max="9999" width="14" style="187" customWidth="1"/>
    <col min="10000" max="10240" width="9.140625" style="187"/>
    <col min="10241" max="10241" width="10" style="187" customWidth="1"/>
    <col min="10242" max="10242" width="17.7109375" style="187" customWidth="1"/>
    <col min="10243" max="10243" width="5.140625" style="187" customWidth="1"/>
    <col min="10244" max="10244" width="9.140625" style="187" customWidth="1"/>
    <col min="10245" max="10245" width="3.42578125" style="187" customWidth="1"/>
    <col min="10246" max="10246" width="8.7109375" style="187" customWidth="1"/>
    <col min="10247" max="10247" width="3.85546875" style="187" customWidth="1"/>
    <col min="10248" max="10248" width="9.140625" style="187" customWidth="1"/>
    <col min="10249" max="10249" width="3.140625" style="187" customWidth="1"/>
    <col min="10250" max="10250" width="9.28515625" style="187" bestFit="1" customWidth="1"/>
    <col min="10251" max="10251" width="3.5703125" style="187" customWidth="1"/>
    <col min="10252" max="10252" width="10.85546875" style="187" customWidth="1"/>
    <col min="10253" max="10253" width="3.7109375" style="187" customWidth="1"/>
    <col min="10254" max="10254" width="4.140625" style="187" customWidth="1"/>
    <col min="10255" max="10255" width="14" style="187" customWidth="1"/>
    <col min="10256" max="10496" width="9.140625" style="187"/>
    <col min="10497" max="10497" width="10" style="187" customWidth="1"/>
    <col min="10498" max="10498" width="17.7109375" style="187" customWidth="1"/>
    <col min="10499" max="10499" width="5.140625" style="187" customWidth="1"/>
    <col min="10500" max="10500" width="9.140625" style="187" customWidth="1"/>
    <col min="10501" max="10501" width="3.42578125" style="187" customWidth="1"/>
    <col min="10502" max="10502" width="8.7109375" style="187" customWidth="1"/>
    <col min="10503" max="10503" width="3.85546875" style="187" customWidth="1"/>
    <col min="10504" max="10504" width="9.140625" style="187" customWidth="1"/>
    <col min="10505" max="10505" width="3.140625" style="187" customWidth="1"/>
    <col min="10506" max="10506" width="9.28515625" style="187" bestFit="1" customWidth="1"/>
    <col min="10507" max="10507" width="3.5703125" style="187" customWidth="1"/>
    <col min="10508" max="10508" width="10.85546875" style="187" customWidth="1"/>
    <col min="10509" max="10509" width="3.7109375" style="187" customWidth="1"/>
    <col min="10510" max="10510" width="4.140625" style="187" customWidth="1"/>
    <col min="10511" max="10511" width="14" style="187" customWidth="1"/>
    <col min="10512" max="10752" width="9.140625" style="187"/>
    <col min="10753" max="10753" width="10" style="187" customWidth="1"/>
    <col min="10754" max="10754" width="17.7109375" style="187" customWidth="1"/>
    <col min="10755" max="10755" width="5.140625" style="187" customWidth="1"/>
    <col min="10756" max="10756" width="9.140625" style="187" customWidth="1"/>
    <col min="10757" max="10757" width="3.42578125" style="187" customWidth="1"/>
    <col min="10758" max="10758" width="8.7109375" style="187" customWidth="1"/>
    <col min="10759" max="10759" width="3.85546875" style="187" customWidth="1"/>
    <col min="10760" max="10760" width="9.140625" style="187" customWidth="1"/>
    <col min="10761" max="10761" width="3.140625" style="187" customWidth="1"/>
    <col min="10762" max="10762" width="9.28515625" style="187" bestFit="1" customWidth="1"/>
    <col min="10763" max="10763" width="3.5703125" style="187" customWidth="1"/>
    <col min="10764" max="10764" width="10.85546875" style="187" customWidth="1"/>
    <col min="10765" max="10765" width="3.7109375" style="187" customWidth="1"/>
    <col min="10766" max="10766" width="4.140625" style="187" customWidth="1"/>
    <col min="10767" max="10767" width="14" style="187" customWidth="1"/>
    <col min="10768" max="11008" width="9.140625" style="187"/>
    <col min="11009" max="11009" width="10" style="187" customWidth="1"/>
    <col min="11010" max="11010" width="17.7109375" style="187" customWidth="1"/>
    <col min="11011" max="11011" width="5.140625" style="187" customWidth="1"/>
    <col min="11012" max="11012" width="9.140625" style="187" customWidth="1"/>
    <col min="11013" max="11013" width="3.42578125" style="187" customWidth="1"/>
    <col min="11014" max="11014" width="8.7109375" style="187" customWidth="1"/>
    <col min="11015" max="11015" width="3.85546875" style="187" customWidth="1"/>
    <col min="11016" max="11016" width="9.140625" style="187" customWidth="1"/>
    <col min="11017" max="11017" width="3.140625" style="187" customWidth="1"/>
    <col min="11018" max="11018" width="9.28515625" style="187" bestFit="1" customWidth="1"/>
    <col min="11019" max="11019" width="3.5703125" style="187" customWidth="1"/>
    <col min="11020" max="11020" width="10.85546875" style="187" customWidth="1"/>
    <col min="11021" max="11021" width="3.7109375" style="187" customWidth="1"/>
    <col min="11022" max="11022" width="4.140625" style="187" customWidth="1"/>
    <col min="11023" max="11023" width="14" style="187" customWidth="1"/>
    <col min="11024" max="11264" width="9.140625" style="187"/>
    <col min="11265" max="11265" width="10" style="187" customWidth="1"/>
    <col min="11266" max="11266" width="17.7109375" style="187" customWidth="1"/>
    <col min="11267" max="11267" width="5.140625" style="187" customWidth="1"/>
    <col min="11268" max="11268" width="9.140625" style="187" customWidth="1"/>
    <col min="11269" max="11269" width="3.42578125" style="187" customWidth="1"/>
    <col min="11270" max="11270" width="8.7109375" style="187" customWidth="1"/>
    <col min="11271" max="11271" width="3.85546875" style="187" customWidth="1"/>
    <col min="11272" max="11272" width="9.140625" style="187" customWidth="1"/>
    <col min="11273" max="11273" width="3.140625" style="187" customWidth="1"/>
    <col min="11274" max="11274" width="9.28515625" style="187" bestFit="1" customWidth="1"/>
    <col min="11275" max="11275" width="3.5703125" style="187" customWidth="1"/>
    <col min="11276" max="11276" width="10.85546875" style="187" customWidth="1"/>
    <col min="11277" max="11277" width="3.7109375" style="187" customWidth="1"/>
    <col min="11278" max="11278" width="4.140625" style="187" customWidth="1"/>
    <col min="11279" max="11279" width="14" style="187" customWidth="1"/>
    <col min="11280" max="11520" width="9.140625" style="187"/>
    <col min="11521" max="11521" width="10" style="187" customWidth="1"/>
    <col min="11522" max="11522" width="17.7109375" style="187" customWidth="1"/>
    <col min="11523" max="11523" width="5.140625" style="187" customWidth="1"/>
    <col min="11524" max="11524" width="9.140625" style="187" customWidth="1"/>
    <col min="11525" max="11525" width="3.42578125" style="187" customWidth="1"/>
    <col min="11526" max="11526" width="8.7109375" style="187" customWidth="1"/>
    <col min="11527" max="11527" width="3.85546875" style="187" customWidth="1"/>
    <col min="11528" max="11528" width="9.140625" style="187" customWidth="1"/>
    <col min="11529" max="11529" width="3.140625" style="187" customWidth="1"/>
    <col min="11530" max="11530" width="9.28515625" style="187" bestFit="1" customWidth="1"/>
    <col min="11531" max="11531" width="3.5703125" style="187" customWidth="1"/>
    <col min="11532" max="11532" width="10.85546875" style="187" customWidth="1"/>
    <col min="11533" max="11533" width="3.7109375" style="187" customWidth="1"/>
    <col min="11534" max="11534" width="4.140625" style="187" customWidth="1"/>
    <col min="11535" max="11535" width="14" style="187" customWidth="1"/>
    <col min="11536" max="11776" width="9.140625" style="187"/>
    <col min="11777" max="11777" width="10" style="187" customWidth="1"/>
    <col min="11778" max="11778" width="17.7109375" style="187" customWidth="1"/>
    <col min="11779" max="11779" width="5.140625" style="187" customWidth="1"/>
    <col min="11780" max="11780" width="9.140625" style="187" customWidth="1"/>
    <col min="11781" max="11781" width="3.42578125" style="187" customWidth="1"/>
    <col min="11782" max="11782" width="8.7109375" style="187" customWidth="1"/>
    <col min="11783" max="11783" width="3.85546875" style="187" customWidth="1"/>
    <col min="11784" max="11784" width="9.140625" style="187" customWidth="1"/>
    <col min="11785" max="11785" width="3.140625" style="187" customWidth="1"/>
    <col min="11786" max="11786" width="9.28515625" style="187" bestFit="1" customWidth="1"/>
    <col min="11787" max="11787" width="3.5703125" style="187" customWidth="1"/>
    <col min="11788" max="11788" width="10.85546875" style="187" customWidth="1"/>
    <col min="11789" max="11789" width="3.7109375" style="187" customWidth="1"/>
    <col min="11790" max="11790" width="4.140625" style="187" customWidth="1"/>
    <col min="11791" max="11791" width="14" style="187" customWidth="1"/>
    <col min="11792" max="12032" width="9.140625" style="187"/>
    <col min="12033" max="12033" width="10" style="187" customWidth="1"/>
    <col min="12034" max="12034" width="17.7109375" style="187" customWidth="1"/>
    <col min="12035" max="12035" width="5.140625" style="187" customWidth="1"/>
    <col min="12036" max="12036" width="9.140625" style="187" customWidth="1"/>
    <col min="12037" max="12037" width="3.42578125" style="187" customWidth="1"/>
    <col min="12038" max="12038" width="8.7109375" style="187" customWidth="1"/>
    <col min="12039" max="12039" width="3.85546875" style="187" customWidth="1"/>
    <col min="12040" max="12040" width="9.140625" style="187" customWidth="1"/>
    <col min="12041" max="12041" width="3.140625" style="187" customWidth="1"/>
    <col min="12042" max="12042" width="9.28515625" style="187" bestFit="1" customWidth="1"/>
    <col min="12043" max="12043" width="3.5703125" style="187" customWidth="1"/>
    <col min="12044" max="12044" width="10.85546875" style="187" customWidth="1"/>
    <col min="12045" max="12045" width="3.7109375" style="187" customWidth="1"/>
    <col min="12046" max="12046" width="4.140625" style="187" customWidth="1"/>
    <col min="12047" max="12047" width="14" style="187" customWidth="1"/>
    <col min="12048" max="12288" width="9.140625" style="187"/>
    <col min="12289" max="12289" width="10" style="187" customWidth="1"/>
    <col min="12290" max="12290" width="17.7109375" style="187" customWidth="1"/>
    <col min="12291" max="12291" width="5.140625" style="187" customWidth="1"/>
    <col min="12292" max="12292" width="9.140625" style="187" customWidth="1"/>
    <col min="12293" max="12293" width="3.42578125" style="187" customWidth="1"/>
    <col min="12294" max="12294" width="8.7109375" style="187" customWidth="1"/>
    <col min="12295" max="12295" width="3.85546875" style="187" customWidth="1"/>
    <col min="12296" max="12296" width="9.140625" style="187" customWidth="1"/>
    <col min="12297" max="12297" width="3.140625" style="187" customWidth="1"/>
    <col min="12298" max="12298" width="9.28515625" style="187" bestFit="1" customWidth="1"/>
    <col min="12299" max="12299" width="3.5703125" style="187" customWidth="1"/>
    <col min="12300" max="12300" width="10.85546875" style="187" customWidth="1"/>
    <col min="12301" max="12301" width="3.7109375" style="187" customWidth="1"/>
    <col min="12302" max="12302" width="4.140625" style="187" customWidth="1"/>
    <col min="12303" max="12303" width="14" style="187" customWidth="1"/>
    <col min="12304" max="12544" width="9.140625" style="187"/>
    <col min="12545" max="12545" width="10" style="187" customWidth="1"/>
    <col min="12546" max="12546" width="17.7109375" style="187" customWidth="1"/>
    <col min="12547" max="12547" width="5.140625" style="187" customWidth="1"/>
    <col min="12548" max="12548" width="9.140625" style="187" customWidth="1"/>
    <col min="12549" max="12549" width="3.42578125" style="187" customWidth="1"/>
    <col min="12550" max="12550" width="8.7109375" style="187" customWidth="1"/>
    <col min="12551" max="12551" width="3.85546875" style="187" customWidth="1"/>
    <col min="12552" max="12552" width="9.140625" style="187" customWidth="1"/>
    <col min="12553" max="12553" width="3.140625" style="187" customWidth="1"/>
    <col min="12554" max="12554" width="9.28515625" style="187" bestFit="1" customWidth="1"/>
    <col min="12555" max="12555" width="3.5703125" style="187" customWidth="1"/>
    <col min="12556" max="12556" width="10.85546875" style="187" customWidth="1"/>
    <col min="12557" max="12557" width="3.7109375" style="187" customWidth="1"/>
    <col min="12558" max="12558" width="4.140625" style="187" customWidth="1"/>
    <col min="12559" max="12559" width="14" style="187" customWidth="1"/>
    <col min="12560" max="12800" width="9.140625" style="187"/>
    <col min="12801" max="12801" width="10" style="187" customWidth="1"/>
    <col min="12802" max="12802" width="17.7109375" style="187" customWidth="1"/>
    <col min="12803" max="12803" width="5.140625" style="187" customWidth="1"/>
    <col min="12804" max="12804" width="9.140625" style="187" customWidth="1"/>
    <col min="12805" max="12805" width="3.42578125" style="187" customWidth="1"/>
    <col min="12806" max="12806" width="8.7109375" style="187" customWidth="1"/>
    <col min="12807" max="12807" width="3.85546875" style="187" customWidth="1"/>
    <col min="12808" max="12808" width="9.140625" style="187" customWidth="1"/>
    <col min="12809" max="12809" width="3.140625" style="187" customWidth="1"/>
    <col min="12810" max="12810" width="9.28515625" style="187" bestFit="1" customWidth="1"/>
    <col min="12811" max="12811" width="3.5703125" style="187" customWidth="1"/>
    <col min="12812" max="12812" width="10.85546875" style="187" customWidth="1"/>
    <col min="12813" max="12813" width="3.7109375" style="187" customWidth="1"/>
    <col min="12814" max="12814" width="4.140625" style="187" customWidth="1"/>
    <col min="12815" max="12815" width="14" style="187" customWidth="1"/>
    <col min="12816" max="13056" width="9.140625" style="187"/>
    <col min="13057" max="13057" width="10" style="187" customWidth="1"/>
    <col min="13058" max="13058" width="17.7109375" style="187" customWidth="1"/>
    <col min="13059" max="13059" width="5.140625" style="187" customWidth="1"/>
    <col min="13060" max="13060" width="9.140625" style="187" customWidth="1"/>
    <col min="13061" max="13061" width="3.42578125" style="187" customWidth="1"/>
    <col min="13062" max="13062" width="8.7109375" style="187" customWidth="1"/>
    <col min="13063" max="13063" width="3.85546875" style="187" customWidth="1"/>
    <col min="13064" max="13064" width="9.140625" style="187" customWidth="1"/>
    <col min="13065" max="13065" width="3.140625" style="187" customWidth="1"/>
    <col min="13066" max="13066" width="9.28515625" style="187" bestFit="1" customWidth="1"/>
    <col min="13067" max="13067" width="3.5703125" style="187" customWidth="1"/>
    <col min="13068" max="13068" width="10.85546875" style="187" customWidth="1"/>
    <col min="13069" max="13069" width="3.7109375" style="187" customWidth="1"/>
    <col min="13070" max="13070" width="4.140625" style="187" customWidth="1"/>
    <col min="13071" max="13071" width="14" style="187" customWidth="1"/>
    <col min="13072" max="13312" width="9.140625" style="187"/>
    <col min="13313" max="13313" width="10" style="187" customWidth="1"/>
    <col min="13314" max="13314" width="17.7109375" style="187" customWidth="1"/>
    <col min="13315" max="13315" width="5.140625" style="187" customWidth="1"/>
    <col min="13316" max="13316" width="9.140625" style="187" customWidth="1"/>
    <col min="13317" max="13317" width="3.42578125" style="187" customWidth="1"/>
    <col min="13318" max="13318" width="8.7109375" style="187" customWidth="1"/>
    <col min="13319" max="13319" width="3.85546875" style="187" customWidth="1"/>
    <col min="13320" max="13320" width="9.140625" style="187" customWidth="1"/>
    <col min="13321" max="13321" width="3.140625" style="187" customWidth="1"/>
    <col min="13322" max="13322" width="9.28515625" style="187" bestFit="1" customWidth="1"/>
    <col min="13323" max="13323" width="3.5703125" style="187" customWidth="1"/>
    <col min="13324" max="13324" width="10.85546875" style="187" customWidth="1"/>
    <col min="13325" max="13325" width="3.7109375" style="187" customWidth="1"/>
    <col min="13326" max="13326" width="4.140625" style="187" customWidth="1"/>
    <col min="13327" max="13327" width="14" style="187" customWidth="1"/>
    <col min="13328" max="13568" width="9.140625" style="187"/>
    <col min="13569" max="13569" width="10" style="187" customWidth="1"/>
    <col min="13570" max="13570" width="17.7109375" style="187" customWidth="1"/>
    <col min="13571" max="13571" width="5.140625" style="187" customWidth="1"/>
    <col min="13572" max="13572" width="9.140625" style="187" customWidth="1"/>
    <col min="13573" max="13573" width="3.42578125" style="187" customWidth="1"/>
    <col min="13574" max="13574" width="8.7109375" style="187" customWidth="1"/>
    <col min="13575" max="13575" width="3.85546875" style="187" customWidth="1"/>
    <col min="13576" max="13576" width="9.140625" style="187" customWidth="1"/>
    <col min="13577" max="13577" width="3.140625" style="187" customWidth="1"/>
    <col min="13578" max="13578" width="9.28515625" style="187" bestFit="1" customWidth="1"/>
    <col min="13579" max="13579" width="3.5703125" style="187" customWidth="1"/>
    <col min="13580" max="13580" width="10.85546875" style="187" customWidth="1"/>
    <col min="13581" max="13581" width="3.7109375" style="187" customWidth="1"/>
    <col min="13582" max="13582" width="4.140625" style="187" customWidth="1"/>
    <col min="13583" max="13583" width="14" style="187" customWidth="1"/>
    <col min="13584" max="13824" width="9.140625" style="187"/>
    <col min="13825" max="13825" width="10" style="187" customWidth="1"/>
    <col min="13826" max="13826" width="17.7109375" style="187" customWidth="1"/>
    <col min="13827" max="13827" width="5.140625" style="187" customWidth="1"/>
    <col min="13828" max="13828" width="9.140625" style="187" customWidth="1"/>
    <col min="13829" max="13829" width="3.42578125" style="187" customWidth="1"/>
    <col min="13830" max="13830" width="8.7109375" style="187" customWidth="1"/>
    <col min="13831" max="13831" width="3.85546875" style="187" customWidth="1"/>
    <col min="13832" max="13832" width="9.140625" style="187" customWidth="1"/>
    <col min="13833" max="13833" width="3.140625" style="187" customWidth="1"/>
    <col min="13834" max="13834" width="9.28515625" style="187" bestFit="1" customWidth="1"/>
    <col min="13835" max="13835" width="3.5703125" style="187" customWidth="1"/>
    <col min="13836" max="13836" width="10.85546875" style="187" customWidth="1"/>
    <col min="13837" max="13837" width="3.7109375" style="187" customWidth="1"/>
    <col min="13838" max="13838" width="4.140625" style="187" customWidth="1"/>
    <col min="13839" max="13839" width="14" style="187" customWidth="1"/>
    <col min="13840" max="14080" width="9.140625" style="187"/>
    <col min="14081" max="14081" width="10" style="187" customWidth="1"/>
    <col min="14082" max="14082" width="17.7109375" style="187" customWidth="1"/>
    <col min="14083" max="14083" width="5.140625" style="187" customWidth="1"/>
    <col min="14084" max="14084" width="9.140625" style="187" customWidth="1"/>
    <col min="14085" max="14085" width="3.42578125" style="187" customWidth="1"/>
    <col min="14086" max="14086" width="8.7109375" style="187" customWidth="1"/>
    <col min="14087" max="14087" width="3.85546875" style="187" customWidth="1"/>
    <col min="14088" max="14088" width="9.140625" style="187" customWidth="1"/>
    <col min="14089" max="14089" width="3.140625" style="187" customWidth="1"/>
    <col min="14090" max="14090" width="9.28515625" style="187" bestFit="1" customWidth="1"/>
    <col min="14091" max="14091" width="3.5703125" style="187" customWidth="1"/>
    <col min="14092" max="14092" width="10.85546875" style="187" customWidth="1"/>
    <col min="14093" max="14093" width="3.7109375" style="187" customWidth="1"/>
    <col min="14094" max="14094" width="4.140625" style="187" customWidth="1"/>
    <col min="14095" max="14095" width="14" style="187" customWidth="1"/>
    <col min="14096" max="14336" width="9.140625" style="187"/>
    <col min="14337" max="14337" width="10" style="187" customWidth="1"/>
    <col min="14338" max="14338" width="17.7109375" style="187" customWidth="1"/>
    <col min="14339" max="14339" width="5.140625" style="187" customWidth="1"/>
    <col min="14340" max="14340" width="9.140625" style="187" customWidth="1"/>
    <col min="14341" max="14341" width="3.42578125" style="187" customWidth="1"/>
    <col min="14342" max="14342" width="8.7109375" style="187" customWidth="1"/>
    <col min="14343" max="14343" width="3.85546875" style="187" customWidth="1"/>
    <col min="14344" max="14344" width="9.140625" style="187" customWidth="1"/>
    <col min="14345" max="14345" width="3.140625" style="187" customWidth="1"/>
    <col min="14346" max="14346" width="9.28515625" style="187" bestFit="1" customWidth="1"/>
    <col min="14347" max="14347" width="3.5703125" style="187" customWidth="1"/>
    <col min="14348" max="14348" width="10.85546875" style="187" customWidth="1"/>
    <col min="14349" max="14349" width="3.7109375" style="187" customWidth="1"/>
    <col min="14350" max="14350" width="4.140625" style="187" customWidth="1"/>
    <col min="14351" max="14351" width="14" style="187" customWidth="1"/>
    <col min="14352" max="14592" width="9.140625" style="187"/>
    <col min="14593" max="14593" width="10" style="187" customWidth="1"/>
    <col min="14594" max="14594" width="17.7109375" style="187" customWidth="1"/>
    <col min="14595" max="14595" width="5.140625" style="187" customWidth="1"/>
    <col min="14596" max="14596" width="9.140625" style="187" customWidth="1"/>
    <col min="14597" max="14597" width="3.42578125" style="187" customWidth="1"/>
    <col min="14598" max="14598" width="8.7109375" style="187" customWidth="1"/>
    <col min="14599" max="14599" width="3.85546875" style="187" customWidth="1"/>
    <col min="14600" max="14600" width="9.140625" style="187" customWidth="1"/>
    <col min="14601" max="14601" width="3.140625" style="187" customWidth="1"/>
    <col min="14602" max="14602" width="9.28515625" style="187" bestFit="1" customWidth="1"/>
    <col min="14603" max="14603" width="3.5703125" style="187" customWidth="1"/>
    <col min="14604" max="14604" width="10.85546875" style="187" customWidth="1"/>
    <col min="14605" max="14605" width="3.7109375" style="187" customWidth="1"/>
    <col min="14606" max="14606" width="4.140625" style="187" customWidth="1"/>
    <col min="14607" max="14607" width="14" style="187" customWidth="1"/>
    <col min="14608" max="14848" width="9.140625" style="187"/>
    <col min="14849" max="14849" width="10" style="187" customWidth="1"/>
    <col min="14850" max="14850" width="17.7109375" style="187" customWidth="1"/>
    <col min="14851" max="14851" width="5.140625" style="187" customWidth="1"/>
    <col min="14852" max="14852" width="9.140625" style="187" customWidth="1"/>
    <col min="14853" max="14853" width="3.42578125" style="187" customWidth="1"/>
    <col min="14854" max="14854" width="8.7109375" style="187" customWidth="1"/>
    <col min="14855" max="14855" width="3.85546875" style="187" customWidth="1"/>
    <col min="14856" max="14856" width="9.140625" style="187" customWidth="1"/>
    <col min="14857" max="14857" width="3.140625" style="187" customWidth="1"/>
    <col min="14858" max="14858" width="9.28515625" style="187" bestFit="1" customWidth="1"/>
    <col min="14859" max="14859" width="3.5703125" style="187" customWidth="1"/>
    <col min="14860" max="14860" width="10.85546875" style="187" customWidth="1"/>
    <col min="14861" max="14861" width="3.7109375" style="187" customWidth="1"/>
    <col min="14862" max="14862" width="4.140625" style="187" customWidth="1"/>
    <col min="14863" max="14863" width="14" style="187" customWidth="1"/>
    <col min="14864" max="15104" width="9.140625" style="187"/>
    <col min="15105" max="15105" width="10" style="187" customWidth="1"/>
    <col min="15106" max="15106" width="17.7109375" style="187" customWidth="1"/>
    <col min="15107" max="15107" width="5.140625" style="187" customWidth="1"/>
    <col min="15108" max="15108" width="9.140625" style="187" customWidth="1"/>
    <col min="15109" max="15109" width="3.42578125" style="187" customWidth="1"/>
    <col min="15110" max="15110" width="8.7109375" style="187" customWidth="1"/>
    <col min="15111" max="15111" width="3.85546875" style="187" customWidth="1"/>
    <col min="15112" max="15112" width="9.140625" style="187" customWidth="1"/>
    <col min="15113" max="15113" width="3.140625" style="187" customWidth="1"/>
    <col min="15114" max="15114" width="9.28515625" style="187" bestFit="1" customWidth="1"/>
    <col min="15115" max="15115" width="3.5703125" style="187" customWidth="1"/>
    <col min="15116" max="15116" width="10.85546875" style="187" customWidth="1"/>
    <col min="15117" max="15117" width="3.7109375" style="187" customWidth="1"/>
    <col min="15118" max="15118" width="4.140625" style="187" customWidth="1"/>
    <col min="15119" max="15119" width="14" style="187" customWidth="1"/>
    <col min="15120" max="15360" width="9.140625" style="187"/>
    <col min="15361" max="15361" width="10" style="187" customWidth="1"/>
    <col min="15362" max="15362" width="17.7109375" style="187" customWidth="1"/>
    <col min="15363" max="15363" width="5.140625" style="187" customWidth="1"/>
    <col min="15364" max="15364" width="9.140625" style="187" customWidth="1"/>
    <col min="15365" max="15365" width="3.42578125" style="187" customWidth="1"/>
    <col min="15366" max="15366" width="8.7109375" style="187" customWidth="1"/>
    <col min="15367" max="15367" width="3.85546875" style="187" customWidth="1"/>
    <col min="15368" max="15368" width="9.140625" style="187" customWidth="1"/>
    <col min="15369" max="15369" width="3.140625" style="187" customWidth="1"/>
    <col min="15370" max="15370" width="9.28515625" style="187" bestFit="1" customWidth="1"/>
    <col min="15371" max="15371" width="3.5703125" style="187" customWidth="1"/>
    <col min="15372" max="15372" width="10.85546875" style="187" customWidth="1"/>
    <col min="15373" max="15373" width="3.7109375" style="187" customWidth="1"/>
    <col min="15374" max="15374" width="4.140625" style="187" customWidth="1"/>
    <col min="15375" max="15375" width="14" style="187" customWidth="1"/>
    <col min="15376" max="15616" width="9.140625" style="187"/>
    <col min="15617" max="15617" width="10" style="187" customWidth="1"/>
    <col min="15618" max="15618" width="17.7109375" style="187" customWidth="1"/>
    <col min="15619" max="15619" width="5.140625" style="187" customWidth="1"/>
    <col min="15620" max="15620" width="9.140625" style="187" customWidth="1"/>
    <col min="15621" max="15621" width="3.42578125" style="187" customWidth="1"/>
    <col min="15622" max="15622" width="8.7109375" style="187" customWidth="1"/>
    <col min="15623" max="15623" width="3.85546875" style="187" customWidth="1"/>
    <col min="15624" max="15624" width="9.140625" style="187" customWidth="1"/>
    <col min="15625" max="15625" width="3.140625" style="187" customWidth="1"/>
    <col min="15626" max="15626" width="9.28515625" style="187" bestFit="1" customWidth="1"/>
    <col min="15627" max="15627" width="3.5703125" style="187" customWidth="1"/>
    <col min="15628" max="15628" width="10.85546875" style="187" customWidth="1"/>
    <col min="15629" max="15629" width="3.7109375" style="187" customWidth="1"/>
    <col min="15630" max="15630" width="4.140625" style="187" customWidth="1"/>
    <col min="15631" max="15631" width="14" style="187" customWidth="1"/>
    <col min="15632" max="15872" width="9.140625" style="187"/>
    <col min="15873" max="15873" width="10" style="187" customWidth="1"/>
    <col min="15874" max="15874" width="17.7109375" style="187" customWidth="1"/>
    <col min="15875" max="15875" width="5.140625" style="187" customWidth="1"/>
    <col min="15876" max="15876" width="9.140625" style="187" customWidth="1"/>
    <col min="15877" max="15877" width="3.42578125" style="187" customWidth="1"/>
    <col min="15878" max="15878" width="8.7109375" style="187" customWidth="1"/>
    <col min="15879" max="15879" width="3.85546875" style="187" customWidth="1"/>
    <col min="15880" max="15880" width="9.140625" style="187" customWidth="1"/>
    <col min="15881" max="15881" width="3.140625" style="187" customWidth="1"/>
    <col min="15882" max="15882" width="9.28515625" style="187" bestFit="1" customWidth="1"/>
    <col min="15883" max="15883" width="3.5703125" style="187" customWidth="1"/>
    <col min="15884" max="15884" width="10.85546875" style="187" customWidth="1"/>
    <col min="15885" max="15885" width="3.7109375" style="187" customWidth="1"/>
    <col min="15886" max="15886" width="4.140625" style="187" customWidth="1"/>
    <col min="15887" max="15887" width="14" style="187" customWidth="1"/>
    <col min="15888" max="16128" width="9.140625" style="187"/>
    <col min="16129" max="16129" width="10" style="187" customWidth="1"/>
    <col min="16130" max="16130" width="17.7109375" style="187" customWidth="1"/>
    <col min="16131" max="16131" width="5.140625" style="187" customWidth="1"/>
    <col min="16132" max="16132" width="9.140625" style="187" customWidth="1"/>
    <col min="16133" max="16133" width="3.42578125" style="187" customWidth="1"/>
    <col min="16134" max="16134" width="8.7109375" style="187" customWidth="1"/>
    <col min="16135" max="16135" width="3.85546875" style="187" customWidth="1"/>
    <col min="16136" max="16136" width="9.140625" style="187" customWidth="1"/>
    <col min="16137" max="16137" width="3.140625" style="187" customWidth="1"/>
    <col min="16138" max="16138" width="9.28515625" style="187" bestFit="1" customWidth="1"/>
    <col min="16139" max="16139" width="3.5703125" style="187" customWidth="1"/>
    <col min="16140" max="16140" width="10.85546875" style="187" customWidth="1"/>
    <col min="16141" max="16141" width="3.7109375" style="187" customWidth="1"/>
    <col min="16142" max="16142" width="4.140625" style="187" customWidth="1"/>
    <col min="16143" max="16143" width="14" style="187" customWidth="1"/>
    <col min="16144" max="16384" width="9.140625" style="187"/>
  </cols>
  <sheetData>
    <row r="1" spans="1:17" x14ac:dyDescent="0.2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</row>
    <row r="2" spans="1:17" x14ac:dyDescent="0.2">
      <c r="A2" s="188" t="s">
        <v>0</v>
      </c>
      <c r="B2" s="189">
        <v>27</v>
      </c>
      <c r="C2" s="190"/>
      <c r="D2" s="190"/>
      <c r="E2" s="190"/>
      <c r="F2" s="190"/>
      <c r="G2" s="190"/>
      <c r="H2" s="190"/>
      <c r="I2" s="190"/>
      <c r="J2" s="190"/>
      <c r="K2" s="189">
        <v>1</v>
      </c>
      <c r="L2" s="409" t="s">
        <v>2</v>
      </c>
      <c r="M2" s="363"/>
      <c r="N2" s="363"/>
      <c r="O2" s="249">
        <v>41</v>
      </c>
    </row>
    <row r="3" spans="1:17" x14ac:dyDescent="0.2">
      <c r="A3" s="188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2"/>
    </row>
    <row r="4" spans="1:17" x14ac:dyDescent="0.2">
      <c r="A4" s="188" t="s">
        <v>3</v>
      </c>
      <c r="B4" s="190"/>
      <c r="C4" s="193" t="s">
        <v>4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2"/>
    </row>
    <row r="5" spans="1:17" x14ac:dyDescent="0.2">
      <c r="A5" s="194" t="s">
        <v>5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6"/>
    </row>
    <row r="6" spans="1:17" x14ac:dyDescent="0.2">
      <c r="A6" s="188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2"/>
    </row>
    <row r="7" spans="1:17" x14ac:dyDescent="0.2">
      <c r="A7" s="388" t="s">
        <v>262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90"/>
    </row>
    <row r="8" spans="1:17" x14ac:dyDescent="0.2">
      <c r="A8" s="404" t="s">
        <v>233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405"/>
    </row>
    <row r="9" spans="1:17" x14ac:dyDescent="0.2">
      <c r="A9" s="404" t="s">
        <v>112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405"/>
    </row>
    <row r="10" spans="1:17" x14ac:dyDescent="0.2">
      <c r="A10" s="188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2"/>
    </row>
    <row r="11" spans="1:17" x14ac:dyDescent="0.2">
      <c r="A11" s="188" t="s">
        <v>113</v>
      </c>
      <c r="B11" s="199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2"/>
    </row>
    <row r="12" spans="1:17" x14ac:dyDescent="0.2">
      <c r="A12" s="188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2"/>
    </row>
    <row r="13" spans="1:17" x14ac:dyDescent="0.2">
      <c r="A13" s="188"/>
      <c r="B13" s="202"/>
      <c r="C13" s="246"/>
      <c r="D13" s="406" t="s">
        <v>114</v>
      </c>
      <c r="E13" s="407"/>
      <c r="F13" s="408"/>
      <c r="G13" s="407"/>
      <c r="H13" s="408"/>
      <c r="I13" s="407"/>
      <c r="J13" s="408"/>
      <c r="K13" s="407"/>
      <c r="L13" s="408"/>
      <c r="M13" s="407"/>
      <c r="N13" s="408"/>
      <c r="O13" s="410"/>
    </row>
    <row r="14" spans="1:17" x14ac:dyDescent="0.2">
      <c r="A14" s="260" t="s">
        <v>115</v>
      </c>
      <c r="B14" s="261"/>
      <c r="C14" s="262"/>
      <c r="D14" s="212" t="s">
        <v>234</v>
      </c>
      <c r="E14" s="213"/>
      <c r="F14" s="264" t="s">
        <v>235</v>
      </c>
      <c r="G14" s="213"/>
      <c r="H14" s="264" t="s">
        <v>236</v>
      </c>
      <c r="I14" s="213"/>
      <c r="J14" s="264" t="s">
        <v>237</v>
      </c>
      <c r="K14" s="213"/>
      <c r="L14" s="264" t="s">
        <v>238</v>
      </c>
      <c r="M14" s="213"/>
      <c r="N14" s="264"/>
      <c r="O14" s="213"/>
    </row>
    <row r="15" spans="1:17" x14ac:dyDescent="0.2">
      <c r="A15" s="263" t="s">
        <v>239</v>
      </c>
      <c r="B15" s="264"/>
      <c r="C15" s="213"/>
      <c r="D15" s="265" t="s">
        <v>195</v>
      </c>
      <c r="E15" s="213"/>
      <c r="F15" s="265" t="s">
        <v>195</v>
      </c>
      <c r="G15" s="213"/>
      <c r="H15" s="265" t="s">
        <v>195</v>
      </c>
      <c r="I15" s="213"/>
      <c r="J15" s="265" t="s">
        <v>195</v>
      </c>
      <c r="K15" s="213"/>
      <c r="L15" s="265" t="s">
        <v>195</v>
      </c>
      <c r="M15" s="213"/>
      <c r="N15" s="264"/>
      <c r="O15" s="213"/>
    </row>
    <row r="16" spans="1:17" x14ac:dyDescent="0.2">
      <c r="A16" s="263" t="s">
        <v>240</v>
      </c>
      <c r="B16" s="264"/>
      <c r="C16" s="213"/>
      <c r="D16" s="214">
        <v>21.05</v>
      </c>
      <c r="E16" s="308" t="s">
        <v>227</v>
      </c>
      <c r="F16" s="309">
        <v>29.1</v>
      </c>
      <c r="G16" s="308" t="s">
        <v>227</v>
      </c>
      <c r="H16" s="309">
        <v>36.25</v>
      </c>
      <c r="I16" s="308" t="s">
        <v>227</v>
      </c>
      <c r="J16" s="309">
        <v>68.08</v>
      </c>
      <c r="K16" s="310"/>
      <c r="L16" s="216">
        <v>94.11</v>
      </c>
      <c r="M16" s="308" t="s">
        <v>227</v>
      </c>
      <c r="N16" s="311"/>
      <c r="O16" s="213"/>
      <c r="Q16" s="312"/>
    </row>
    <row r="17" spans="1:15" x14ac:dyDescent="0.2">
      <c r="A17" s="263" t="s">
        <v>241</v>
      </c>
      <c r="B17" s="264"/>
      <c r="C17" s="213"/>
      <c r="D17" s="216">
        <f>+D16</f>
        <v>21.05</v>
      </c>
      <c r="E17" s="308" t="s">
        <v>227</v>
      </c>
      <c r="F17" s="216">
        <f>+F16</f>
        <v>29.1</v>
      </c>
      <c r="G17" s="308" t="s">
        <v>227</v>
      </c>
      <c r="H17" s="216">
        <f>+H16</f>
        <v>36.25</v>
      </c>
      <c r="I17" s="308" t="s">
        <v>227</v>
      </c>
      <c r="J17" s="216">
        <f>+J16</f>
        <v>68.08</v>
      </c>
      <c r="K17" s="310"/>
      <c r="L17" s="216">
        <f>+L16</f>
        <v>94.11</v>
      </c>
      <c r="M17" s="308" t="s">
        <v>227</v>
      </c>
      <c r="N17" s="216"/>
      <c r="O17" s="213"/>
    </row>
    <row r="18" spans="1:15" x14ac:dyDescent="0.2">
      <c r="A18" s="274" t="s">
        <v>119</v>
      </c>
      <c r="B18" s="275"/>
      <c r="C18" s="276"/>
      <c r="D18" s="216">
        <v>23.06</v>
      </c>
      <c r="E18" s="308" t="s">
        <v>227</v>
      </c>
      <c r="F18" s="309">
        <v>31.12</v>
      </c>
      <c r="G18" s="308" t="s">
        <v>227</v>
      </c>
      <c r="H18" s="309">
        <v>38.26</v>
      </c>
      <c r="I18" s="308" t="s">
        <v>227</v>
      </c>
      <c r="J18" s="309">
        <v>70.09</v>
      </c>
      <c r="K18" s="310"/>
      <c r="L18" s="309">
        <v>96.13</v>
      </c>
      <c r="M18" s="308" t="s">
        <v>227</v>
      </c>
      <c r="N18" s="309"/>
      <c r="O18" s="213"/>
    </row>
    <row r="19" spans="1:15" x14ac:dyDescent="0.2">
      <c r="A19" s="274" t="s">
        <v>242</v>
      </c>
      <c r="B19" s="275"/>
      <c r="C19" s="276"/>
      <c r="D19" s="265" t="s">
        <v>195</v>
      </c>
      <c r="E19" s="213"/>
      <c r="F19" s="265" t="s">
        <v>195</v>
      </c>
      <c r="G19" s="213"/>
      <c r="H19" s="265" t="s">
        <v>195</v>
      </c>
      <c r="I19" s="213"/>
      <c r="J19" s="265" t="s">
        <v>195</v>
      </c>
      <c r="K19" s="213"/>
      <c r="L19" s="265" t="s">
        <v>195</v>
      </c>
      <c r="M19" s="213"/>
      <c r="N19" s="313"/>
      <c r="O19" s="213"/>
    </row>
    <row r="20" spans="1:15" x14ac:dyDescent="0.2">
      <c r="A20" s="274" t="s">
        <v>243</v>
      </c>
      <c r="B20" s="275"/>
      <c r="C20" s="276"/>
      <c r="D20" s="265" t="s">
        <v>195</v>
      </c>
      <c r="E20" s="213"/>
      <c r="F20" s="265" t="s">
        <v>195</v>
      </c>
      <c r="G20" s="213"/>
      <c r="H20" s="265" t="s">
        <v>195</v>
      </c>
      <c r="I20" s="213"/>
      <c r="J20" s="265" t="s">
        <v>195</v>
      </c>
      <c r="K20" s="213"/>
      <c r="L20" s="265" t="s">
        <v>195</v>
      </c>
      <c r="M20" s="213"/>
      <c r="N20" s="313"/>
      <c r="O20" s="213"/>
    </row>
    <row r="21" spans="1:15" x14ac:dyDescent="0.2">
      <c r="A21" s="283" t="s">
        <v>120</v>
      </c>
      <c r="B21" s="264"/>
      <c r="C21" s="213"/>
      <c r="D21" s="314"/>
      <c r="E21" s="286"/>
      <c r="F21" s="314"/>
      <c r="G21" s="286"/>
      <c r="H21" s="314"/>
      <c r="I21" s="286"/>
      <c r="J21" s="314"/>
      <c r="K21" s="286"/>
      <c r="L21" s="314"/>
      <c r="M21" s="286"/>
      <c r="N21" s="314"/>
      <c r="O21" s="315"/>
    </row>
    <row r="22" spans="1:15" x14ac:dyDescent="0.2">
      <c r="A22" s="263" t="s">
        <v>244</v>
      </c>
      <c r="B22" s="264"/>
      <c r="C22" s="213"/>
      <c r="D22" s="220">
        <v>39.42</v>
      </c>
      <c r="E22" s="310"/>
      <c r="F22" s="220">
        <f>D22</f>
        <v>39.42</v>
      </c>
      <c r="G22" s="310"/>
      <c r="H22" s="220">
        <f>D22</f>
        <v>39.42</v>
      </c>
      <c r="I22" s="310"/>
      <c r="J22" s="220">
        <f>H22</f>
        <v>39.42</v>
      </c>
      <c r="K22" s="310"/>
      <c r="L22" s="220">
        <f>J22</f>
        <v>39.42</v>
      </c>
      <c r="M22" s="310"/>
      <c r="N22" s="311"/>
      <c r="O22" s="213"/>
    </row>
    <row r="23" spans="1:15" x14ac:dyDescent="0.2">
      <c r="A23" s="263" t="s">
        <v>121</v>
      </c>
      <c r="B23" s="264"/>
      <c r="C23" s="213"/>
      <c r="D23" s="220">
        <f>+D18</f>
        <v>23.06</v>
      </c>
      <c r="E23" s="308" t="s">
        <v>227</v>
      </c>
      <c r="F23" s="311">
        <f>+F18</f>
        <v>31.12</v>
      </c>
      <c r="G23" s="308" t="s">
        <v>227</v>
      </c>
      <c r="H23" s="311">
        <f>+H18</f>
        <v>38.26</v>
      </c>
      <c r="I23" s="308" t="s">
        <v>227</v>
      </c>
      <c r="J23" s="311">
        <f>+J18</f>
        <v>70.09</v>
      </c>
      <c r="K23" s="310"/>
      <c r="L23" s="311">
        <f>+L18</f>
        <v>96.13</v>
      </c>
      <c r="M23" s="308" t="s">
        <v>227</v>
      </c>
      <c r="N23" s="311"/>
      <c r="O23" s="213"/>
    </row>
    <row r="24" spans="1:15" x14ac:dyDescent="0.2">
      <c r="A24" s="263" t="s">
        <v>245</v>
      </c>
      <c r="B24" s="264"/>
      <c r="C24" s="213"/>
      <c r="D24" s="265" t="s">
        <v>195</v>
      </c>
      <c r="E24" s="213"/>
      <c r="F24" s="265" t="s">
        <v>195</v>
      </c>
      <c r="G24" s="213"/>
      <c r="H24" s="265" t="s">
        <v>195</v>
      </c>
      <c r="I24" s="213"/>
      <c r="J24" s="265" t="s">
        <v>195</v>
      </c>
      <c r="K24" s="213"/>
      <c r="L24" s="265" t="s">
        <v>195</v>
      </c>
      <c r="M24" s="213"/>
      <c r="N24" s="313"/>
      <c r="O24" s="213"/>
    </row>
    <row r="25" spans="1:15" x14ac:dyDescent="0.2">
      <c r="A25" s="263" t="s">
        <v>246</v>
      </c>
      <c r="B25" s="264"/>
      <c r="C25" s="213"/>
      <c r="D25" s="265" t="s">
        <v>195</v>
      </c>
      <c r="E25" s="213"/>
      <c r="F25" s="265" t="s">
        <v>195</v>
      </c>
      <c r="G25" s="213"/>
      <c r="H25" s="265" t="s">
        <v>195</v>
      </c>
      <c r="I25" s="213"/>
      <c r="J25" s="265" t="s">
        <v>195</v>
      </c>
      <c r="K25" s="213"/>
      <c r="L25" s="265" t="s">
        <v>195</v>
      </c>
      <c r="M25" s="213"/>
      <c r="N25" s="313"/>
      <c r="O25" s="213"/>
    </row>
    <row r="26" spans="1:15" x14ac:dyDescent="0.2">
      <c r="A26" s="316" t="s">
        <v>247</v>
      </c>
      <c r="B26" s="190"/>
      <c r="C26" s="213"/>
      <c r="D26" s="314"/>
      <c r="E26" s="317"/>
      <c r="F26" s="314"/>
      <c r="G26" s="317"/>
      <c r="H26" s="314"/>
      <c r="I26" s="317"/>
      <c r="J26" s="314"/>
      <c r="K26" s="317"/>
      <c r="L26" s="314"/>
      <c r="M26" s="317"/>
      <c r="N26" s="314"/>
      <c r="O26" s="315"/>
    </row>
    <row r="27" spans="1:15" x14ac:dyDescent="0.2">
      <c r="A27" s="263"/>
      <c r="B27" s="264"/>
      <c r="C27" s="264"/>
      <c r="D27" s="277">
        <v>604.91999999999996</v>
      </c>
      <c r="E27" s="269"/>
      <c r="F27" s="291">
        <v>655.33000000000004</v>
      </c>
      <c r="G27" s="269"/>
      <c r="H27" s="291">
        <v>705.74</v>
      </c>
      <c r="I27" s="269"/>
      <c r="J27" s="291">
        <v>856.97</v>
      </c>
      <c r="K27" s="269"/>
      <c r="L27" s="291">
        <v>1058.6099999999999</v>
      </c>
      <c r="M27" s="269"/>
      <c r="N27" s="218"/>
      <c r="O27" s="213"/>
    </row>
    <row r="28" spans="1:15" x14ac:dyDescent="0.2">
      <c r="A28" s="318"/>
      <c r="B28" s="190"/>
      <c r="C28" s="190"/>
      <c r="D28" s="319"/>
      <c r="E28" s="190"/>
      <c r="F28" s="319"/>
      <c r="G28" s="190"/>
      <c r="H28" s="319"/>
      <c r="I28" s="190"/>
      <c r="J28" s="319"/>
      <c r="K28" s="190"/>
      <c r="L28" s="319"/>
      <c r="M28" s="190"/>
      <c r="N28" s="319"/>
      <c r="O28" s="192"/>
    </row>
    <row r="29" spans="1:15" x14ac:dyDescent="0.2">
      <c r="A29" s="188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2"/>
    </row>
    <row r="30" spans="1:15" x14ac:dyDescent="0.2">
      <c r="A30" s="233" t="s">
        <v>91</v>
      </c>
      <c r="B30" s="205" t="s">
        <v>263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2"/>
    </row>
    <row r="31" spans="1:15" x14ac:dyDescent="0.2">
      <c r="A31" s="233"/>
      <c r="B31" s="203" t="s">
        <v>123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2"/>
    </row>
    <row r="32" spans="1:15" x14ac:dyDescent="0.2">
      <c r="A32" s="233"/>
      <c r="B32" s="203" t="s">
        <v>124</v>
      </c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2"/>
    </row>
    <row r="33" spans="1:15" x14ac:dyDescent="0.2">
      <c r="A33" s="233"/>
      <c r="B33" s="203" t="s">
        <v>125</v>
      </c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2"/>
    </row>
    <row r="34" spans="1:15" x14ac:dyDescent="0.2">
      <c r="A34" s="233"/>
      <c r="B34" s="203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2"/>
    </row>
    <row r="35" spans="1:15" x14ac:dyDescent="0.2">
      <c r="A35" s="320" t="s">
        <v>93</v>
      </c>
      <c r="B35" s="293" t="s">
        <v>248</v>
      </c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8"/>
    </row>
    <row r="36" spans="1:15" x14ac:dyDescent="0.2">
      <c r="A36" s="234"/>
      <c r="B36" s="203" t="s">
        <v>249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2"/>
    </row>
    <row r="37" spans="1:15" x14ac:dyDescent="0.2">
      <c r="A37" s="233"/>
      <c r="B37" s="203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2"/>
    </row>
    <row r="38" spans="1:15" x14ac:dyDescent="0.2">
      <c r="A38" s="233" t="s">
        <v>264</v>
      </c>
      <c r="B38" s="203" t="s">
        <v>250</v>
      </c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2"/>
    </row>
    <row r="39" spans="1:15" x14ac:dyDescent="0.2">
      <c r="A39" s="233"/>
      <c r="B39" s="203" t="s">
        <v>265</v>
      </c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2"/>
    </row>
    <row r="40" spans="1:15" x14ac:dyDescent="0.2">
      <c r="A40" s="234"/>
      <c r="B40" s="203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2"/>
    </row>
    <row r="41" spans="1:15" x14ac:dyDescent="0.2">
      <c r="A41" s="234" t="s">
        <v>266</v>
      </c>
      <c r="B41" s="203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2"/>
    </row>
    <row r="42" spans="1:15" x14ac:dyDescent="0.2">
      <c r="A42" s="234" t="s">
        <v>1</v>
      </c>
      <c r="B42" s="203" t="s">
        <v>1</v>
      </c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2"/>
    </row>
    <row r="43" spans="1:15" x14ac:dyDescent="0.2">
      <c r="A43" s="234" t="s">
        <v>129</v>
      </c>
      <c r="B43" s="203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2"/>
    </row>
    <row r="44" spans="1:15" x14ac:dyDescent="0.2">
      <c r="A44" s="234"/>
      <c r="B44" s="203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2"/>
    </row>
    <row r="45" spans="1:15" x14ac:dyDescent="0.2">
      <c r="A45" s="234"/>
      <c r="B45" s="224" t="s">
        <v>130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2"/>
    </row>
    <row r="46" spans="1:15" x14ac:dyDescent="0.2">
      <c r="A46" s="234"/>
      <c r="B46" s="203" t="s">
        <v>1</v>
      </c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2"/>
    </row>
    <row r="47" spans="1:15" x14ac:dyDescent="0.2">
      <c r="A47" s="188" t="s">
        <v>267</v>
      </c>
      <c r="B47" s="203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2"/>
    </row>
    <row r="48" spans="1:15" x14ac:dyDescent="0.2">
      <c r="A48" s="188" t="s">
        <v>268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2"/>
    </row>
    <row r="49" spans="1:15" x14ac:dyDescent="0.2">
      <c r="A49" s="188"/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2"/>
    </row>
    <row r="50" spans="1:15" x14ac:dyDescent="0.2">
      <c r="A50" s="188"/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2"/>
    </row>
    <row r="51" spans="1:15" x14ac:dyDescent="0.2">
      <c r="A51" s="188"/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2"/>
    </row>
    <row r="52" spans="1:15" x14ac:dyDescent="0.2">
      <c r="A52" s="188"/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2"/>
    </row>
    <row r="53" spans="1:15" x14ac:dyDescent="0.2">
      <c r="A53" s="188"/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2"/>
    </row>
    <row r="54" spans="1:15" x14ac:dyDescent="0.2">
      <c r="A54" s="194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6"/>
    </row>
    <row r="55" spans="1:15" x14ac:dyDescent="0.2">
      <c r="A55" s="188" t="s">
        <v>23</v>
      </c>
      <c r="B55" s="226" t="s">
        <v>24</v>
      </c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2"/>
    </row>
    <row r="56" spans="1:15" x14ac:dyDescent="0.2">
      <c r="A56" s="188"/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2"/>
    </row>
    <row r="57" spans="1:15" x14ac:dyDescent="0.2">
      <c r="A57" s="194" t="s">
        <v>25</v>
      </c>
      <c r="B57" s="229">
        <f>'[1]Item 230, pg 40'!B45</f>
        <v>42745</v>
      </c>
      <c r="C57" s="195"/>
      <c r="D57" s="195"/>
      <c r="E57" s="195"/>
      <c r="F57" s="195"/>
      <c r="G57" s="195"/>
      <c r="H57" s="195"/>
      <c r="I57" s="195"/>
      <c r="J57" s="195"/>
      <c r="K57" s="195"/>
      <c r="L57" s="307" t="s">
        <v>26</v>
      </c>
      <c r="M57" s="195"/>
      <c r="N57" s="195"/>
      <c r="O57" s="230">
        <f>'[1]Item 230, pg 40'!I45</f>
        <v>42795</v>
      </c>
    </row>
    <row r="58" spans="1:15" x14ac:dyDescent="0.2">
      <c r="A58" s="381" t="s">
        <v>27</v>
      </c>
      <c r="B58" s="382"/>
      <c r="C58" s="382"/>
      <c r="D58" s="382"/>
      <c r="E58" s="382"/>
      <c r="F58" s="382"/>
      <c r="G58" s="382"/>
      <c r="H58" s="382"/>
      <c r="I58" s="382"/>
      <c r="J58" s="382"/>
      <c r="K58" s="382"/>
      <c r="L58" s="382"/>
      <c r="M58" s="382"/>
      <c r="N58" s="382"/>
      <c r="O58" s="383"/>
    </row>
    <row r="59" spans="1:15" x14ac:dyDescent="0.2">
      <c r="A59" s="188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2"/>
    </row>
    <row r="60" spans="1:15" x14ac:dyDescent="0.2">
      <c r="A60" s="188" t="s">
        <v>28</v>
      </c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2"/>
    </row>
    <row r="61" spans="1:15" x14ac:dyDescent="0.2">
      <c r="A61" s="194"/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6"/>
    </row>
  </sheetData>
  <mergeCells count="6">
    <mergeCell ref="A58:O58"/>
    <mergeCell ref="L2:N2"/>
    <mergeCell ref="A7:O7"/>
    <mergeCell ref="A8:O8"/>
    <mergeCell ref="A9:O9"/>
    <mergeCell ref="D13:O13"/>
  </mergeCells>
  <printOptions horizontalCentered="1"/>
  <pageMargins left="0.7" right="0.7" top="0.75" bottom="0.75" header="0.3" footer="0.3"/>
  <pageSetup scale="7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Normal="100" workbookViewId="0">
      <selection activeCell="O11" sqref="O11"/>
    </sheetView>
  </sheetViews>
  <sheetFormatPr defaultRowHeight="12.75" x14ac:dyDescent="0.2"/>
  <cols>
    <col min="1" max="1" width="9.85546875" customWidth="1"/>
    <col min="2" max="2" width="17.85546875" customWidth="1"/>
    <col min="3" max="3" width="4.28515625" customWidth="1"/>
    <col min="4" max="4" width="8.42578125" customWidth="1"/>
    <col min="5" max="5" width="3.5703125" customWidth="1"/>
    <col min="6" max="6" width="10.85546875" customWidth="1"/>
    <col min="7" max="7" width="10.7109375" customWidth="1"/>
    <col min="8" max="8" width="11" customWidth="1"/>
    <col min="9" max="9" width="10" customWidth="1"/>
    <col min="11" max="11" width="14.28515625" customWidth="1"/>
  </cols>
  <sheetData>
    <row r="1" spans="1:1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x14ac:dyDescent="0.2">
      <c r="A2" s="32" t="s">
        <v>0</v>
      </c>
      <c r="B2" s="6">
        <v>27</v>
      </c>
      <c r="C2" s="33"/>
      <c r="D2" s="33"/>
      <c r="E2" s="33"/>
      <c r="F2" s="33"/>
      <c r="G2" s="33"/>
      <c r="H2" s="6">
        <v>2</v>
      </c>
      <c r="I2" s="359" t="s">
        <v>108</v>
      </c>
      <c r="J2" s="370"/>
      <c r="K2" s="252">
        <v>42</v>
      </c>
    </row>
    <row r="3" spans="1:11" x14ac:dyDescent="0.2">
      <c r="A3" s="32"/>
      <c r="B3" s="33"/>
      <c r="C3" s="33"/>
      <c r="D3" s="33"/>
      <c r="E3" s="33"/>
      <c r="F3" s="33"/>
      <c r="G3" s="33"/>
      <c r="H3" s="33"/>
      <c r="I3" s="33"/>
      <c r="J3" s="33"/>
      <c r="K3" s="36"/>
    </row>
    <row r="4" spans="1:11" x14ac:dyDescent="0.2">
      <c r="A4" s="32" t="s">
        <v>3</v>
      </c>
      <c r="B4" s="33"/>
      <c r="C4" s="10" t="s">
        <v>4</v>
      </c>
      <c r="D4" s="33"/>
      <c r="E4" s="33"/>
      <c r="F4" s="33"/>
      <c r="G4" s="33"/>
      <c r="H4" s="33"/>
      <c r="I4" s="33"/>
      <c r="J4" s="33"/>
      <c r="K4" s="36"/>
    </row>
    <row r="5" spans="1:11" x14ac:dyDescent="0.2">
      <c r="A5" s="37" t="s">
        <v>5</v>
      </c>
      <c r="B5" s="38"/>
      <c r="C5" s="38"/>
      <c r="D5" s="38"/>
      <c r="E5" s="38"/>
      <c r="F5" s="38"/>
      <c r="G5" s="38"/>
      <c r="H5" s="38"/>
      <c r="I5" s="38"/>
      <c r="J5" s="38"/>
      <c r="K5" s="39"/>
    </row>
    <row r="6" spans="1:11" x14ac:dyDescent="0.2">
      <c r="A6" s="32"/>
      <c r="B6" s="33"/>
      <c r="C6" s="33"/>
      <c r="D6" s="33"/>
      <c r="E6" s="33"/>
      <c r="F6" s="33"/>
      <c r="G6" s="33"/>
      <c r="H6" s="33"/>
      <c r="I6" s="33"/>
      <c r="J6" s="33"/>
      <c r="K6" s="36"/>
    </row>
    <row r="7" spans="1:11" x14ac:dyDescent="0.2">
      <c r="A7" s="371" t="s">
        <v>109</v>
      </c>
      <c r="B7" s="374"/>
      <c r="C7" s="374"/>
      <c r="D7" s="374"/>
      <c r="E7" s="374"/>
      <c r="F7" s="374"/>
      <c r="G7" s="374"/>
      <c r="H7" s="374"/>
      <c r="I7" s="374"/>
      <c r="J7" s="374"/>
      <c r="K7" s="375"/>
    </row>
    <row r="8" spans="1:11" x14ac:dyDescent="0.2">
      <c r="A8" s="411" t="s">
        <v>110</v>
      </c>
      <c r="B8" s="370"/>
      <c r="C8" s="370"/>
      <c r="D8" s="370"/>
      <c r="E8" s="370"/>
      <c r="F8" s="370"/>
      <c r="G8" s="370"/>
      <c r="H8" s="370"/>
      <c r="I8" s="370"/>
      <c r="J8" s="370"/>
      <c r="K8" s="396"/>
    </row>
    <row r="9" spans="1:11" x14ac:dyDescent="0.2">
      <c r="A9" s="395" t="s">
        <v>111</v>
      </c>
      <c r="B9" s="412"/>
      <c r="C9" s="412"/>
      <c r="D9" s="412"/>
      <c r="E9" s="412"/>
      <c r="F9" s="412"/>
      <c r="G9" s="412"/>
      <c r="H9" s="412"/>
      <c r="I9" s="412"/>
      <c r="J9" s="412"/>
      <c r="K9" s="413"/>
    </row>
    <row r="10" spans="1:11" x14ac:dyDescent="0.2">
      <c r="A10" s="395" t="s">
        <v>112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96"/>
    </row>
    <row r="11" spans="1:11" x14ac:dyDescent="0.2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6"/>
    </row>
    <row r="12" spans="1:11" x14ac:dyDescent="0.2">
      <c r="A12" s="32" t="s">
        <v>113</v>
      </c>
      <c r="B12" s="44"/>
      <c r="C12" s="33"/>
      <c r="D12" s="33"/>
      <c r="E12" s="33"/>
      <c r="F12" s="33"/>
      <c r="G12" s="33"/>
      <c r="H12" s="33"/>
      <c r="I12" s="33"/>
      <c r="J12" s="33"/>
      <c r="K12" s="36"/>
    </row>
    <row r="13" spans="1:11" x14ac:dyDescent="0.2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6"/>
    </row>
    <row r="14" spans="1:11" x14ac:dyDescent="0.2">
      <c r="A14" s="32"/>
      <c r="B14" s="47"/>
      <c r="C14" s="250"/>
      <c r="D14" s="414" t="s">
        <v>114</v>
      </c>
      <c r="E14" s="415"/>
      <c r="F14" s="416"/>
      <c r="G14" s="416"/>
      <c r="H14" s="416"/>
      <c r="I14" s="416"/>
      <c r="J14" s="416"/>
      <c r="K14" s="417"/>
    </row>
    <row r="15" spans="1:11" x14ac:dyDescent="0.2">
      <c r="A15" s="159" t="s">
        <v>115</v>
      </c>
      <c r="B15" s="160"/>
      <c r="C15" s="161"/>
      <c r="D15" s="1" t="s">
        <v>309</v>
      </c>
      <c r="E15" s="2"/>
      <c r="F15" s="19" t="s">
        <v>136</v>
      </c>
      <c r="G15" s="19" t="s">
        <v>138</v>
      </c>
      <c r="H15" s="114" t="s">
        <v>308</v>
      </c>
      <c r="I15" s="114" t="s">
        <v>137</v>
      </c>
      <c r="J15" s="63"/>
      <c r="K15" s="63"/>
    </row>
    <row r="16" spans="1:11" x14ac:dyDescent="0.2">
      <c r="A16" s="162" t="s">
        <v>117</v>
      </c>
      <c r="B16" s="83"/>
      <c r="C16" s="83"/>
      <c r="D16" s="173">
        <v>4.04</v>
      </c>
      <c r="E16" s="112" t="s">
        <v>227</v>
      </c>
      <c r="F16" s="175" t="s">
        <v>286</v>
      </c>
      <c r="G16" s="176" t="s">
        <v>287</v>
      </c>
      <c r="H16" s="176" t="s">
        <v>288</v>
      </c>
      <c r="I16" s="176" t="s">
        <v>289</v>
      </c>
      <c r="J16" s="63"/>
      <c r="K16" s="63"/>
    </row>
    <row r="17" spans="1:11" x14ac:dyDescent="0.2">
      <c r="A17" s="163" t="s">
        <v>119</v>
      </c>
      <c r="B17" s="164"/>
      <c r="C17" s="145"/>
      <c r="D17" s="165">
        <f>+D16</f>
        <v>4.04</v>
      </c>
      <c r="E17" s="112" t="s">
        <v>227</v>
      </c>
      <c r="F17" s="81" t="s">
        <v>118</v>
      </c>
      <c r="G17" s="63" t="s">
        <v>118</v>
      </c>
      <c r="H17" s="63" t="s">
        <v>118</v>
      </c>
      <c r="I17" s="63" t="s">
        <v>118</v>
      </c>
      <c r="J17" s="63"/>
      <c r="K17" s="63"/>
    </row>
    <row r="18" spans="1:11" x14ac:dyDescent="0.2">
      <c r="A18" s="166" t="s">
        <v>120</v>
      </c>
      <c r="B18" s="83"/>
      <c r="C18" s="81"/>
      <c r="D18" s="167"/>
      <c r="E18" s="174"/>
      <c r="F18" s="168"/>
      <c r="G18" s="168"/>
      <c r="H18" s="168"/>
      <c r="I18" s="168"/>
      <c r="J18" s="168"/>
      <c r="K18" s="169"/>
    </row>
    <row r="19" spans="1:11" x14ac:dyDescent="0.2">
      <c r="A19" s="170" t="s">
        <v>121</v>
      </c>
      <c r="B19" s="83"/>
      <c r="C19" s="81"/>
      <c r="D19" s="165">
        <f>+D17</f>
        <v>4.04</v>
      </c>
      <c r="E19" s="112" t="s">
        <v>227</v>
      </c>
      <c r="F19" s="81" t="s">
        <v>118</v>
      </c>
      <c r="G19" s="63" t="s">
        <v>118</v>
      </c>
      <c r="H19" s="63" t="s">
        <v>118</v>
      </c>
      <c r="I19" s="63" t="s">
        <v>118</v>
      </c>
      <c r="J19" s="63"/>
      <c r="K19" s="63"/>
    </row>
    <row r="20" spans="1:11" x14ac:dyDescent="0.2">
      <c r="A20" s="32"/>
      <c r="B20" s="33"/>
      <c r="C20" s="33"/>
      <c r="D20" s="33"/>
      <c r="E20" s="30"/>
      <c r="F20" s="33"/>
      <c r="G20" s="33"/>
      <c r="H20" s="33"/>
      <c r="I20" s="33"/>
      <c r="J20" s="33"/>
      <c r="K20" s="36"/>
    </row>
    <row r="21" spans="1:11" x14ac:dyDescent="0.2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6"/>
    </row>
    <row r="22" spans="1:11" x14ac:dyDescent="0.2">
      <c r="A22" s="42" t="s">
        <v>91</v>
      </c>
      <c r="B22" s="109" t="s">
        <v>122</v>
      </c>
      <c r="C22" s="33"/>
      <c r="D22" s="33"/>
      <c r="E22" s="33"/>
      <c r="F22" s="33"/>
      <c r="G22" s="33"/>
      <c r="H22" s="33"/>
      <c r="I22" s="33"/>
      <c r="J22" s="33"/>
      <c r="K22" s="36"/>
    </row>
    <row r="23" spans="1:11" x14ac:dyDescent="0.2">
      <c r="A23" s="42"/>
      <c r="B23" s="109" t="s">
        <v>123</v>
      </c>
      <c r="C23" s="33"/>
      <c r="D23" s="33"/>
      <c r="E23" s="33"/>
      <c r="F23" s="33"/>
      <c r="G23" s="33"/>
      <c r="H23" s="33"/>
      <c r="I23" s="33"/>
      <c r="J23" s="33"/>
      <c r="K23" s="36"/>
    </row>
    <row r="24" spans="1:11" x14ac:dyDescent="0.2">
      <c r="A24" s="42"/>
      <c r="B24" s="109" t="s">
        <v>124</v>
      </c>
      <c r="C24" s="33"/>
      <c r="D24" s="33"/>
      <c r="E24" s="33"/>
      <c r="F24" s="33"/>
      <c r="G24" s="33"/>
      <c r="H24" s="33"/>
      <c r="I24" s="33"/>
      <c r="J24" s="33"/>
      <c r="K24" s="36"/>
    </row>
    <row r="25" spans="1:11" x14ac:dyDescent="0.2">
      <c r="A25" s="42"/>
      <c r="B25" s="109" t="s">
        <v>125</v>
      </c>
      <c r="C25" s="33"/>
      <c r="D25" s="33"/>
      <c r="E25" s="33"/>
      <c r="F25" s="33"/>
      <c r="G25" s="33"/>
      <c r="H25" s="33"/>
      <c r="I25" s="33"/>
      <c r="J25" s="33"/>
      <c r="K25" s="36"/>
    </row>
    <row r="26" spans="1:11" x14ac:dyDescent="0.2">
      <c r="A26" s="42"/>
      <c r="B26" s="109"/>
      <c r="C26" s="33"/>
      <c r="D26" s="33"/>
      <c r="E26" s="33"/>
      <c r="F26" s="33"/>
      <c r="G26" s="33"/>
      <c r="H26" s="33"/>
      <c r="I26" s="33"/>
      <c r="J26" s="33"/>
      <c r="K26" s="36"/>
    </row>
    <row r="27" spans="1:11" x14ac:dyDescent="0.2">
      <c r="A27" s="40" t="s">
        <v>1</v>
      </c>
      <c r="B27" s="88" t="s">
        <v>1</v>
      </c>
      <c r="C27" s="251"/>
      <c r="D27" s="251"/>
      <c r="E27" s="251"/>
      <c r="F27" s="251"/>
      <c r="G27" s="251"/>
      <c r="H27" s="251"/>
      <c r="I27" s="251"/>
      <c r="J27" s="251"/>
      <c r="K27" s="253"/>
    </row>
    <row r="28" spans="1:11" x14ac:dyDescent="0.2">
      <c r="A28" s="40"/>
      <c r="B28" s="88" t="s">
        <v>126</v>
      </c>
      <c r="C28" s="251"/>
      <c r="D28" s="251"/>
      <c r="E28" s="251"/>
      <c r="F28" s="251"/>
      <c r="G28" s="251"/>
      <c r="H28" s="251"/>
      <c r="I28" s="251"/>
      <c r="J28" s="251"/>
      <c r="K28" s="253"/>
    </row>
    <row r="29" spans="1:11" x14ac:dyDescent="0.2">
      <c r="A29" s="40"/>
      <c r="B29" s="88" t="s">
        <v>1</v>
      </c>
      <c r="C29" s="251"/>
      <c r="D29" s="251"/>
      <c r="E29" s="251"/>
      <c r="F29" s="251"/>
      <c r="G29" s="251"/>
      <c r="H29" s="251"/>
      <c r="I29" s="251"/>
      <c r="J29" s="251"/>
      <c r="K29" s="253"/>
    </row>
    <row r="30" spans="1:11" x14ac:dyDescent="0.2">
      <c r="A30" s="42"/>
      <c r="B30" s="88" t="s">
        <v>127</v>
      </c>
      <c r="C30" s="110"/>
      <c r="D30" s="153"/>
      <c r="E30" s="14"/>
      <c r="F30" s="171"/>
      <c r="G30" s="33"/>
      <c r="H30" s="33"/>
      <c r="I30" s="33"/>
      <c r="J30" s="33"/>
      <c r="K30" s="36"/>
    </row>
    <row r="31" spans="1:11" x14ac:dyDescent="0.2">
      <c r="A31" s="42"/>
      <c r="B31" s="88" t="s">
        <v>310</v>
      </c>
      <c r="C31" s="110"/>
      <c r="D31" s="153">
        <v>17.510000000000002</v>
      </c>
      <c r="E31" s="14" t="s">
        <v>227</v>
      </c>
      <c r="F31" s="171"/>
      <c r="G31" s="33"/>
      <c r="H31" s="33"/>
      <c r="I31" s="33"/>
      <c r="J31" s="33"/>
      <c r="K31" s="36"/>
    </row>
    <row r="32" spans="1:11" x14ac:dyDescent="0.2">
      <c r="A32" s="42"/>
      <c r="B32" s="88"/>
      <c r="C32" s="110"/>
      <c r="D32" s="153"/>
      <c r="E32" s="14"/>
      <c r="F32" s="171"/>
      <c r="G32" s="33"/>
      <c r="H32" s="33"/>
      <c r="I32" s="33"/>
      <c r="J32" s="33"/>
      <c r="K32" s="36"/>
    </row>
    <row r="33" spans="1:11" x14ac:dyDescent="0.2">
      <c r="A33" s="42"/>
      <c r="B33" s="7" t="s">
        <v>133</v>
      </c>
      <c r="C33" s="110"/>
      <c r="D33" s="153">
        <v>14.93</v>
      </c>
      <c r="E33" s="14" t="s">
        <v>132</v>
      </c>
      <c r="F33" s="171"/>
      <c r="G33" s="33"/>
      <c r="H33" s="33"/>
      <c r="I33" s="33"/>
      <c r="J33" s="33"/>
      <c r="K33" s="36"/>
    </row>
    <row r="34" spans="1:11" x14ac:dyDescent="0.2">
      <c r="A34" s="42"/>
      <c r="B34" s="7" t="s">
        <v>134</v>
      </c>
      <c r="C34" s="110"/>
      <c r="D34" s="153">
        <v>18.55</v>
      </c>
      <c r="E34" s="14" t="s">
        <v>132</v>
      </c>
      <c r="F34" s="171"/>
      <c r="G34" s="33"/>
      <c r="H34" s="33"/>
      <c r="I34" s="33"/>
      <c r="J34" s="33"/>
      <c r="K34" s="36"/>
    </row>
    <row r="35" spans="1:11" x14ac:dyDescent="0.2">
      <c r="A35" s="42"/>
      <c r="B35" s="7" t="s">
        <v>182</v>
      </c>
      <c r="C35" s="110"/>
      <c r="D35" s="153">
        <v>27.8</v>
      </c>
      <c r="E35" s="14" t="s">
        <v>132</v>
      </c>
      <c r="F35" s="171"/>
      <c r="G35" s="33"/>
      <c r="H35" s="33"/>
      <c r="I35" s="33"/>
      <c r="J35" s="33"/>
      <c r="K35" s="36"/>
    </row>
    <row r="36" spans="1:11" x14ac:dyDescent="0.2">
      <c r="A36" s="151"/>
      <c r="B36" s="7" t="s">
        <v>135</v>
      </c>
      <c r="C36" s="33"/>
      <c r="D36" s="177">
        <v>38.89</v>
      </c>
      <c r="E36" s="14" t="s">
        <v>132</v>
      </c>
      <c r="F36" s="33"/>
      <c r="G36" s="33"/>
      <c r="H36" s="33"/>
      <c r="I36" s="33"/>
      <c r="J36" s="33"/>
      <c r="K36" s="36"/>
    </row>
    <row r="37" spans="1:11" x14ac:dyDescent="0.2">
      <c r="A37" s="151"/>
      <c r="B37" s="14"/>
      <c r="C37" s="33"/>
      <c r="D37" s="33"/>
      <c r="E37" s="33"/>
      <c r="F37" s="33"/>
      <c r="G37" s="33"/>
      <c r="H37" s="33"/>
      <c r="I37" s="33"/>
      <c r="J37" s="33"/>
      <c r="K37" s="36"/>
    </row>
    <row r="38" spans="1:11" x14ac:dyDescent="0.2">
      <c r="A38" s="42" t="s">
        <v>1</v>
      </c>
      <c r="B38" s="109" t="s">
        <v>128</v>
      </c>
      <c r="C38" s="33"/>
      <c r="D38" s="33"/>
      <c r="E38" s="33"/>
      <c r="F38" s="33"/>
      <c r="G38" s="33"/>
      <c r="H38" s="33"/>
      <c r="I38" s="33"/>
      <c r="J38" s="33"/>
      <c r="K38" s="36"/>
    </row>
    <row r="39" spans="1:11" x14ac:dyDescent="0.2">
      <c r="A39" s="42"/>
      <c r="B39" s="109" t="s">
        <v>1</v>
      </c>
      <c r="C39" s="33"/>
      <c r="D39" s="33"/>
      <c r="E39" s="33"/>
      <c r="F39" s="33"/>
      <c r="G39" s="33"/>
      <c r="H39" s="33"/>
      <c r="I39" s="33"/>
      <c r="J39" s="33"/>
      <c r="K39" s="36"/>
    </row>
    <row r="40" spans="1:11" x14ac:dyDescent="0.2">
      <c r="A40" s="42"/>
      <c r="B40" s="14" t="s">
        <v>290</v>
      </c>
      <c r="C40" s="14"/>
      <c r="D40" s="14"/>
      <c r="E40" s="14"/>
      <c r="F40" s="14"/>
      <c r="G40" s="14"/>
      <c r="H40" s="33"/>
      <c r="I40" s="33"/>
      <c r="J40" s="33"/>
      <c r="K40" s="36"/>
    </row>
    <row r="41" spans="1:11" x14ac:dyDescent="0.2">
      <c r="A41" s="32"/>
      <c r="B41" s="33"/>
      <c r="C41" s="33"/>
      <c r="D41" s="251"/>
      <c r="E41" s="251"/>
      <c r="F41" s="251"/>
      <c r="G41" s="251"/>
      <c r="H41" s="251"/>
      <c r="I41" s="33"/>
      <c r="J41" s="33"/>
      <c r="K41" s="36"/>
    </row>
    <row r="42" spans="1:11" x14ac:dyDescent="0.2">
      <c r="A42" s="5" t="s">
        <v>78</v>
      </c>
      <c r="B42" s="89" t="s">
        <v>79</v>
      </c>
      <c r="C42" s="33"/>
      <c r="D42" s="33"/>
      <c r="E42" s="33"/>
      <c r="F42" s="33"/>
      <c r="G42" s="33"/>
      <c r="H42" s="33"/>
      <c r="I42" s="33"/>
      <c r="J42" s="33"/>
      <c r="K42" s="36"/>
    </row>
    <row r="43" spans="1:11" x14ac:dyDescent="0.2">
      <c r="A43" s="5"/>
      <c r="B43" s="89"/>
      <c r="C43" s="33"/>
      <c r="D43" s="33"/>
      <c r="E43" s="33"/>
      <c r="F43" s="33"/>
      <c r="G43" s="33"/>
      <c r="H43" s="33"/>
      <c r="I43" s="33"/>
      <c r="J43" s="33"/>
      <c r="K43" s="36"/>
    </row>
    <row r="44" spans="1:11" x14ac:dyDescent="0.2">
      <c r="A44" s="42" t="s">
        <v>129</v>
      </c>
      <c r="B44" s="33"/>
      <c r="C44" s="33"/>
      <c r="D44" s="33"/>
      <c r="E44" s="33"/>
      <c r="F44" s="33"/>
      <c r="G44" s="33"/>
      <c r="H44" s="33"/>
      <c r="I44" s="33"/>
      <c r="J44" s="33"/>
      <c r="K44" s="36"/>
    </row>
    <row r="45" spans="1:11" x14ac:dyDescent="0.2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6"/>
    </row>
    <row r="46" spans="1:11" x14ac:dyDescent="0.2">
      <c r="A46" s="32"/>
      <c r="B46" s="89" t="s">
        <v>130</v>
      </c>
      <c r="C46" s="33"/>
      <c r="D46" s="33"/>
      <c r="E46" s="33"/>
      <c r="F46" s="33"/>
      <c r="G46" s="33"/>
      <c r="H46" s="33"/>
      <c r="I46" s="33"/>
      <c r="J46" s="33"/>
      <c r="K46" s="36"/>
    </row>
    <row r="47" spans="1:11" x14ac:dyDescent="0.2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6"/>
    </row>
    <row r="48" spans="1:11" x14ac:dyDescent="0.2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9"/>
    </row>
    <row r="49" spans="1:11" x14ac:dyDescent="0.2">
      <c r="A49" s="32" t="s">
        <v>23</v>
      </c>
      <c r="B49" s="7" t="s">
        <v>24</v>
      </c>
      <c r="C49" s="33"/>
      <c r="D49" s="33"/>
      <c r="E49" s="33"/>
      <c r="F49" s="33"/>
      <c r="G49" s="33"/>
      <c r="H49" s="33"/>
      <c r="I49" s="33"/>
      <c r="J49" s="33"/>
      <c r="K49" s="36"/>
    </row>
    <row r="50" spans="1:11" x14ac:dyDescent="0.2">
      <c r="A50" s="32"/>
      <c r="B50" s="33"/>
      <c r="C50" s="33"/>
      <c r="D50" s="33"/>
      <c r="E50" s="33"/>
      <c r="F50" s="33"/>
      <c r="G50" s="33"/>
      <c r="H50" s="33"/>
      <c r="I50" s="33"/>
      <c r="J50" s="33"/>
      <c r="K50" s="36"/>
    </row>
    <row r="51" spans="1:11" x14ac:dyDescent="0.2">
      <c r="A51" s="37" t="s">
        <v>25</v>
      </c>
      <c r="B51" s="106">
        <f>'Item 105, pg 29'!B45</f>
        <v>42748</v>
      </c>
      <c r="C51" s="38"/>
      <c r="D51" s="38"/>
      <c r="E51" s="38"/>
      <c r="F51" s="38"/>
      <c r="G51" s="38"/>
      <c r="H51" s="38"/>
      <c r="I51" s="38" t="s">
        <v>131</v>
      </c>
      <c r="J51" s="38"/>
      <c r="K51" s="115">
        <f>'[2]Item 240 pg 41'!O57</f>
        <v>42795</v>
      </c>
    </row>
    <row r="52" spans="1:11" x14ac:dyDescent="0.2">
      <c r="A52" s="376" t="s">
        <v>27</v>
      </c>
      <c r="B52" s="377"/>
      <c r="C52" s="377"/>
      <c r="D52" s="377"/>
      <c r="E52" s="377"/>
      <c r="F52" s="377"/>
      <c r="G52" s="377"/>
      <c r="H52" s="377"/>
      <c r="I52" s="377"/>
      <c r="J52" s="377"/>
      <c r="K52" s="378"/>
    </row>
    <row r="53" spans="1:11" x14ac:dyDescent="0.2">
      <c r="A53" s="32"/>
      <c r="B53" s="33"/>
      <c r="C53" s="33"/>
      <c r="D53" s="33"/>
      <c r="E53" s="33"/>
      <c r="F53" s="33"/>
      <c r="G53" s="33"/>
      <c r="H53" s="33"/>
      <c r="I53" s="33"/>
      <c r="J53" s="33"/>
      <c r="K53" s="36"/>
    </row>
    <row r="54" spans="1:11" x14ac:dyDescent="0.2">
      <c r="A54" s="32" t="s">
        <v>28</v>
      </c>
      <c r="B54" s="33"/>
      <c r="C54" s="33"/>
      <c r="D54" s="33"/>
      <c r="E54" s="33"/>
      <c r="F54" s="33"/>
      <c r="G54" s="33"/>
      <c r="H54" s="33"/>
      <c r="I54" s="33"/>
      <c r="J54" s="33"/>
      <c r="K54" s="36"/>
    </row>
    <row r="55" spans="1:11" x14ac:dyDescent="0.2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9"/>
    </row>
  </sheetData>
  <mergeCells count="7">
    <mergeCell ref="A52:K52"/>
    <mergeCell ref="I2:J2"/>
    <mergeCell ref="A7:K7"/>
    <mergeCell ref="A8:K8"/>
    <mergeCell ref="A9:K9"/>
    <mergeCell ref="A10:K10"/>
    <mergeCell ref="D14:K14"/>
  </mergeCells>
  <printOptions horizontalCentered="1" verticalCentered="1"/>
  <pageMargins left="0.5" right="0.5" top="0.5" bottom="0.5" header="0.5" footer="0.5"/>
  <pageSetup scale="8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opLeftCell="A22" zoomScaleNormal="100" workbookViewId="0">
      <selection activeCell="I17" sqref="I17"/>
    </sheetView>
  </sheetViews>
  <sheetFormatPr defaultRowHeight="12.75" x14ac:dyDescent="0.2"/>
  <cols>
    <col min="1" max="1" width="12" style="187" customWidth="1"/>
    <col min="2" max="2" width="16" style="187" customWidth="1"/>
    <col min="3" max="5" width="9.140625" style="187"/>
    <col min="6" max="6" width="4.28515625" style="187" customWidth="1"/>
    <col min="7" max="7" width="9.140625" style="187"/>
    <col min="8" max="8" width="4.140625" style="187" customWidth="1"/>
    <col min="9" max="9" width="9.140625" style="187"/>
    <col min="10" max="10" width="4.140625" style="187" customWidth="1"/>
    <col min="11" max="11" width="9.140625" style="187"/>
    <col min="12" max="12" width="13.42578125" style="187" customWidth="1"/>
    <col min="13" max="256" width="9.140625" style="187"/>
    <col min="257" max="257" width="12" style="187" customWidth="1"/>
    <col min="258" max="258" width="16" style="187" customWidth="1"/>
    <col min="259" max="261" width="9.140625" style="187"/>
    <col min="262" max="262" width="4.28515625" style="187" customWidth="1"/>
    <col min="263" max="263" width="9.140625" style="187"/>
    <col min="264" max="264" width="4.140625" style="187" customWidth="1"/>
    <col min="265" max="265" width="9.140625" style="187"/>
    <col min="266" max="266" width="4.140625" style="187" customWidth="1"/>
    <col min="267" max="267" width="9.140625" style="187"/>
    <col min="268" max="268" width="13.42578125" style="187" customWidth="1"/>
    <col min="269" max="512" width="9.140625" style="187"/>
    <col min="513" max="513" width="12" style="187" customWidth="1"/>
    <col min="514" max="514" width="16" style="187" customWidth="1"/>
    <col min="515" max="517" width="9.140625" style="187"/>
    <col min="518" max="518" width="4.28515625" style="187" customWidth="1"/>
    <col min="519" max="519" width="9.140625" style="187"/>
    <col min="520" max="520" width="4.140625" style="187" customWidth="1"/>
    <col min="521" max="521" width="9.140625" style="187"/>
    <col min="522" max="522" width="4.140625" style="187" customWidth="1"/>
    <col min="523" max="523" width="9.140625" style="187"/>
    <col min="524" max="524" width="13.42578125" style="187" customWidth="1"/>
    <col min="525" max="768" width="9.140625" style="187"/>
    <col min="769" max="769" width="12" style="187" customWidth="1"/>
    <col min="770" max="770" width="16" style="187" customWidth="1"/>
    <col min="771" max="773" width="9.140625" style="187"/>
    <col min="774" max="774" width="4.28515625" style="187" customWidth="1"/>
    <col min="775" max="775" width="9.140625" style="187"/>
    <col min="776" max="776" width="4.140625" style="187" customWidth="1"/>
    <col min="777" max="777" width="9.140625" style="187"/>
    <col min="778" max="778" width="4.140625" style="187" customWidth="1"/>
    <col min="779" max="779" width="9.140625" style="187"/>
    <col min="780" max="780" width="13.42578125" style="187" customWidth="1"/>
    <col min="781" max="1024" width="9.140625" style="187"/>
    <col min="1025" max="1025" width="12" style="187" customWidth="1"/>
    <col min="1026" max="1026" width="16" style="187" customWidth="1"/>
    <col min="1027" max="1029" width="9.140625" style="187"/>
    <col min="1030" max="1030" width="4.28515625" style="187" customWidth="1"/>
    <col min="1031" max="1031" width="9.140625" style="187"/>
    <col min="1032" max="1032" width="4.140625" style="187" customWidth="1"/>
    <col min="1033" max="1033" width="9.140625" style="187"/>
    <col min="1034" max="1034" width="4.140625" style="187" customWidth="1"/>
    <col min="1035" max="1035" width="9.140625" style="187"/>
    <col min="1036" max="1036" width="13.42578125" style="187" customWidth="1"/>
    <col min="1037" max="1280" width="9.140625" style="187"/>
    <col min="1281" max="1281" width="12" style="187" customWidth="1"/>
    <col min="1282" max="1282" width="16" style="187" customWidth="1"/>
    <col min="1283" max="1285" width="9.140625" style="187"/>
    <col min="1286" max="1286" width="4.28515625" style="187" customWidth="1"/>
    <col min="1287" max="1287" width="9.140625" style="187"/>
    <col min="1288" max="1288" width="4.140625" style="187" customWidth="1"/>
    <col min="1289" max="1289" width="9.140625" style="187"/>
    <col min="1290" max="1290" width="4.140625" style="187" customWidth="1"/>
    <col min="1291" max="1291" width="9.140625" style="187"/>
    <col min="1292" max="1292" width="13.42578125" style="187" customWidth="1"/>
    <col min="1293" max="1536" width="9.140625" style="187"/>
    <col min="1537" max="1537" width="12" style="187" customWidth="1"/>
    <col min="1538" max="1538" width="16" style="187" customWidth="1"/>
    <col min="1539" max="1541" width="9.140625" style="187"/>
    <col min="1542" max="1542" width="4.28515625" style="187" customWidth="1"/>
    <col min="1543" max="1543" width="9.140625" style="187"/>
    <col min="1544" max="1544" width="4.140625" style="187" customWidth="1"/>
    <col min="1545" max="1545" width="9.140625" style="187"/>
    <col min="1546" max="1546" width="4.140625" style="187" customWidth="1"/>
    <col min="1547" max="1547" width="9.140625" style="187"/>
    <col min="1548" max="1548" width="13.42578125" style="187" customWidth="1"/>
    <col min="1549" max="1792" width="9.140625" style="187"/>
    <col min="1793" max="1793" width="12" style="187" customWidth="1"/>
    <col min="1794" max="1794" width="16" style="187" customWidth="1"/>
    <col min="1795" max="1797" width="9.140625" style="187"/>
    <col min="1798" max="1798" width="4.28515625" style="187" customWidth="1"/>
    <col min="1799" max="1799" width="9.140625" style="187"/>
    <col min="1800" max="1800" width="4.140625" style="187" customWidth="1"/>
    <col min="1801" max="1801" width="9.140625" style="187"/>
    <col min="1802" max="1802" width="4.140625" style="187" customWidth="1"/>
    <col min="1803" max="1803" width="9.140625" style="187"/>
    <col min="1804" max="1804" width="13.42578125" style="187" customWidth="1"/>
    <col min="1805" max="2048" width="9.140625" style="187"/>
    <col min="2049" max="2049" width="12" style="187" customWidth="1"/>
    <col min="2050" max="2050" width="16" style="187" customWidth="1"/>
    <col min="2051" max="2053" width="9.140625" style="187"/>
    <col min="2054" max="2054" width="4.28515625" style="187" customWidth="1"/>
    <col min="2055" max="2055" width="9.140625" style="187"/>
    <col min="2056" max="2056" width="4.140625" style="187" customWidth="1"/>
    <col min="2057" max="2057" width="9.140625" style="187"/>
    <col min="2058" max="2058" width="4.140625" style="187" customWidth="1"/>
    <col min="2059" max="2059" width="9.140625" style="187"/>
    <col min="2060" max="2060" width="13.42578125" style="187" customWidth="1"/>
    <col min="2061" max="2304" width="9.140625" style="187"/>
    <col min="2305" max="2305" width="12" style="187" customWidth="1"/>
    <col min="2306" max="2306" width="16" style="187" customWidth="1"/>
    <col min="2307" max="2309" width="9.140625" style="187"/>
    <col min="2310" max="2310" width="4.28515625" style="187" customWidth="1"/>
    <col min="2311" max="2311" width="9.140625" style="187"/>
    <col min="2312" max="2312" width="4.140625" style="187" customWidth="1"/>
    <col min="2313" max="2313" width="9.140625" style="187"/>
    <col min="2314" max="2314" width="4.140625" style="187" customWidth="1"/>
    <col min="2315" max="2315" width="9.140625" style="187"/>
    <col min="2316" max="2316" width="13.42578125" style="187" customWidth="1"/>
    <col min="2317" max="2560" width="9.140625" style="187"/>
    <col min="2561" max="2561" width="12" style="187" customWidth="1"/>
    <col min="2562" max="2562" width="16" style="187" customWidth="1"/>
    <col min="2563" max="2565" width="9.140625" style="187"/>
    <col min="2566" max="2566" width="4.28515625" style="187" customWidth="1"/>
    <col min="2567" max="2567" width="9.140625" style="187"/>
    <col min="2568" max="2568" width="4.140625" style="187" customWidth="1"/>
    <col min="2569" max="2569" width="9.140625" style="187"/>
    <col min="2570" max="2570" width="4.140625" style="187" customWidth="1"/>
    <col min="2571" max="2571" width="9.140625" style="187"/>
    <col min="2572" max="2572" width="13.42578125" style="187" customWidth="1"/>
    <col min="2573" max="2816" width="9.140625" style="187"/>
    <col min="2817" max="2817" width="12" style="187" customWidth="1"/>
    <col min="2818" max="2818" width="16" style="187" customWidth="1"/>
    <col min="2819" max="2821" width="9.140625" style="187"/>
    <col min="2822" max="2822" width="4.28515625" style="187" customWidth="1"/>
    <col min="2823" max="2823" width="9.140625" style="187"/>
    <col min="2824" max="2824" width="4.140625" style="187" customWidth="1"/>
    <col min="2825" max="2825" width="9.140625" style="187"/>
    <col min="2826" max="2826" width="4.140625" style="187" customWidth="1"/>
    <col min="2827" max="2827" width="9.140625" style="187"/>
    <col min="2828" max="2828" width="13.42578125" style="187" customWidth="1"/>
    <col min="2829" max="3072" width="9.140625" style="187"/>
    <col min="3073" max="3073" width="12" style="187" customWidth="1"/>
    <col min="3074" max="3074" width="16" style="187" customWidth="1"/>
    <col min="3075" max="3077" width="9.140625" style="187"/>
    <col min="3078" max="3078" width="4.28515625" style="187" customWidth="1"/>
    <col min="3079" max="3079" width="9.140625" style="187"/>
    <col min="3080" max="3080" width="4.140625" style="187" customWidth="1"/>
    <col min="3081" max="3081" width="9.140625" style="187"/>
    <col min="3082" max="3082" width="4.140625" style="187" customWidth="1"/>
    <col min="3083" max="3083" width="9.140625" style="187"/>
    <col min="3084" max="3084" width="13.42578125" style="187" customWidth="1"/>
    <col min="3085" max="3328" width="9.140625" style="187"/>
    <col min="3329" max="3329" width="12" style="187" customWidth="1"/>
    <col min="3330" max="3330" width="16" style="187" customWidth="1"/>
    <col min="3331" max="3333" width="9.140625" style="187"/>
    <col min="3334" max="3334" width="4.28515625" style="187" customWidth="1"/>
    <col min="3335" max="3335" width="9.140625" style="187"/>
    <col min="3336" max="3336" width="4.140625" style="187" customWidth="1"/>
    <col min="3337" max="3337" width="9.140625" style="187"/>
    <col min="3338" max="3338" width="4.140625" style="187" customWidth="1"/>
    <col min="3339" max="3339" width="9.140625" style="187"/>
    <col min="3340" max="3340" width="13.42578125" style="187" customWidth="1"/>
    <col min="3341" max="3584" width="9.140625" style="187"/>
    <col min="3585" max="3585" width="12" style="187" customWidth="1"/>
    <col min="3586" max="3586" width="16" style="187" customWidth="1"/>
    <col min="3587" max="3589" width="9.140625" style="187"/>
    <col min="3590" max="3590" width="4.28515625" style="187" customWidth="1"/>
    <col min="3591" max="3591" width="9.140625" style="187"/>
    <col min="3592" max="3592" width="4.140625" style="187" customWidth="1"/>
    <col min="3593" max="3593" width="9.140625" style="187"/>
    <col min="3594" max="3594" width="4.140625" style="187" customWidth="1"/>
    <col min="3595" max="3595" width="9.140625" style="187"/>
    <col min="3596" max="3596" width="13.42578125" style="187" customWidth="1"/>
    <col min="3597" max="3840" width="9.140625" style="187"/>
    <col min="3841" max="3841" width="12" style="187" customWidth="1"/>
    <col min="3842" max="3842" width="16" style="187" customWidth="1"/>
    <col min="3843" max="3845" width="9.140625" style="187"/>
    <col min="3846" max="3846" width="4.28515625" style="187" customWidth="1"/>
    <col min="3847" max="3847" width="9.140625" style="187"/>
    <col min="3848" max="3848" width="4.140625" style="187" customWidth="1"/>
    <col min="3849" max="3849" width="9.140625" style="187"/>
    <col min="3850" max="3850" width="4.140625" style="187" customWidth="1"/>
    <col min="3851" max="3851" width="9.140625" style="187"/>
    <col min="3852" max="3852" width="13.42578125" style="187" customWidth="1"/>
    <col min="3853" max="4096" width="9.140625" style="187"/>
    <col min="4097" max="4097" width="12" style="187" customWidth="1"/>
    <col min="4098" max="4098" width="16" style="187" customWidth="1"/>
    <col min="4099" max="4101" width="9.140625" style="187"/>
    <col min="4102" max="4102" width="4.28515625" style="187" customWidth="1"/>
    <col min="4103" max="4103" width="9.140625" style="187"/>
    <col min="4104" max="4104" width="4.140625" style="187" customWidth="1"/>
    <col min="4105" max="4105" width="9.140625" style="187"/>
    <col min="4106" max="4106" width="4.140625" style="187" customWidth="1"/>
    <col min="4107" max="4107" width="9.140625" style="187"/>
    <col min="4108" max="4108" width="13.42578125" style="187" customWidth="1"/>
    <col min="4109" max="4352" width="9.140625" style="187"/>
    <col min="4353" max="4353" width="12" style="187" customWidth="1"/>
    <col min="4354" max="4354" width="16" style="187" customWidth="1"/>
    <col min="4355" max="4357" width="9.140625" style="187"/>
    <col min="4358" max="4358" width="4.28515625" style="187" customWidth="1"/>
    <col min="4359" max="4359" width="9.140625" style="187"/>
    <col min="4360" max="4360" width="4.140625" style="187" customWidth="1"/>
    <col min="4361" max="4361" width="9.140625" style="187"/>
    <col min="4362" max="4362" width="4.140625" style="187" customWidth="1"/>
    <col min="4363" max="4363" width="9.140625" style="187"/>
    <col min="4364" max="4364" width="13.42578125" style="187" customWidth="1"/>
    <col min="4365" max="4608" width="9.140625" style="187"/>
    <col min="4609" max="4609" width="12" style="187" customWidth="1"/>
    <col min="4610" max="4610" width="16" style="187" customWidth="1"/>
    <col min="4611" max="4613" width="9.140625" style="187"/>
    <col min="4614" max="4614" width="4.28515625" style="187" customWidth="1"/>
    <col min="4615" max="4615" width="9.140625" style="187"/>
    <col min="4616" max="4616" width="4.140625" style="187" customWidth="1"/>
    <col min="4617" max="4617" width="9.140625" style="187"/>
    <col min="4618" max="4618" width="4.140625" style="187" customWidth="1"/>
    <col min="4619" max="4619" width="9.140625" style="187"/>
    <col min="4620" max="4620" width="13.42578125" style="187" customWidth="1"/>
    <col min="4621" max="4864" width="9.140625" style="187"/>
    <col min="4865" max="4865" width="12" style="187" customWidth="1"/>
    <col min="4866" max="4866" width="16" style="187" customWidth="1"/>
    <col min="4867" max="4869" width="9.140625" style="187"/>
    <col min="4870" max="4870" width="4.28515625" style="187" customWidth="1"/>
    <col min="4871" max="4871" width="9.140625" style="187"/>
    <col min="4872" max="4872" width="4.140625" style="187" customWidth="1"/>
    <col min="4873" max="4873" width="9.140625" style="187"/>
    <col min="4874" max="4874" width="4.140625" style="187" customWidth="1"/>
    <col min="4875" max="4875" width="9.140625" style="187"/>
    <col min="4876" max="4876" width="13.42578125" style="187" customWidth="1"/>
    <col min="4877" max="5120" width="9.140625" style="187"/>
    <col min="5121" max="5121" width="12" style="187" customWidth="1"/>
    <col min="5122" max="5122" width="16" style="187" customWidth="1"/>
    <col min="5123" max="5125" width="9.140625" style="187"/>
    <col min="5126" max="5126" width="4.28515625" style="187" customWidth="1"/>
    <col min="5127" max="5127" width="9.140625" style="187"/>
    <col min="5128" max="5128" width="4.140625" style="187" customWidth="1"/>
    <col min="5129" max="5129" width="9.140625" style="187"/>
    <col min="5130" max="5130" width="4.140625" style="187" customWidth="1"/>
    <col min="5131" max="5131" width="9.140625" style="187"/>
    <col min="5132" max="5132" width="13.42578125" style="187" customWidth="1"/>
    <col min="5133" max="5376" width="9.140625" style="187"/>
    <col min="5377" max="5377" width="12" style="187" customWidth="1"/>
    <col min="5378" max="5378" width="16" style="187" customWidth="1"/>
    <col min="5379" max="5381" width="9.140625" style="187"/>
    <col min="5382" max="5382" width="4.28515625" style="187" customWidth="1"/>
    <col min="5383" max="5383" width="9.140625" style="187"/>
    <col min="5384" max="5384" width="4.140625" style="187" customWidth="1"/>
    <col min="5385" max="5385" width="9.140625" style="187"/>
    <col min="5386" max="5386" width="4.140625" style="187" customWidth="1"/>
    <col min="5387" max="5387" width="9.140625" style="187"/>
    <col min="5388" max="5388" width="13.42578125" style="187" customWidth="1"/>
    <col min="5389" max="5632" width="9.140625" style="187"/>
    <col min="5633" max="5633" width="12" style="187" customWidth="1"/>
    <col min="5634" max="5634" width="16" style="187" customWidth="1"/>
    <col min="5635" max="5637" width="9.140625" style="187"/>
    <col min="5638" max="5638" width="4.28515625" style="187" customWidth="1"/>
    <col min="5639" max="5639" width="9.140625" style="187"/>
    <col min="5640" max="5640" width="4.140625" style="187" customWidth="1"/>
    <col min="5641" max="5641" width="9.140625" style="187"/>
    <col min="5642" max="5642" width="4.140625" style="187" customWidth="1"/>
    <col min="5643" max="5643" width="9.140625" style="187"/>
    <col min="5644" max="5644" width="13.42578125" style="187" customWidth="1"/>
    <col min="5645" max="5888" width="9.140625" style="187"/>
    <col min="5889" max="5889" width="12" style="187" customWidth="1"/>
    <col min="5890" max="5890" width="16" style="187" customWidth="1"/>
    <col min="5891" max="5893" width="9.140625" style="187"/>
    <col min="5894" max="5894" width="4.28515625" style="187" customWidth="1"/>
    <col min="5895" max="5895" width="9.140625" style="187"/>
    <col min="5896" max="5896" width="4.140625" style="187" customWidth="1"/>
    <col min="5897" max="5897" width="9.140625" style="187"/>
    <col min="5898" max="5898" width="4.140625" style="187" customWidth="1"/>
    <col min="5899" max="5899" width="9.140625" style="187"/>
    <col min="5900" max="5900" width="13.42578125" style="187" customWidth="1"/>
    <col min="5901" max="6144" width="9.140625" style="187"/>
    <col min="6145" max="6145" width="12" style="187" customWidth="1"/>
    <col min="6146" max="6146" width="16" style="187" customWidth="1"/>
    <col min="6147" max="6149" width="9.140625" style="187"/>
    <col min="6150" max="6150" width="4.28515625" style="187" customWidth="1"/>
    <col min="6151" max="6151" width="9.140625" style="187"/>
    <col min="6152" max="6152" width="4.140625" style="187" customWidth="1"/>
    <col min="6153" max="6153" width="9.140625" style="187"/>
    <col min="6154" max="6154" width="4.140625" style="187" customWidth="1"/>
    <col min="6155" max="6155" width="9.140625" style="187"/>
    <col min="6156" max="6156" width="13.42578125" style="187" customWidth="1"/>
    <col min="6157" max="6400" width="9.140625" style="187"/>
    <col min="6401" max="6401" width="12" style="187" customWidth="1"/>
    <col min="6402" max="6402" width="16" style="187" customWidth="1"/>
    <col min="6403" max="6405" width="9.140625" style="187"/>
    <col min="6406" max="6406" width="4.28515625" style="187" customWidth="1"/>
    <col min="6407" max="6407" width="9.140625" style="187"/>
    <col min="6408" max="6408" width="4.140625" style="187" customWidth="1"/>
    <col min="6409" max="6409" width="9.140625" style="187"/>
    <col min="6410" max="6410" width="4.140625" style="187" customWidth="1"/>
    <col min="6411" max="6411" width="9.140625" style="187"/>
    <col min="6412" max="6412" width="13.42578125" style="187" customWidth="1"/>
    <col min="6413" max="6656" width="9.140625" style="187"/>
    <col min="6657" max="6657" width="12" style="187" customWidth="1"/>
    <col min="6658" max="6658" width="16" style="187" customWidth="1"/>
    <col min="6659" max="6661" width="9.140625" style="187"/>
    <col min="6662" max="6662" width="4.28515625" style="187" customWidth="1"/>
    <col min="6663" max="6663" width="9.140625" style="187"/>
    <col min="6664" max="6664" width="4.140625" style="187" customWidth="1"/>
    <col min="6665" max="6665" width="9.140625" style="187"/>
    <col min="6666" max="6666" width="4.140625" style="187" customWidth="1"/>
    <col min="6667" max="6667" width="9.140625" style="187"/>
    <col min="6668" max="6668" width="13.42578125" style="187" customWidth="1"/>
    <col min="6669" max="6912" width="9.140625" style="187"/>
    <col min="6913" max="6913" width="12" style="187" customWidth="1"/>
    <col min="6914" max="6914" width="16" style="187" customWidth="1"/>
    <col min="6915" max="6917" width="9.140625" style="187"/>
    <col min="6918" max="6918" width="4.28515625" style="187" customWidth="1"/>
    <col min="6919" max="6919" width="9.140625" style="187"/>
    <col min="6920" max="6920" width="4.140625" style="187" customWidth="1"/>
    <col min="6921" max="6921" width="9.140625" style="187"/>
    <col min="6922" max="6922" width="4.140625" style="187" customWidth="1"/>
    <col min="6923" max="6923" width="9.140625" style="187"/>
    <col min="6924" max="6924" width="13.42578125" style="187" customWidth="1"/>
    <col min="6925" max="7168" width="9.140625" style="187"/>
    <col min="7169" max="7169" width="12" style="187" customWidth="1"/>
    <col min="7170" max="7170" width="16" style="187" customWidth="1"/>
    <col min="7171" max="7173" width="9.140625" style="187"/>
    <col min="7174" max="7174" width="4.28515625" style="187" customWidth="1"/>
    <col min="7175" max="7175" width="9.140625" style="187"/>
    <col min="7176" max="7176" width="4.140625" style="187" customWidth="1"/>
    <col min="7177" max="7177" width="9.140625" style="187"/>
    <col min="7178" max="7178" width="4.140625" style="187" customWidth="1"/>
    <col min="7179" max="7179" width="9.140625" style="187"/>
    <col min="7180" max="7180" width="13.42578125" style="187" customWidth="1"/>
    <col min="7181" max="7424" width="9.140625" style="187"/>
    <col min="7425" max="7425" width="12" style="187" customWidth="1"/>
    <col min="7426" max="7426" width="16" style="187" customWidth="1"/>
    <col min="7427" max="7429" width="9.140625" style="187"/>
    <col min="7430" max="7430" width="4.28515625" style="187" customWidth="1"/>
    <col min="7431" max="7431" width="9.140625" style="187"/>
    <col min="7432" max="7432" width="4.140625" style="187" customWidth="1"/>
    <col min="7433" max="7433" width="9.140625" style="187"/>
    <col min="7434" max="7434" width="4.140625" style="187" customWidth="1"/>
    <col min="7435" max="7435" width="9.140625" style="187"/>
    <col min="7436" max="7436" width="13.42578125" style="187" customWidth="1"/>
    <col min="7437" max="7680" width="9.140625" style="187"/>
    <col min="7681" max="7681" width="12" style="187" customWidth="1"/>
    <col min="7682" max="7682" width="16" style="187" customWidth="1"/>
    <col min="7683" max="7685" width="9.140625" style="187"/>
    <col min="7686" max="7686" width="4.28515625" style="187" customWidth="1"/>
    <col min="7687" max="7687" width="9.140625" style="187"/>
    <col min="7688" max="7688" width="4.140625" style="187" customWidth="1"/>
    <col min="7689" max="7689" width="9.140625" style="187"/>
    <col min="7690" max="7690" width="4.140625" style="187" customWidth="1"/>
    <col min="7691" max="7691" width="9.140625" style="187"/>
    <col min="7692" max="7692" width="13.42578125" style="187" customWidth="1"/>
    <col min="7693" max="7936" width="9.140625" style="187"/>
    <col min="7937" max="7937" width="12" style="187" customWidth="1"/>
    <col min="7938" max="7938" width="16" style="187" customWidth="1"/>
    <col min="7939" max="7941" width="9.140625" style="187"/>
    <col min="7942" max="7942" width="4.28515625" style="187" customWidth="1"/>
    <col min="7943" max="7943" width="9.140625" style="187"/>
    <col min="7944" max="7944" width="4.140625" style="187" customWidth="1"/>
    <col min="7945" max="7945" width="9.140625" style="187"/>
    <col min="7946" max="7946" width="4.140625" style="187" customWidth="1"/>
    <col min="7947" max="7947" width="9.140625" style="187"/>
    <col min="7948" max="7948" width="13.42578125" style="187" customWidth="1"/>
    <col min="7949" max="8192" width="9.140625" style="187"/>
    <col min="8193" max="8193" width="12" style="187" customWidth="1"/>
    <col min="8194" max="8194" width="16" style="187" customWidth="1"/>
    <col min="8195" max="8197" width="9.140625" style="187"/>
    <col min="8198" max="8198" width="4.28515625" style="187" customWidth="1"/>
    <col min="8199" max="8199" width="9.140625" style="187"/>
    <col min="8200" max="8200" width="4.140625" style="187" customWidth="1"/>
    <col min="8201" max="8201" width="9.140625" style="187"/>
    <col min="8202" max="8202" width="4.140625" style="187" customWidth="1"/>
    <col min="8203" max="8203" width="9.140625" style="187"/>
    <col min="8204" max="8204" width="13.42578125" style="187" customWidth="1"/>
    <col min="8205" max="8448" width="9.140625" style="187"/>
    <col min="8449" max="8449" width="12" style="187" customWidth="1"/>
    <col min="8450" max="8450" width="16" style="187" customWidth="1"/>
    <col min="8451" max="8453" width="9.140625" style="187"/>
    <col min="8454" max="8454" width="4.28515625" style="187" customWidth="1"/>
    <col min="8455" max="8455" width="9.140625" style="187"/>
    <col min="8456" max="8456" width="4.140625" style="187" customWidth="1"/>
    <col min="8457" max="8457" width="9.140625" style="187"/>
    <col min="8458" max="8458" width="4.140625" style="187" customWidth="1"/>
    <col min="8459" max="8459" width="9.140625" style="187"/>
    <col min="8460" max="8460" width="13.42578125" style="187" customWidth="1"/>
    <col min="8461" max="8704" width="9.140625" style="187"/>
    <col min="8705" max="8705" width="12" style="187" customWidth="1"/>
    <col min="8706" max="8706" width="16" style="187" customWidth="1"/>
    <col min="8707" max="8709" width="9.140625" style="187"/>
    <col min="8710" max="8710" width="4.28515625" style="187" customWidth="1"/>
    <col min="8711" max="8711" width="9.140625" style="187"/>
    <col min="8712" max="8712" width="4.140625" style="187" customWidth="1"/>
    <col min="8713" max="8713" width="9.140625" style="187"/>
    <col min="8714" max="8714" width="4.140625" style="187" customWidth="1"/>
    <col min="8715" max="8715" width="9.140625" style="187"/>
    <col min="8716" max="8716" width="13.42578125" style="187" customWidth="1"/>
    <col min="8717" max="8960" width="9.140625" style="187"/>
    <col min="8961" max="8961" width="12" style="187" customWidth="1"/>
    <col min="8962" max="8962" width="16" style="187" customWidth="1"/>
    <col min="8963" max="8965" width="9.140625" style="187"/>
    <col min="8966" max="8966" width="4.28515625" style="187" customWidth="1"/>
    <col min="8967" max="8967" width="9.140625" style="187"/>
    <col min="8968" max="8968" width="4.140625" style="187" customWidth="1"/>
    <col min="8969" max="8969" width="9.140625" style="187"/>
    <col min="8970" max="8970" width="4.140625" style="187" customWidth="1"/>
    <col min="8971" max="8971" width="9.140625" style="187"/>
    <col min="8972" max="8972" width="13.42578125" style="187" customWidth="1"/>
    <col min="8973" max="9216" width="9.140625" style="187"/>
    <col min="9217" max="9217" width="12" style="187" customWidth="1"/>
    <col min="9218" max="9218" width="16" style="187" customWidth="1"/>
    <col min="9219" max="9221" width="9.140625" style="187"/>
    <col min="9222" max="9222" width="4.28515625" style="187" customWidth="1"/>
    <col min="9223" max="9223" width="9.140625" style="187"/>
    <col min="9224" max="9224" width="4.140625" style="187" customWidth="1"/>
    <col min="9225" max="9225" width="9.140625" style="187"/>
    <col min="9226" max="9226" width="4.140625" style="187" customWidth="1"/>
    <col min="9227" max="9227" width="9.140625" style="187"/>
    <col min="9228" max="9228" width="13.42578125" style="187" customWidth="1"/>
    <col min="9229" max="9472" width="9.140625" style="187"/>
    <col min="9473" max="9473" width="12" style="187" customWidth="1"/>
    <col min="9474" max="9474" width="16" style="187" customWidth="1"/>
    <col min="9475" max="9477" width="9.140625" style="187"/>
    <col min="9478" max="9478" width="4.28515625" style="187" customWidth="1"/>
    <col min="9479" max="9479" width="9.140625" style="187"/>
    <col min="9480" max="9480" width="4.140625" style="187" customWidth="1"/>
    <col min="9481" max="9481" width="9.140625" style="187"/>
    <col min="9482" max="9482" width="4.140625" style="187" customWidth="1"/>
    <col min="9483" max="9483" width="9.140625" style="187"/>
    <col min="9484" max="9484" width="13.42578125" style="187" customWidth="1"/>
    <col min="9485" max="9728" width="9.140625" style="187"/>
    <col min="9729" max="9729" width="12" style="187" customWidth="1"/>
    <col min="9730" max="9730" width="16" style="187" customWidth="1"/>
    <col min="9731" max="9733" width="9.140625" style="187"/>
    <col min="9734" max="9734" width="4.28515625" style="187" customWidth="1"/>
    <col min="9735" max="9735" width="9.140625" style="187"/>
    <col min="9736" max="9736" width="4.140625" style="187" customWidth="1"/>
    <col min="9737" max="9737" width="9.140625" style="187"/>
    <col min="9738" max="9738" width="4.140625" style="187" customWidth="1"/>
    <col min="9739" max="9739" width="9.140625" style="187"/>
    <col min="9740" max="9740" width="13.42578125" style="187" customWidth="1"/>
    <col min="9741" max="9984" width="9.140625" style="187"/>
    <col min="9985" max="9985" width="12" style="187" customWidth="1"/>
    <col min="9986" max="9986" width="16" style="187" customWidth="1"/>
    <col min="9987" max="9989" width="9.140625" style="187"/>
    <col min="9990" max="9990" width="4.28515625" style="187" customWidth="1"/>
    <col min="9991" max="9991" width="9.140625" style="187"/>
    <col min="9992" max="9992" width="4.140625" style="187" customWidth="1"/>
    <col min="9993" max="9993" width="9.140625" style="187"/>
    <col min="9994" max="9994" width="4.140625" style="187" customWidth="1"/>
    <col min="9995" max="9995" width="9.140625" style="187"/>
    <col min="9996" max="9996" width="13.42578125" style="187" customWidth="1"/>
    <col min="9997" max="10240" width="9.140625" style="187"/>
    <col min="10241" max="10241" width="12" style="187" customWidth="1"/>
    <col min="10242" max="10242" width="16" style="187" customWidth="1"/>
    <col min="10243" max="10245" width="9.140625" style="187"/>
    <col min="10246" max="10246" width="4.28515625" style="187" customWidth="1"/>
    <col min="10247" max="10247" width="9.140625" style="187"/>
    <col min="10248" max="10248" width="4.140625" style="187" customWidth="1"/>
    <col min="10249" max="10249" width="9.140625" style="187"/>
    <col min="10250" max="10250" width="4.140625" style="187" customWidth="1"/>
    <col min="10251" max="10251" width="9.140625" style="187"/>
    <col min="10252" max="10252" width="13.42578125" style="187" customWidth="1"/>
    <col min="10253" max="10496" width="9.140625" style="187"/>
    <col min="10497" max="10497" width="12" style="187" customWidth="1"/>
    <col min="10498" max="10498" width="16" style="187" customWidth="1"/>
    <col min="10499" max="10501" width="9.140625" style="187"/>
    <col min="10502" max="10502" width="4.28515625" style="187" customWidth="1"/>
    <col min="10503" max="10503" width="9.140625" style="187"/>
    <col min="10504" max="10504" width="4.140625" style="187" customWidth="1"/>
    <col min="10505" max="10505" width="9.140625" style="187"/>
    <col min="10506" max="10506" width="4.140625" style="187" customWidth="1"/>
    <col min="10507" max="10507" width="9.140625" style="187"/>
    <col min="10508" max="10508" width="13.42578125" style="187" customWidth="1"/>
    <col min="10509" max="10752" width="9.140625" style="187"/>
    <col min="10753" max="10753" width="12" style="187" customWidth="1"/>
    <col min="10754" max="10754" width="16" style="187" customWidth="1"/>
    <col min="10755" max="10757" width="9.140625" style="187"/>
    <col min="10758" max="10758" width="4.28515625" style="187" customWidth="1"/>
    <col min="10759" max="10759" width="9.140625" style="187"/>
    <col min="10760" max="10760" width="4.140625" style="187" customWidth="1"/>
    <col min="10761" max="10761" width="9.140625" style="187"/>
    <col min="10762" max="10762" width="4.140625" style="187" customWidth="1"/>
    <col min="10763" max="10763" width="9.140625" style="187"/>
    <col min="10764" max="10764" width="13.42578125" style="187" customWidth="1"/>
    <col min="10765" max="11008" width="9.140625" style="187"/>
    <col min="11009" max="11009" width="12" style="187" customWidth="1"/>
    <col min="11010" max="11010" width="16" style="187" customWidth="1"/>
    <col min="11011" max="11013" width="9.140625" style="187"/>
    <col min="11014" max="11014" width="4.28515625" style="187" customWidth="1"/>
    <col min="11015" max="11015" width="9.140625" style="187"/>
    <col min="11016" max="11016" width="4.140625" style="187" customWidth="1"/>
    <col min="11017" max="11017" width="9.140625" style="187"/>
    <col min="11018" max="11018" width="4.140625" style="187" customWidth="1"/>
    <col min="11019" max="11019" width="9.140625" style="187"/>
    <col min="11020" max="11020" width="13.42578125" style="187" customWidth="1"/>
    <col min="11021" max="11264" width="9.140625" style="187"/>
    <col min="11265" max="11265" width="12" style="187" customWidth="1"/>
    <col min="11266" max="11266" width="16" style="187" customWidth="1"/>
    <col min="11267" max="11269" width="9.140625" style="187"/>
    <col min="11270" max="11270" width="4.28515625" style="187" customWidth="1"/>
    <col min="11271" max="11271" width="9.140625" style="187"/>
    <col min="11272" max="11272" width="4.140625" style="187" customWidth="1"/>
    <col min="11273" max="11273" width="9.140625" style="187"/>
    <col min="11274" max="11274" width="4.140625" style="187" customWidth="1"/>
    <col min="11275" max="11275" width="9.140625" style="187"/>
    <col min="11276" max="11276" width="13.42578125" style="187" customWidth="1"/>
    <col min="11277" max="11520" width="9.140625" style="187"/>
    <col min="11521" max="11521" width="12" style="187" customWidth="1"/>
    <col min="11522" max="11522" width="16" style="187" customWidth="1"/>
    <col min="11523" max="11525" width="9.140625" style="187"/>
    <col min="11526" max="11526" width="4.28515625" style="187" customWidth="1"/>
    <col min="11527" max="11527" width="9.140625" style="187"/>
    <col min="11528" max="11528" width="4.140625" style="187" customWidth="1"/>
    <col min="11529" max="11529" width="9.140625" style="187"/>
    <col min="11530" max="11530" width="4.140625" style="187" customWidth="1"/>
    <col min="11531" max="11531" width="9.140625" style="187"/>
    <col min="11532" max="11532" width="13.42578125" style="187" customWidth="1"/>
    <col min="11533" max="11776" width="9.140625" style="187"/>
    <col min="11777" max="11777" width="12" style="187" customWidth="1"/>
    <col min="11778" max="11778" width="16" style="187" customWidth="1"/>
    <col min="11779" max="11781" width="9.140625" style="187"/>
    <col min="11782" max="11782" width="4.28515625" style="187" customWidth="1"/>
    <col min="11783" max="11783" width="9.140625" style="187"/>
    <col min="11784" max="11784" width="4.140625" style="187" customWidth="1"/>
    <col min="11785" max="11785" width="9.140625" style="187"/>
    <col min="11786" max="11786" width="4.140625" style="187" customWidth="1"/>
    <col min="11787" max="11787" width="9.140625" style="187"/>
    <col min="11788" max="11788" width="13.42578125" style="187" customWidth="1"/>
    <col min="11789" max="12032" width="9.140625" style="187"/>
    <col min="12033" max="12033" width="12" style="187" customWidth="1"/>
    <col min="12034" max="12034" width="16" style="187" customWidth="1"/>
    <col min="12035" max="12037" width="9.140625" style="187"/>
    <col min="12038" max="12038" width="4.28515625" style="187" customWidth="1"/>
    <col min="12039" max="12039" width="9.140625" style="187"/>
    <col min="12040" max="12040" width="4.140625" style="187" customWidth="1"/>
    <col min="12041" max="12041" width="9.140625" style="187"/>
    <col min="12042" max="12042" width="4.140625" style="187" customWidth="1"/>
    <col min="12043" max="12043" width="9.140625" style="187"/>
    <col min="12044" max="12044" width="13.42578125" style="187" customWidth="1"/>
    <col min="12045" max="12288" width="9.140625" style="187"/>
    <col min="12289" max="12289" width="12" style="187" customWidth="1"/>
    <col min="12290" max="12290" width="16" style="187" customWidth="1"/>
    <col min="12291" max="12293" width="9.140625" style="187"/>
    <col min="12294" max="12294" width="4.28515625" style="187" customWidth="1"/>
    <col min="12295" max="12295" width="9.140625" style="187"/>
    <col min="12296" max="12296" width="4.140625" style="187" customWidth="1"/>
    <col min="12297" max="12297" width="9.140625" style="187"/>
    <col min="12298" max="12298" width="4.140625" style="187" customWidth="1"/>
    <col min="12299" max="12299" width="9.140625" style="187"/>
    <col min="12300" max="12300" width="13.42578125" style="187" customWidth="1"/>
    <col min="12301" max="12544" width="9.140625" style="187"/>
    <col min="12545" max="12545" width="12" style="187" customWidth="1"/>
    <col min="12546" max="12546" width="16" style="187" customWidth="1"/>
    <col min="12547" max="12549" width="9.140625" style="187"/>
    <col min="12550" max="12550" width="4.28515625" style="187" customWidth="1"/>
    <col min="12551" max="12551" width="9.140625" style="187"/>
    <col min="12552" max="12552" width="4.140625" style="187" customWidth="1"/>
    <col min="12553" max="12553" width="9.140625" style="187"/>
    <col min="12554" max="12554" width="4.140625" style="187" customWidth="1"/>
    <col min="12555" max="12555" width="9.140625" style="187"/>
    <col min="12556" max="12556" width="13.42578125" style="187" customWidth="1"/>
    <col min="12557" max="12800" width="9.140625" style="187"/>
    <col min="12801" max="12801" width="12" style="187" customWidth="1"/>
    <col min="12802" max="12802" width="16" style="187" customWidth="1"/>
    <col min="12803" max="12805" width="9.140625" style="187"/>
    <col min="12806" max="12806" width="4.28515625" style="187" customWidth="1"/>
    <col min="12807" max="12807" width="9.140625" style="187"/>
    <col min="12808" max="12808" width="4.140625" style="187" customWidth="1"/>
    <col min="12809" max="12809" width="9.140625" style="187"/>
    <col min="12810" max="12810" width="4.140625" style="187" customWidth="1"/>
    <col min="12811" max="12811" width="9.140625" style="187"/>
    <col min="12812" max="12812" width="13.42578125" style="187" customWidth="1"/>
    <col min="12813" max="13056" width="9.140625" style="187"/>
    <col min="13057" max="13057" width="12" style="187" customWidth="1"/>
    <col min="13058" max="13058" width="16" style="187" customWidth="1"/>
    <col min="13059" max="13061" width="9.140625" style="187"/>
    <col min="13062" max="13062" width="4.28515625" style="187" customWidth="1"/>
    <col min="13063" max="13063" width="9.140625" style="187"/>
    <col min="13064" max="13064" width="4.140625" style="187" customWidth="1"/>
    <col min="13065" max="13065" width="9.140625" style="187"/>
    <col min="13066" max="13066" width="4.140625" style="187" customWidth="1"/>
    <col min="13067" max="13067" width="9.140625" style="187"/>
    <col min="13068" max="13068" width="13.42578125" style="187" customWidth="1"/>
    <col min="13069" max="13312" width="9.140625" style="187"/>
    <col min="13313" max="13313" width="12" style="187" customWidth="1"/>
    <col min="13314" max="13314" width="16" style="187" customWidth="1"/>
    <col min="13315" max="13317" width="9.140625" style="187"/>
    <col min="13318" max="13318" width="4.28515625" style="187" customWidth="1"/>
    <col min="13319" max="13319" width="9.140625" style="187"/>
    <col min="13320" max="13320" width="4.140625" style="187" customWidth="1"/>
    <col min="13321" max="13321" width="9.140625" style="187"/>
    <col min="13322" max="13322" width="4.140625" style="187" customWidth="1"/>
    <col min="13323" max="13323" width="9.140625" style="187"/>
    <col min="13324" max="13324" width="13.42578125" style="187" customWidth="1"/>
    <col min="13325" max="13568" width="9.140625" style="187"/>
    <col min="13569" max="13569" width="12" style="187" customWidth="1"/>
    <col min="13570" max="13570" width="16" style="187" customWidth="1"/>
    <col min="13571" max="13573" width="9.140625" style="187"/>
    <col min="13574" max="13574" width="4.28515625" style="187" customWidth="1"/>
    <col min="13575" max="13575" width="9.140625" style="187"/>
    <col min="13576" max="13576" width="4.140625" style="187" customWidth="1"/>
    <col min="13577" max="13577" width="9.140625" style="187"/>
    <col min="13578" max="13578" width="4.140625" style="187" customWidth="1"/>
    <col min="13579" max="13579" width="9.140625" style="187"/>
    <col min="13580" max="13580" width="13.42578125" style="187" customWidth="1"/>
    <col min="13581" max="13824" width="9.140625" style="187"/>
    <col min="13825" max="13825" width="12" style="187" customWidth="1"/>
    <col min="13826" max="13826" width="16" style="187" customWidth="1"/>
    <col min="13827" max="13829" width="9.140625" style="187"/>
    <col min="13830" max="13830" width="4.28515625" style="187" customWidth="1"/>
    <col min="13831" max="13831" width="9.140625" style="187"/>
    <col min="13832" max="13832" width="4.140625" style="187" customWidth="1"/>
    <col min="13833" max="13833" width="9.140625" style="187"/>
    <col min="13834" max="13834" width="4.140625" style="187" customWidth="1"/>
    <col min="13835" max="13835" width="9.140625" style="187"/>
    <col min="13836" max="13836" width="13.42578125" style="187" customWidth="1"/>
    <col min="13837" max="14080" width="9.140625" style="187"/>
    <col min="14081" max="14081" width="12" style="187" customWidth="1"/>
    <col min="14082" max="14082" width="16" style="187" customWidth="1"/>
    <col min="14083" max="14085" width="9.140625" style="187"/>
    <col min="14086" max="14086" width="4.28515625" style="187" customWidth="1"/>
    <col min="14087" max="14087" width="9.140625" style="187"/>
    <col min="14088" max="14088" width="4.140625" style="187" customWidth="1"/>
    <col min="14089" max="14089" width="9.140625" style="187"/>
    <col min="14090" max="14090" width="4.140625" style="187" customWidth="1"/>
    <col min="14091" max="14091" width="9.140625" style="187"/>
    <col min="14092" max="14092" width="13.42578125" style="187" customWidth="1"/>
    <col min="14093" max="14336" width="9.140625" style="187"/>
    <col min="14337" max="14337" width="12" style="187" customWidth="1"/>
    <col min="14338" max="14338" width="16" style="187" customWidth="1"/>
    <col min="14339" max="14341" width="9.140625" style="187"/>
    <col min="14342" max="14342" width="4.28515625" style="187" customWidth="1"/>
    <col min="14343" max="14343" width="9.140625" style="187"/>
    <col min="14344" max="14344" width="4.140625" style="187" customWidth="1"/>
    <col min="14345" max="14345" width="9.140625" style="187"/>
    <col min="14346" max="14346" width="4.140625" style="187" customWidth="1"/>
    <col min="14347" max="14347" width="9.140625" style="187"/>
    <col min="14348" max="14348" width="13.42578125" style="187" customWidth="1"/>
    <col min="14349" max="14592" width="9.140625" style="187"/>
    <col min="14593" max="14593" width="12" style="187" customWidth="1"/>
    <col min="14594" max="14594" width="16" style="187" customWidth="1"/>
    <col min="14595" max="14597" width="9.140625" style="187"/>
    <col min="14598" max="14598" width="4.28515625" style="187" customWidth="1"/>
    <col min="14599" max="14599" width="9.140625" style="187"/>
    <col min="14600" max="14600" width="4.140625" style="187" customWidth="1"/>
    <col min="14601" max="14601" width="9.140625" style="187"/>
    <col min="14602" max="14602" width="4.140625" style="187" customWidth="1"/>
    <col min="14603" max="14603" width="9.140625" style="187"/>
    <col min="14604" max="14604" width="13.42578125" style="187" customWidth="1"/>
    <col min="14605" max="14848" width="9.140625" style="187"/>
    <col min="14849" max="14849" width="12" style="187" customWidth="1"/>
    <col min="14850" max="14850" width="16" style="187" customWidth="1"/>
    <col min="14851" max="14853" width="9.140625" style="187"/>
    <col min="14854" max="14854" width="4.28515625" style="187" customWidth="1"/>
    <col min="14855" max="14855" width="9.140625" style="187"/>
    <col min="14856" max="14856" width="4.140625" style="187" customWidth="1"/>
    <col min="14857" max="14857" width="9.140625" style="187"/>
    <col min="14858" max="14858" width="4.140625" style="187" customWidth="1"/>
    <col min="14859" max="14859" width="9.140625" style="187"/>
    <col min="14860" max="14860" width="13.42578125" style="187" customWidth="1"/>
    <col min="14861" max="15104" width="9.140625" style="187"/>
    <col min="15105" max="15105" width="12" style="187" customWidth="1"/>
    <col min="15106" max="15106" width="16" style="187" customWidth="1"/>
    <col min="15107" max="15109" width="9.140625" style="187"/>
    <col min="15110" max="15110" width="4.28515625" style="187" customWidth="1"/>
    <col min="15111" max="15111" width="9.140625" style="187"/>
    <col min="15112" max="15112" width="4.140625" style="187" customWidth="1"/>
    <col min="15113" max="15113" width="9.140625" style="187"/>
    <col min="15114" max="15114" width="4.140625" style="187" customWidth="1"/>
    <col min="15115" max="15115" width="9.140625" style="187"/>
    <col min="15116" max="15116" width="13.42578125" style="187" customWidth="1"/>
    <col min="15117" max="15360" width="9.140625" style="187"/>
    <col min="15361" max="15361" width="12" style="187" customWidth="1"/>
    <col min="15362" max="15362" width="16" style="187" customWidth="1"/>
    <col min="15363" max="15365" width="9.140625" style="187"/>
    <col min="15366" max="15366" width="4.28515625" style="187" customWidth="1"/>
    <col min="15367" max="15367" width="9.140625" style="187"/>
    <col min="15368" max="15368" width="4.140625" style="187" customWidth="1"/>
    <col min="15369" max="15369" width="9.140625" style="187"/>
    <col min="15370" max="15370" width="4.140625" style="187" customWidth="1"/>
    <col min="15371" max="15371" width="9.140625" style="187"/>
    <col min="15372" max="15372" width="13.42578125" style="187" customWidth="1"/>
    <col min="15373" max="15616" width="9.140625" style="187"/>
    <col min="15617" max="15617" width="12" style="187" customWidth="1"/>
    <col min="15618" max="15618" width="16" style="187" customWidth="1"/>
    <col min="15619" max="15621" width="9.140625" style="187"/>
    <col min="15622" max="15622" width="4.28515625" style="187" customWidth="1"/>
    <col min="15623" max="15623" width="9.140625" style="187"/>
    <col min="15624" max="15624" width="4.140625" style="187" customWidth="1"/>
    <col min="15625" max="15625" width="9.140625" style="187"/>
    <col min="15626" max="15626" width="4.140625" style="187" customWidth="1"/>
    <col min="15627" max="15627" width="9.140625" style="187"/>
    <col min="15628" max="15628" width="13.42578125" style="187" customWidth="1"/>
    <col min="15629" max="15872" width="9.140625" style="187"/>
    <col min="15873" max="15873" width="12" style="187" customWidth="1"/>
    <col min="15874" max="15874" width="16" style="187" customWidth="1"/>
    <col min="15875" max="15877" width="9.140625" style="187"/>
    <col min="15878" max="15878" width="4.28515625" style="187" customWidth="1"/>
    <col min="15879" max="15879" width="9.140625" style="187"/>
    <col min="15880" max="15880" width="4.140625" style="187" customWidth="1"/>
    <col min="15881" max="15881" width="9.140625" style="187"/>
    <col min="15882" max="15882" width="4.140625" style="187" customWidth="1"/>
    <col min="15883" max="15883" width="9.140625" style="187"/>
    <col min="15884" max="15884" width="13.42578125" style="187" customWidth="1"/>
    <col min="15885" max="16128" width="9.140625" style="187"/>
    <col min="16129" max="16129" width="12" style="187" customWidth="1"/>
    <col min="16130" max="16130" width="16" style="187" customWidth="1"/>
    <col min="16131" max="16133" width="9.140625" style="187"/>
    <col min="16134" max="16134" width="4.28515625" style="187" customWidth="1"/>
    <col min="16135" max="16135" width="9.140625" style="187"/>
    <col min="16136" max="16136" width="4.140625" style="187" customWidth="1"/>
    <col min="16137" max="16137" width="9.140625" style="187"/>
    <col min="16138" max="16138" width="4.140625" style="187" customWidth="1"/>
    <col min="16139" max="16139" width="9.140625" style="187"/>
    <col min="16140" max="16140" width="13.42578125" style="187" customWidth="1"/>
    <col min="16141" max="16384" width="9.140625" style="187"/>
  </cols>
  <sheetData>
    <row r="1" spans="1:16" x14ac:dyDescent="0.2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6" x14ac:dyDescent="0.2">
      <c r="A2" s="188" t="s">
        <v>0</v>
      </c>
      <c r="B2" s="189">
        <v>27</v>
      </c>
      <c r="C2" s="190"/>
      <c r="D2" s="190"/>
      <c r="E2" s="190"/>
      <c r="F2" s="190"/>
      <c r="G2" s="190"/>
      <c r="H2" s="189">
        <v>1</v>
      </c>
      <c r="I2" s="409" t="s">
        <v>2</v>
      </c>
      <c r="J2" s="363"/>
      <c r="K2" s="363"/>
      <c r="L2" s="249">
        <v>46</v>
      </c>
    </row>
    <row r="3" spans="1:16" x14ac:dyDescent="0.2">
      <c r="A3" s="188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2"/>
    </row>
    <row r="4" spans="1:16" x14ac:dyDescent="0.2">
      <c r="A4" s="188" t="s">
        <v>3</v>
      </c>
      <c r="B4" s="190"/>
      <c r="C4" s="193" t="s">
        <v>4</v>
      </c>
      <c r="D4" s="190"/>
      <c r="E4" s="190"/>
      <c r="F4" s="190"/>
      <c r="G4" s="190"/>
      <c r="H4" s="190"/>
      <c r="I4" s="190"/>
      <c r="J4" s="190"/>
      <c r="K4" s="190"/>
      <c r="L4" s="192"/>
    </row>
    <row r="5" spans="1:16" x14ac:dyDescent="0.2">
      <c r="A5" s="194" t="s">
        <v>5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6"/>
    </row>
    <row r="6" spans="1:16" x14ac:dyDescent="0.2">
      <c r="A6" s="188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2"/>
    </row>
    <row r="7" spans="1:16" x14ac:dyDescent="0.2">
      <c r="A7" s="418" t="s">
        <v>269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90"/>
    </row>
    <row r="8" spans="1:16" x14ac:dyDescent="0.2">
      <c r="A8" s="419" t="s">
        <v>270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405"/>
    </row>
    <row r="9" spans="1:16" x14ac:dyDescent="0.2">
      <c r="A9" s="404" t="s">
        <v>112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405"/>
    </row>
    <row r="10" spans="1:16" x14ac:dyDescent="0.2">
      <c r="A10" s="188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2"/>
    </row>
    <row r="11" spans="1:16" x14ac:dyDescent="0.2">
      <c r="A11" s="188" t="s">
        <v>113</v>
      </c>
      <c r="B11" s="199"/>
      <c r="C11" s="190"/>
      <c r="D11" s="190"/>
      <c r="E11" s="190"/>
      <c r="F11" s="190"/>
      <c r="G11" s="190"/>
      <c r="H11" s="190"/>
      <c r="I11" s="190"/>
      <c r="J11" s="190"/>
      <c r="K11" s="190"/>
      <c r="L11" s="192"/>
    </row>
    <row r="12" spans="1:16" x14ac:dyDescent="0.2">
      <c r="A12" s="188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2"/>
    </row>
    <row r="13" spans="1:16" x14ac:dyDescent="0.2">
      <c r="A13" s="188" t="s">
        <v>271</v>
      </c>
      <c r="B13" s="202"/>
      <c r="C13" s="246"/>
      <c r="D13" s="406" t="s">
        <v>114</v>
      </c>
      <c r="E13" s="408"/>
      <c r="F13" s="408"/>
      <c r="G13" s="408"/>
      <c r="H13" s="407"/>
      <c r="I13" s="408"/>
      <c r="J13" s="407"/>
      <c r="K13" s="408"/>
      <c r="L13" s="410"/>
    </row>
    <row r="14" spans="1:16" x14ac:dyDescent="0.2">
      <c r="A14" s="260" t="s">
        <v>115</v>
      </c>
      <c r="B14" s="261"/>
      <c r="C14" s="262"/>
      <c r="D14" s="321" t="s">
        <v>236</v>
      </c>
      <c r="E14" s="212" t="s">
        <v>272</v>
      </c>
      <c r="F14" s="264"/>
      <c r="G14" s="212" t="s">
        <v>237</v>
      </c>
      <c r="H14" s="213"/>
      <c r="I14" s="264" t="s">
        <v>238</v>
      </c>
      <c r="J14" s="213"/>
      <c r="K14" s="213" t="s">
        <v>273</v>
      </c>
      <c r="L14" s="321" t="s">
        <v>273</v>
      </c>
    </row>
    <row r="15" spans="1:16" x14ac:dyDescent="0.2">
      <c r="A15" s="322" t="s">
        <v>117</v>
      </c>
      <c r="B15" s="264"/>
      <c r="C15" s="213"/>
      <c r="D15" s="321" t="s">
        <v>118</v>
      </c>
      <c r="E15" s="323">
        <v>169.64</v>
      </c>
      <c r="F15" s="324" t="s">
        <v>227</v>
      </c>
      <c r="G15" s="325">
        <v>223.17</v>
      </c>
      <c r="H15" s="324" t="s">
        <v>227</v>
      </c>
      <c r="I15" s="311">
        <v>318.14</v>
      </c>
      <c r="J15" s="324" t="s">
        <v>227</v>
      </c>
      <c r="K15" s="213" t="s">
        <v>118</v>
      </c>
      <c r="L15" s="321" t="s">
        <v>118</v>
      </c>
      <c r="N15" s="312"/>
      <c r="O15" s="326"/>
      <c r="P15" s="327"/>
    </row>
    <row r="16" spans="1:16" x14ac:dyDescent="0.2">
      <c r="A16" s="274" t="s">
        <v>119</v>
      </c>
      <c r="B16" s="275"/>
      <c r="C16" s="276"/>
      <c r="D16" s="321" t="s">
        <v>118</v>
      </c>
      <c r="E16" s="323">
        <v>175.69</v>
      </c>
      <c r="F16" s="324" t="s">
        <v>227</v>
      </c>
      <c r="G16" s="220">
        <v>229.22</v>
      </c>
      <c r="H16" s="324" t="s">
        <v>227</v>
      </c>
      <c r="I16" s="220">
        <v>324.19</v>
      </c>
      <c r="J16" s="324" t="s">
        <v>227</v>
      </c>
      <c r="K16" s="213" t="s">
        <v>118</v>
      </c>
      <c r="L16" s="321" t="s">
        <v>118</v>
      </c>
    </row>
    <row r="17" spans="1:16" x14ac:dyDescent="0.2">
      <c r="A17" s="283" t="s">
        <v>120</v>
      </c>
      <c r="B17" s="264"/>
      <c r="C17" s="213"/>
      <c r="D17" s="328"/>
      <c r="E17" s="328"/>
      <c r="F17" s="329"/>
      <c r="G17" s="314"/>
      <c r="H17" s="329"/>
      <c r="I17" s="314"/>
      <c r="J17" s="329"/>
      <c r="K17" s="328"/>
      <c r="L17" s="315"/>
      <c r="N17" s="312"/>
      <c r="O17" s="312"/>
      <c r="P17" s="312"/>
    </row>
    <row r="18" spans="1:16" x14ac:dyDescent="0.2">
      <c r="A18" s="263" t="s">
        <v>121</v>
      </c>
      <c r="B18" s="264"/>
      <c r="C18" s="213"/>
      <c r="D18" s="321" t="s">
        <v>118</v>
      </c>
      <c r="E18" s="323">
        <f>E16</f>
        <v>175.69</v>
      </c>
      <c r="F18" s="324" t="s">
        <v>227</v>
      </c>
      <c r="G18" s="220">
        <f>+G16</f>
        <v>229.22</v>
      </c>
      <c r="H18" s="324" t="s">
        <v>227</v>
      </c>
      <c r="I18" s="220">
        <f>+I16</f>
        <v>324.19</v>
      </c>
      <c r="J18" s="324" t="s">
        <v>227</v>
      </c>
      <c r="K18" s="213" t="s">
        <v>118</v>
      </c>
      <c r="L18" s="321" t="s">
        <v>118</v>
      </c>
    </row>
    <row r="19" spans="1:16" x14ac:dyDescent="0.2">
      <c r="A19" s="188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2"/>
    </row>
    <row r="20" spans="1:16" x14ac:dyDescent="0.2">
      <c r="A20" s="188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2"/>
    </row>
    <row r="21" spans="1:16" x14ac:dyDescent="0.2">
      <c r="A21" s="318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2"/>
    </row>
    <row r="22" spans="1:16" x14ac:dyDescent="0.2">
      <c r="A22" s="318"/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2"/>
    </row>
    <row r="23" spans="1:16" x14ac:dyDescent="0.2">
      <c r="A23" s="234" t="s">
        <v>274</v>
      </c>
      <c r="B23" s="203" t="s">
        <v>122</v>
      </c>
      <c r="C23" s="190"/>
      <c r="D23" s="190"/>
      <c r="E23" s="190"/>
      <c r="F23" s="190"/>
      <c r="G23" s="190"/>
      <c r="H23" s="190"/>
      <c r="I23" s="190"/>
      <c r="J23" s="190"/>
      <c r="K23" s="190"/>
      <c r="L23" s="192"/>
    </row>
    <row r="24" spans="1:16" x14ac:dyDescent="0.2">
      <c r="A24" s="234"/>
      <c r="B24" s="203" t="s">
        <v>123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92"/>
    </row>
    <row r="25" spans="1:16" x14ac:dyDescent="0.2">
      <c r="A25" s="234"/>
      <c r="B25" s="203" t="s">
        <v>124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2"/>
    </row>
    <row r="26" spans="1:16" x14ac:dyDescent="0.2">
      <c r="A26" s="234"/>
      <c r="B26" s="203" t="s">
        <v>125</v>
      </c>
      <c r="C26" s="190"/>
      <c r="D26" s="190"/>
      <c r="E26" s="190"/>
      <c r="F26" s="190"/>
      <c r="G26" s="190"/>
      <c r="H26" s="190"/>
      <c r="I26" s="190"/>
      <c r="J26" s="190"/>
      <c r="K26" s="190"/>
      <c r="L26" s="192"/>
    </row>
    <row r="27" spans="1:16" x14ac:dyDescent="0.2">
      <c r="A27" s="234"/>
      <c r="B27" s="203"/>
      <c r="C27" s="190"/>
      <c r="D27" s="190"/>
      <c r="E27" s="190"/>
      <c r="F27" s="190"/>
      <c r="G27" s="190"/>
      <c r="H27" s="190"/>
      <c r="I27" s="190"/>
      <c r="J27" s="190"/>
      <c r="K27" s="190"/>
      <c r="L27" s="192"/>
    </row>
    <row r="28" spans="1:16" x14ac:dyDescent="0.2">
      <c r="A28" s="209" t="s">
        <v>1</v>
      </c>
      <c r="B28" s="205" t="s">
        <v>1</v>
      </c>
      <c r="C28" s="247"/>
      <c r="D28" s="247"/>
      <c r="E28" s="247"/>
      <c r="F28" s="247"/>
      <c r="G28" s="247"/>
      <c r="H28" s="247"/>
      <c r="I28" s="247"/>
      <c r="J28" s="247"/>
      <c r="K28" s="247"/>
      <c r="L28" s="248"/>
    </row>
    <row r="29" spans="1:16" x14ac:dyDescent="0.2">
      <c r="A29" s="234"/>
      <c r="B29" s="203"/>
      <c r="C29" s="190"/>
      <c r="D29" s="190"/>
      <c r="E29" s="190"/>
      <c r="F29" s="190"/>
      <c r="G29" s="190"/>
      <c r="H29" s="190"/>
      <c r="I29" s="190"/>
      <c r="J29" s="190"/>
      <c r="K29" s="190"/>
      <c r="L29" s="192"/>
    </row>
    <row r="30" spans="1:16" x14ac:dyDescent="0.2">
      <c r="A30" s="234" t="s">
        <v>129</v>
      </c>
      <c r="B30" s="203"/>
      <c r="C30" s="190"/>
      <c r="D30" s="190"/>
      <c r="E30" s="190"/>
      <c r="F30" s="190"/>
      <c r="G30" s="190"/>
      <c r="H30" s="190"/>
      <c r="I30" s="190"/>
      <c r="J30" s="190"/>
      <c r="K30" s="190"/>
      <c r="L30" s="192"/>
    </row>
    <row r="31" spans="1:16" x14ac:dyDescent="0.2">
      <c r="A31" s="234"/>
      <c r="B31" s="203"/>
      <c r="C31" s="190"/>
      <c r="D31" s="190"/>
      <c r="E31" s="190"/>
      <c r="F31" s="190"/>
      <c r="G31" s="190"/>
      <c r="H31" s="190"/>
      <c r="I31" s="190"/>
      <c r="J31" s="190"/>
      <c r="K31" s="190"/>
      <c r="L31" s="192"/>
    </row>
    <row r="32" spans="1:16" x14ac:dyDescent="0.2">
      <c r="A32" s="209" t="s">
        <v>275</v>
      </c>
      <c r="B32" s="203"/>
      <c r="C32" s="190"/>
      <c r="D32" s="190"/>
      <c r="E32" s="190"/>
      <c r="F32" s="190"/>
      <c r="G32" s="190"/>
      <c r="H32" s="190"/>
      <c r="I32" s="190"/>
      <c r="J32" s="190"/>
      <c r="K32" s="190"/>
      <c r="L32" s="192"/>
    </row>
    <row r="33" spans="1:12" x14ac:dyDescent="0.2">
      <c r="A33" s="234"/>
      <c r="B33" s="203"/>
      <c r="C33" s="190"/>
      <c r="D33" s="190"/>
      <c r="E33" s="190"/>
      <c r="F33" s="190"/>
      <c r="G33" s="190"/>
      <c r="H33" s="190"/>
      <c r="I33" s="190"/>
      <c r="J33" s="190"/>
      <c r="K33" s="190"/>
      <c r="L33" s="192"/>
    </row>
    <row r="34" spans="1:12" x14ac:dyDescent="0.2">
      <c r="A34" s="234" t="s">
        <v>276</v>
      </c>
      <c r="B34" s="203"/>
      <c r="C34" s="190"/>
      <c r="D34" s="190"/>
      <c r="E34" s="190"/>
      <c r="F34" s="190"/>
      <c r="G34" s="190"/>
      <c r="H34" s="190"/>
      <c r="I34" s="190"/>
      <c r="J34" s="190"/>
      <c r="K34" s="190"/>
      <c r="L34" s="192"/>
    </row>
    <row r="35" spans="1:12" x14ac:dyDescent="0.2">
      <c r="A35" s="188" t="s">
        <v>277</v>
      </c>
      <c r="B35" s="203"/>
      <c r="C35" s="190"/>
      <c r="D35" s="190"/>
      <c r="E35" s="190"/>
      <c r="F35" s="190"/>
      <c r="G35" s="190"/>
      <c r="H35" s="190"/>
      <c r="I35" s="190"/>
      <c r="J35" s="190"/>
      <c r="K35" s="190"/>
      <c r="L35" s="192"/>
    </row>
    <row r="36" spans="1:12" x14ac:dyDescent="0.2">
      <c r="A36" s="188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2"/>
    </row>
    <row r="37" spans="1:12" x14ac:dyDescent="0.2">
      <c r="A37" s="197" t="s">
        <v>278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2"/>
    </row>
    <row r="38" spans="1:12" x14ac:dyDescent="0.2">
      <c r="A38" s="188"/>
      <c r="B38" s="190"/>
      <c r="C38" s="190"/>
      <c r="D38" s="247"/>
      <c r="E38" s="247"/>
      <c r="F38" s="247"/>
      <c r="G38" s="247"/>
      <c r="H38" s="247"/>
      <c r="I38" s="247"/>
      <c r="J38" s="190"/>
      <c r="K38" s="190"/>
      <c r="L38" s="192"/>
    </row>
    <row r="39" spans="1:12" x14ac:dyDescent="0.2">
      <c r="A39" s="188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2"/>
    </row>
    <row r="40" spans="1:12" x14ac:dyDescent="0.2">
      <c r="A40" s="188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2"/>
    </row>
    <row r="41" spans="1:12" x14ac:dyDescent="0.2">
      <c r="A41" s="188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2"/>
    </row>
    <row r="42" spans="1:12" x14ac:dyDescent="0.2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2"/>
    </row>
    <row r="43" spans="1:12" x14ac:dyDescent="0.2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2"/>
    </row>
    <row r="44" spans="1:12" x14ac:dyDescent="0.2">
      <c r="A44" s="188"/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2"/>
    </row>
    <row r="45" spans="1:12" x14ac:dyDescent="0.2">
      <c r="A45" s="188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2"/>
    </row>
    <row r="46" spans="1:12" x14ac:dyDescent="0.2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6"/>
    </row>
    <row r="47" spans="1:12" x14ac:dyDescent="0.2">
      <c r="A47" s="188" t="s">
        <v>23</v>
      </c>
      <c r="B47" s="226" t="s">
        <v>24</v>
      </c>
      <c r="C47" s="190"/>
      <c r="D47" s="190"/>
      <c r="E47" s="190"/>
      <c r="F47" s="190"/>
      <c r="G47" s="190"/>
      <c r="H47" s="190"/>
      <c r="I47" s="190"/>
      <c r="J47" s="190"/>
      <c r="K47" s="190"/>
      <c r="L47" s="192"/>
    </row>
    <row r="48" spans="1:12" x14ac:dyDescent="0.2">
      <c r="A48" s="188"/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2"/>
    </row>
    <row r="49" spans="1:12" x14ac:dyDescent="0.2">
      <c r="A49" s="194" t="s">
        <v>25</v>
      </c>
      <c r="B49" s="229">
        <f>'[1]Item 255, pg 45'!B49</f>
        <v>42745</v>
      </c>
      <c r="C49" s="195"/>
      <c r="D49" s="195"/>
      <c r="E49" s="195"/>
      <c r="F49" s="195"/>
      <c r="G49" s="195"/>
      <c r="H49" s="195"/>
      <c r="I49" s="195" t="s">
        <v>279</v>
      </c>
      <c r="J49" s="195"/>
      <c r="K49" s="195"/>
      <c r="L49" s="230">
        <f>'[1]Item 255, pg 45'!L49</f>
        <v>42795</v>
      </c>
    </row>
    <row r="50" spans="1:12" x14ac:dyDescent="0.2">
      <c r="A50" s="381" t="s">
        <v>27</v>
      </c>
      <c r="B50" s="382"/>
      <c r="C50" s="382"/>
      <c r="D50" s="382"/>
      <c r="E50" s="382"/>
      <c r="F50" s="382"/>
      <c r="G50" s="382"/>
      <c r="H50" s="382"/>
      <c r="I50" s="382"/>
      <c r="J50" s="382"/>
      <c r="K50" s="382"/>
      <c r="L50" s="383"/>
    </row>
    <row r="51" spans="1:12" x14ac:dyDescent="0.2">
      <c r="A51" s="188"/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2"/>
    </row>
    <row r="52" spans="1:12" x14ac:dyDescent="0.2">
      <c r="A52" s="188" t="s">
        <v>28</v>
      </c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2"/>
    </row>
    <row r="53" spans="1:12" x14ac:dyDescent="0.2">
      <c r="A53" s="194"/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6"/>
    </row>
  </sheetData>
  <mergeCells count="6">
    <mergeCell ref="A50:L50"/>
    <mergeCell ref="I2:K2"/>
    <mergeCell ref="A7:L7"/>
    <mergeCell ref="A8:L8"/>
    <mergeCell ref="A9:L9"/>
    <mergeCell ref="D13:L13"/>
  </mergeCells>
  <printOptions horizontalCentered="1"/>
  <pageMargins left="0.7" right="0.7" top="0.75" bottom="0.75" header="0.3" footer="0.3"/>
  <pageSetup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Normal="100" workbookViewId="0">
      <selection activeCell="N14" sqref="N14"/>
    </sheetView>
  </sheetViews>
  <sheetFormatPr defaultRowHeight="12.75" x14ac:dyDescent="0.2"/>
  <cols>
    <col min="1" max="1" width="10.7109375" style="187" customWidth="1"/>
    <col min="2" max="2" width="17" style="187" customWidth="1"/>
    <col min="3" max="3" width="9.140625" style="187"/>
    <col min="4" max="4" width="6.42578125" style="187" customWidth="1"/>
    <col min="5" max="5" width="9.7109375" style="187" customWidth="1"/>
    <col min="6" max="6" width="4.28515625" style="187" customWidth="1"/>
    <col min="7" max="7" width="9.140625" style="187"/>
    <col min="8" max="8" width="3.85546875" style="187" customWidth="1"/>
    <col min="9" max="9" width="9.140625" style="187"/>
    <col min="10" max="10" width="5" style="187" customWidth="1"/>
    <col min="11" max="11" width="11.85546875" style="187" customWidth="1"/>
    <col min="12" max="12" width="15" style="187" customWidth="1"/>
    <col min="13" max="256" width="9.140625" style="187"/>
    <col min="257" max="257" width="10.7109375" style="187" customWidth="1"/>
    <col min="258" max="258" width="17" style="187" customWidth="1"/>
    <col min="259" max="259" width="9.140625" style="187"/>
    <col min="260" max="260" width="6.42578125" style="187" customWidth="1"/>
    <col min="261" max="261" width="9.7109375" style="187" customWidth="1"/>
    <col min="262" max="262" width="4.28515625" style="187" customWidth="1"/>
    <col min="263" max="263" width="9.140625" style="187"/>
    <col min="264" max="264" width="3.85546875" style="187" customWidth="1"/>
    <col min="265" max="265" width="9.140625" style="187"/>
    <col min="266" max="266" width="5" style="187" customWidth="1"/>
    <col min="267" max="267" width="11.85546875" style="187" customWidth="1"/>
    <col min="268" max="268" width="15" style="187" customWidth="1"/>
    <col min="269" max="512" width="9.140625" style="187"/>
    <col min="513" max="513" width="10.7109375" style="187" customWidth="1"/>
    <col min="514" max="514" width="17" style="187" customWidth="1"/>
    <col min="515" max="515" width="9.140625" style="187"/>
    <col min="516" max="516" width="6.42578125" style="187" customWidth="1"/>
    <col min="517" max="517" width="9.7109375" style="187" customWidth="1"/>
    <col min="518" max="518" width="4.28515625" style="187" customWidth="1"/>
    <col min="519" max="519" width="9.140625" style="187"/>
    <col min="520" max="520" width="3.85546875" style="187" customWidth="1"/>
    <col min="521" max="521" width="9.140625" style="187"/>
    <col min="522" max="522" width="5" style="187" customWidth="1"/>
    <col min="523" max="523" width="11.85546875" style="187" customWidth="1"/>
    <col min="524" max="524" width="15" style="187" customWidth="1"/>
    <col min="525" max="768" width="9.140625" style="187"/>
    <col min="769" max="769" width="10.7109375" style="187" customWidth="1"/>
    <col min="770" max="770" width="17" style="187" customWidth="1"/>
    <col min="771" max="771" width="9.140625" style="187"/>
    <col min="772" max="772" width="6.42578125" style="187" customWidth="1"/>
    <col min="773" max="773" width="9.7109375" style="187" customWidth="1"/>
    <col min="774" max="774" width="4.28515625" style="187" customWidth="1"/>
    <col min="775" max="775" width="9.140625" style="187"/>
    <col min="776" max="776" width="3.85546875" style="187" customWidth="1"/>
    <col min="777" max="777" width="9.140625" style="187"/>
    <col min="778" max="778" width="5" style="187" customWidth="1"/>
    <col min="779" max="779" width="11.85546875" style="187" customWidth="1"/>
    <col min="780" max="780" width="15" style="187" customWidth="1"/>
    <col min="781" max="1024" width="9.140625" style="187"/>
    <col min="1025" max="1025" width="10.7109375" style="187" customWidth="1"/>
    <col min="1026" max="1026" width="17" style="187" customWidth="1"/>
    <col min="1027" max="1027" width="9.140625" style="187"/>
    <col min="1028" max="1028" width="6.42578125" style="187" customWidth="1"/>
    <col min="1029" max="1029" width="9.7109375" style="187" customWidth="1"/>
    <col min="1030" max="1030" width="4.28515625" style="187" customWidth="1"/>
    <col min="1031" max="1031" width="9.140625" style="187"/>
    <col min="1032" max="1032" width="3.85546875" style="187" customWidth="1"/>
    <col min="1033" max="1033" width="9.140625" style="187"/>
    <col min="1034" max="1034" width="5" style="187" customWidth="1"/>
    <col min="1035" max="1035" width="11.85546875" style="187" customWidth="1"/>
    <col min="1036" max="1036" width="15" style="187" customWidth="1"/>
    <col min="1037" max="1280" width="9.140625" style="187"/>
    <col min="1281" max="1281" width="10.7109375" style="187" customWidth="1"/>
    <col min="1282" max="1282" width="17" style="187" customWidth="1"/>
    <col min="1283" max="1283" width="9.140625" style="187"/>
    <col min="1284" max="1284" width="6.42578125" style="187" customWidth="1"/>
    <col min="1285" max="1285" width="9.7109375" style="187" customWidth="1"/>
    <col min="1286" max="1286" width="4.28515625" style="187" customWidth="1"/>
    <col min="1287" max="1287" width="9.140625" style="187"/>
    <col min="1288" max="1288" width="3.85546875" style="187" customWidth="1"/>
    <col min="1289" max="1289" width="9.140625" style="187"/>
    <col min="1290" max="1290" width="5" style="187" customWidth="1"/>
    <col min="1291" max="1291" width="11.85546875" style="187" customWidth="1"/>
    <col min="1292" max="1292" width="15" style="187" customWidth="1"/>
    <col min="1293" max="1536" width="9.140625" style="187"/>
    <col min="1537" max="1537" width="10.7109375" style="187" customWidth="1"/>
    <col min="1538" max="1538" width="17" style="187" customWidth="1"/>
    <col min="1539" max="1539" width="9.140625" style="187"/>
    <col min="1540" max="1540" width="6.42578125" style="187" customWidth="1"/>
    <col min="1541" max="1541" width="9.7109375" style="187" customWidth="1"/>
    <col min="1542" max="1542" width="4.28515625" style="187" customWidth="1"/>
    <col min="1543" max="1543" width="9.140625" style="187"/>
    <col min="1544" max="1544" width="3.85546875" style="187" customWidth="1"/>
    <col min="1545" max="1545" width="9.140625" style="187"/>
    <col min="1546" max="1546" width="5" style="187" customWidth="1"/>
    <col min="1547" max="1547" width="11.85546875" style="187" customWidth="1"/>
    <col min="1548" max="1548" width="15" style="187" customWidth="1"/>
    <col min="1549" max="1792" width="9.140625" style="187"/>
    <col min="1793" max="1793" width="10.7109375" style="187" customWidth="1"/>
    <col min="1794" max="1794" width="17" style="187" customWidth="1"/>
    <col min="1795" max="1795" width="9.140625" style="187"/>
    <col min="1796" max="1796" width="6.42578125" style="187" customWidth="1"/>
    <col min="1797" max="1797" width="9.7109375" style="187" customWidth="1"/>
    <col min="1798" max="1798" width="4.28515625" style="187" customWidth="1"/>
    <col min="1799" max="1799" width="9.140625" style="187"/>
    <col min="1800" max="1800" width="3.85546875" style="187" customWidth="1"/>
    <col min="1801" max="1801" width="9.140625" style="187"/>
    <col min="1802" max="1802" width="5" style="187" customWidth="1"/>
    <col min="1803" max="1803" width="11.85546875" style="187" customWidth="1"/>
    <col min="1804" max="1804" width="15" style="187" customWidth="1"/>
    <col min="1805" max="2048" width="9.140625" style="187"/>
    <col min="2049" max="2049" width="10.7109375" style="187" customWidth="1"/>
    <col min="2050" max="2050" width="17" style="187" customWidth="1"/>
    <col min="2051" max="2051" width="9.140625" style="187"/>
    <col min="2052" max="2052" width="6.42578125" style="187" customWidth="1"/>
    <col min="2053" max="2053" width="9.7109375" style="187" customWidth="1"/>
    <col min="2054" max="2054" width="4.28515625" style="187" customWidth="1"/>
    <col min="2055" max="2055" width="9.140625" style="187"/>
    <col min="2056" max="2056" width="3.85546875" style="187" customWidth="1"/>
    <col min="2057" max="2057" width="9.140625" style="187"/>
    <col min="2058" max="2058" width="5" style="187" customWidth="1"/>
    <col min="2059" max="2059" width="11.85546875" style="187" customWidth="1"/>
    <col min="2060" max="2060" width="15" style="187" customWidth="1"/>
    <col min="2061" max="2304" width="9.140625" style="187"/>
    <col min="2305" max="2305" width="10.7109375" style="187" customWidth="1"/>
    <col min="2306" max="2306" width="17" style="187" customWidth="1"/>
    <col min="2307" max="2307" width="9.140625" style="187"/>
    <col min="2308" max="2308" width="6.42578125" style="187" customWidth="1"/>
    <col min="2309" max="2309" width="9.7109375" style="187" customWidth="1"/>
    <col min="2310" max="2310" width="4.28515625" style="187" customWidth="1"/>
    <col min="2311" max="2311" width="9.140625" style="187"/>
    <col min="2312" max="2312" width="3.85546875" style="187" customWidth="1"/>
    <col min="2313" max="2313" width="9.140625" style="187"/>
    <col min="2314" max="2314" width="5" style="187" customWidth="1"/>
    <col min="2315" max="2315" width="11.85546875" style="187" customWidth="1"/>
    <col min="2316" max="2316" width="15" style="187" customWidth="1"/>
    <col min="2317" max="2560" width="9.140625" style="187"/>
    <col min="2561" max="2561" width="10.7109375" style="187" customWidth="1"/>
    <col min="2562" max="2562" width="17" style="187" customWidth="1"/>
    <col min="2563" max="2563" width="9.140625" style="187"/>
    <col min="2564" max="2564" width="6.42578125" style="187" customWidth="1"/>
    <col min="2565" max="2565" width="9.7109375" style="187" customWidth="1"/>
    <col min="2566" max="2566" width="4.28515625" style="187" customWidth="1"/>
    <col min="2567" max="2567" width="9.140625" style="187"/>
    <col min="2568" max="2568" width="3.85546875" style="187" customWidth="1"/>
    <col min="2569" max="2569" width="9.140625" style="187"/>
    <col min="2570" max="2570" width="5" style="187" customWidth="1"/>
    <col min="2571" max="2571" width="11.85546875" style="187" customWidth="1"/>
    <col min="2572" max="2572" width="15" style="187" customWidth="1"/>
    <col min="2573" max="2816" width="9.140625" style="187"/>
    <col min="2817" max="2817" width="10.7109375" style="187" customWidth="1"/>
    <col min="2818" max="2818" width="17" style="187" customWidth="1"/>
    <col min="2819" max="2819" width="9.140625" style="187"/>
    <col min="2820" max="2820" width="6.42578125" style="187" customWidth="1"/>
    <col min="2821" max="2821" width="9.7109375" style="187" customWidth="1"/>
    <col min="2822" max="2822" width="4.28515625" style="187" customWidth="1"/>
    <col min="2823" max="2823" width="9.140625" style="187"/>
    <col min="2824" max="2824" width="3.85546875" style="187" customWidth="1"/>
    <col min="2825" max="2825" width="9.140625" style="187"/>
    <col min="2826" max="2826" width="5" style="187" customWidth="1"/>
    <col min="2827" max="2827" width="11.85546875" style="187" customWidth="1"/>
    <col min="2828" max="2828" width="15" style="187" customWidth="1"/>
    <col min="2829" max="3072" width="9.140625" style="187"/>
    <col min="3073" max="3073" width="10.7109375" style="187" customWidth="1"/>
    <col min="3074" max="3074" width="17" style="187" customWidth="1"/>
    <col min="3075" max="3075" width="9.140625" style="187"/>
    <col min="3076" max="3076" width="6.42578125" style="187" customWidth="1"/>
    <col min="3077" max="3077" width="9.7109375" style="187" customWidth="1"/>
    <col min="3078" max="3078" width="4.28515625" style="187" customWidth="1"/>
    <col min="3079" max="3079" width="9.140625" style="187"/>
    <col min="3080" max="3080" width="3.85546875" style="187" customWidth="1"/>
    <col min="3081" max="3081" width="9.140625" style="187"/>
    <col min="3082" max="3082" width="5" style="187" customWidth="1"/>
    <col min="3083" max="3083" width="11.85546875" style="187" customWidth="1"/>
    <col min="3084" max="3084" width="15" style="187" customWidth="1"/>
    <col min="3085" max="3328" width="9.140625" style="187"/>
    <col min="3329" max="3329" width="10.7109375" style="187" customWidth="1"/>
    <col min="3330" max="3330" width="17" style="187" customWidth="1"/>
    <col min="3331" max="3331" width="9.140625" style="187"/>
    <col min="3332" max="3332" width="6.42578125" style="187" customWidth="1"/>
    <col min="3333" max="3333" width="9.7109375" style="187" customWidth="1"/>
    <col min="3334" max="3334" width="4.28515625" style="187" customWidth="1"/>
    <col min="3335" max="3335" width="9.140625" style="187"/>
    <col min="3336" max="3336" width="3.85546875" style="187" customWidth="1"/>
    <col min="3337" max="3337" width="9.140625" style="187"/>
    <col min="3338" max="3338" width="5" style="187" customWidth="1"/>
    <col min="3339" max="3339" width="11.85546875" style="187" customWidth="1"/>
    <col min="3340" max="3340" width="15" style="187" customWidth="1"/>
    <col min="3341" max="3584" width="9.140625" style="187"/>
    <col min="3585" max="3585" width="10.7109375" style="187" customWidth="1"/>
    <col min="3586" max="3586" width="17" style="187" customWidth="1"/>
    <col min="3587" max="3587" width="9.140625" style="187"/>
    <col min="3588" max="3588" width="6.42578125" style="187" customWidth="1"/>
    <col min="3589" max="3589" width="9.7109375" style="187" customWidth="1"/>
    <col min="3590" max="3590" width="4.28515625" style="187" customWidth="1"/>
    <col min="3591" max="3591" width="9.140625" style="187"/>
    <col min="3592" max="3592" width="3.85546875" style="187" customWidth="1"/>
    <col min="3593" max="3593" width="9.140625" style="187"/>
    <col min="3594" max="3594" width="5" style="187" customWidth="1"/>
    <col min="3595" max="3595" width="11.85546875" style="187" customWidth="1"/>
    <col min="3596" max="3596" width="15" style="187" customWidth="1"/>
    <col min="3597" max="3840" width="9.140625" style="187"/>
    <col min="3841" max="3841" width="10.7109375" style="187" customWidth="1"/>
    <col min="3842" max="3842" width="17" style="187" customWidth="1"/>
    <col min="3843" max="3843" width="9.140625" style="187"/>
    <col min="3844" max="3844" width="6.42578125" style="187" customWidth="1"/>
    <col min="3845" max="3845" width="9.7109375" style="187" customWidth="1"/>
    <col min="3846" max="3846" width="4.28515625" style="187" customWidth="1"/>
    <col min="3847" max="3847" width="9.140625" style="187"/>
    <col min="3848" max="3848" width="3.85546875" style="187" customWidth="1"/>
    <col min="3849" max="3849" width="9.140625" style="187"/>
    <col min="3850" max="3850" width="5" style="187" customWidth="1"/>
    <col min="3851" max="3851" width="11.85546875" style="187" customWidth="1"/>
    <col min="3852" max="3852" width="15" style="187" customWidth="1"/>
    <col min="3853" max="4096" width="9.140625" style="187"/>
    <col min="4097" max="4097" width="10.7109375" style="187" customWidth="1"/>
    <col min="4098" max="4098" width="17" style="187" customWidth="1"/>
    <col min="4099" max="4099" width="9.140625" style="187"/>
    <col min="4100" max="4100" width="6.42578125" style="187" customWidth="1"/>
    <col min="4101" max="4101" width="9.7109375" style="187" customWidth="1"/>
    <col min="4102" max="4102" width="4.28515625" style="187" customWidth="1"/>
    <col min="4103" max="4103" width="9.140625" style="187"/>
    <col min="4104" max="4104" width="3.85546875" style="187" customWidth="1"/>
    <col min="4105" max="4105" width="9.140625" style="187"/>
    <col min="4106" max="4106" width="5" style="187" customWidth="1"/>
    <col min="4107" max="4107" width="11.85546875" style="187" customWidth="1"/>
    <col min="4108" max="4108" width="15" style="187" customWidth="1"/>
    <col min="4109" max="4352" width="9.140625" style="187"/>
    <col min="4353" max="4353" width="10.7109375" style="187" customWidth="1"/>
    <col min="4354" max="4354" width="17" style="187" customWidth="1"/>
    <col min="4355" max="4355" width="9.140625" style="187"/>
    <col min="4356" max="4356" width="6.42578125" style="187" customWidth="1"/>
    <col min="4357" max="4357" width="9.7109375" style="187" customWidth="1"/>
    <col min="4358" max="4358" width="4.28515625" style="187" customWidth="1"/>
    <col min="4359" max="4359" width="9.140625" style="187"/>
    <col min="4360" max="4360" width="3.85546875" style="187" customWidth="1"/>
    <col min="4361" max="4361" width="9.140625" style="187"/>
    <col min="4362" max="4362" width="5" style="187" customWidth="1"/>
    <col min="4363" max="4363" width="11.85546875" style="187" customWidth="1"/>
    <col min="4364" max="4364" width="15" style="187" customWidth="1"/>
    <col min="4365" max="4608" width="9.140625" style="187"/>
    <col min="4609" max="4609" width="10.7109375" style="187" customWidth="1"/>
    <col min="4610" max="4610" width="17" style="187" customWidth="1"/>
    <col min="4611" max="4611" width="9.140625" style="187"/>
    <col min="4612" max="4612" width="6.42578125" style="187" customWidth="1"/>
    <col min="4613" max="4613" width="9.7109375" style="187" customWidth="1"/>
    <col min="4614" max="4614" width="4.28515625" style="187" customWidth="1"/>
    <col min="4615" max="4615" width="9.140625" style="187"/>
    <col min="4616" max="4616" width="3.85546875" style="187" customWidth="1"/>
    <col min="4617" max="4617" width="9.140625" style="187"/>
    <col min="4618" max="4618" width="5" style="187" customWidth="1"/>
    <col min="4619" max="4619" width="11.85546875" style="187" customWidth="1"/>
    <col min="4620" max="4620" width="15" style="187" customWidth="1"/>
    <col min="4621" max="4864" width="9.140625" style="187"/>
    <col min="4865" max="4865" width="10.7109375" style="187" customWidth="1"/>
    <col min="4866" max="4866" width="17" style="187" customWidth="1"/>
    <col min="4867" max="4867" width="9.140625" style="187"/>
    <col min="4868" max="4868" width="6.42578125" style="187" customWidth="1"/>
    <col min="4869" max="4869" width="9.7109375" style="187" customWidth="1"/>
    <col min="4870" max="4870" width="4.28515625" style="187" customWidth="1"/>
    <col min="4871" max="4871" width="9.140625" style="187"/>
    <col min="4872" max="4872" width="3.85546875" style="187" customWidth="1"/>
    <col min="4873" max="4873" width="9.140625" style="187"/>
    <col min="4874" max="4874" width="5" style="187" customWidth="1"/>
    <col min="4875" max="4875" width="11.85546875" style="187" customWidth="1"/>
    <col min="4876" max="4876" width="15" style="187" customWidth="1"/>
    <col min="4877" max="5120" width="9.140625" style="187"/>
    <col min="5121" max="5121" width="10.7109375" style="187" customWidth="1"/>
    <col min="5122" max="5122" width="17" style="187" customWidth="1"/>
    <col min="5123" max="5123" width="9.140625" style="187"/>
    <col min="5124" max="5124" width="6.42578125" style="187" customWidth="1"/>
    <col min="5125" max="5125" width="9.7109375" style="187" customWidth="1"/>
    <col min="5126" max="5126" width="4.28515625" style="187" customWidth="1"/>
    <col min="5127" max="5127" width="9.140625" style="187"/>
    <col min="5128" max="5128" width="3.85546875" style="187" customWidth="1"/>
    <col min="5129" max="5129" width="9.140625" style="187"/>
    <col min="5130" max="5130" width="5" style="187" customWidth="1"/>
    <col min="5131" max="5131" width="11.85546875" style="187" customWidth="1"/>
    <col min="5132" max="5132" width="15" style="187" customWidth="1"/>
    <col min="5133" max="5376" width="9.140625" style="187"/>
    <col min="5377" max="5377" width="10.7109375" style="187" customWidth="1"/>
    <col min="5378" max="5378" width="17" style="187" customWidth="1"/>
    <col min="5379" max="5379" width="9.140625" style="187"/>
    <col min="5380" max="5380" width="6.42578125" style="187" customWidth="1"/>
    <col min="5381" max="5381" width="9.7109375" style="187" customWidth="1"/>
    <col min="5382" max="5382" width="4.28515625" style="187" customWidth="1"/>
    <col min="5383" max="5383" width="9.140625" style="187"/>
    <col min="5384" max="5384" width="3.85546875" style="187" customWidth="1"/>
    <col min="5385" max="5385" width="9.140625" style="187"/>
    <col min="5386" max="5386" width="5" style="187" customWidth="1"/>
    <col min="5387" max="5387" width="11.85546875" style="187" customWidth="1"/>
    <col min="5388" max="5388" width="15" style="187" customWidth="1"/>
    <col min="5389" max="5632" width="9.140625" style="187"/>
    <col min="5633" max="5633" width="10.7109375" style="187" customWidth="1"/>
    <col min="5634" max="5634" width="17" style="187" customWidth="1"/>
    <col min="5635" max="5635" width="9.140625" style="187"/>
    <col min="5636" max="5636" width="6.42578125" style="187" customWidth="1"/>
    <col min="5637" max="5637" width="9.7109375" style="187" customWidth="1"/>
    <col min="5638" max="5638" width="4.28515625" style="187" customWidth="1"/>
    <col min="5639" max="5639" width="9.140625" style="187"/>
    <col min="5640" max="5640" width="3.85546875" style="187" customWidth="1"/>
    <col min="5641" max="5641" width="9.140625" style="187"/>
    <col min="5642" max="5642" width="5" style="187" customWidth="1"/>
    <col min="5643" max="5643" width="11.85546875" style="187" customWidth="1"/>
    <col min="5644" max="5644" width="15" style="187" customWidth="1"/>
    <col min="5645" max="5888" width="9.140625" style="187"/>
    <col min="5889" max="5889" width="10.7109375" style="187" customWidth="1"/>
    <col min="5890" max="5890" width="17" style="187" customWidth="1"/>
    <col min="5891" max="5891" width="9.140625" style="187"/>
    <col min="5892" max="5892" width="6.42578125" style="187" customWidth="1"/>
    <col min="5893" max="5893" width="9.7109375" style="187" customWidth="1"/>
    <col min="5894" max="5894" width="4.28515625" style="187" customWidth="1"/>
    <col min="5895" max="5895" width="9.140625" style="187"/>
    <col min="5896" max="5896" width="3.85546875" style="187" customWidth="1"/>
    <col min="5897" max="5897" width="9.140625" style="187"/>
    <col min="5898" max="5898" width="5" style="187" customWidth="1"/>
    <col min="5899" max="5899" width="11.85546875" style="187" customWidth="1"/>
    <col min="5900" max="5900" width="15" style="187" customWidth="1"/>
    <col min="5901" max="6144" width="9.140625" style="187"/>
    <col min="6145" max="6145" width="10.7109375" style="187" customWidth="1"/>
    <col min="6146" max="6146" width="17" style="187" customWidth="1"/>
    <col min="6147" max="6147" width="9.140625" style="187"/>
    <col min="6148" max="6148" width="6.42578125" style="187" customWidth="1"/>
    <col min="6149" max="6149" width="9.7109375" style="187" customWidth="1"/>
    <col min="6150" max="6150" width="4.28515625" style="187" customWidth="1"/>
    <col min="6151" max="6151" width="9.140625" style="187"/>
    <col min="6152" max="6152" width="3.85546875" style="187" customWidth="1"/>
    <col min="6153" max="6153" width="9.140625" style="187"/>
    <col min="6154" max="6154" width="5" style="187" customWidth="1"/>
    <col min="6155" max="6155" width="11.85546875" style="187" customWidth="1"/>
    <col min="6156" max="6156" width="15" style="187" customWidth="1"/>
    <col min="6157" max="6400" width="9.140625" style="187"/>
    <col min="6401" max="6401" width="10.7109375" style="187" customWidth="1"/>
    <col min="6402" max="6402" width="17" style="187" customWidth="1"/>
    <col min="6403" max="6403" width="9.140625" style="187"/>
    <col min="6404" max="6404" width="6.42578125" style="187" customWidth="1"/>
    <col min="6405" max="6405" width="9.7109375" style="187" customWidth="1"/>
    <col min="6406" max="6406" width="4.28515625" style="187" customWidth="1"/>
    <col min="6407" max="6407" width="9.140625" style="187"/>
    <col min="6408" max="6408" width="3.85546875" style="187" customWidth="1"/>
    <col min="6409" max="6409" width="9.140625" style="187"/>
    <col min="6410" max="6410" width="5" style="187" customWidth="1"/>
    <col min="6411" max="6411" width="11.85546875" style="187" customWidth="1"/>
    <col min="6412" max="6412" width="15" style="187" customWidth="1"/>
    <col min="6413" max="6656" width="9.140625" style="187"/>
    <col min="6657" max="6657" width="10.7109375" style="187" customWidth="1"/>
    <col min="6658" max="6658" width="17" style="187" customWidth="1"/>
    <col min="6659" max="6659" width="9.140625" style="187"/>
    <col min="6660" max="6660" width="6.42578125" style="187" customWidth="1"/>
    <col min="6661" max="6661" width="9.7109375" style="187" customWidth="1"/>
    <col min="6662" max="6662" width="4.28515625" style="187" customWidth="1"/>
    <col min="6663" max="6663" width="9.140625" style="187"/>
    <col min="6664" max="6664" width="3.85546875" style="187" customWidth="1"/>
    <col min="6665" max="6665" width="9.140625" style="187"/>
    <col min="6666" max="6666" width="5" style="187" customWidth="1"/>
    <col min="6667" max="6667" width="11.85546875" style="187" customWidth="1"/>
    <col min="6668" max="6668" width="15" style="187" customWidth="1"/>
    <col min="6669" max="6912" width="9.140625" style="187"/>
    <col min="6913" max="6913" width="10.7109375" style="187" customWidth="1"/>
    <col min="6914" max="6914" width="17" style="187" customWidth="1"/>
    <col min="6915" max="6915" width="9.140625" style="187"/>
    <col min="6916" max="6916" width="6.42578125" style="187" customWidth="1"/>
    <col min="6917" max="6917" width="9.7109375" style="187" customWidth="1"/>
    <col min="6918" max="6918" width="4.28515625" style="187" customWidth="1"/>
    <col min="6919" max="6919" width="9.140625" style="187"/>
    <col min="6920" max="6920" width="3.85546875" style="187" customWidth="1"/>
    <col min="6921" max="6921" width="9.140625" style="187"/>
    <col min="6922" max="6922" width="5" style="187" customWidth="1"/>
    <col min="6923" max="6923" width="11.85546875" style="187" customWidth="1"/>
    <col min="6924" max="6924" width="15" style="187" customWidth="1"/>
    <col min="6925" max="7168" width="9.140625" style="187"/>
    <col min="7169" max="7169" width="10.7109375" style="187" customWidth="1"/>
    <col min="7170" max="7170" width="17" style="187" customWidth="1"/>
    <col min="7171" max="7171" width="9.140625" style="187"/>
    <col min="7172" max="7172" width="6.42578125" style="187" customWidth="1"/>
    <col min="7173" max="7173" width="9.7109375" style="187" customWidth="1"/>
    <col min="7174" max="7174" width="4.28515625" style="187" customWidth="1"/>
    <col min="7175" max="7175" width="9.140625" style="187"/>
    <col min="7176" max="7176" width="3.85546875" style="187" customWidth="1"/>
    <col min="7177" max="7177" width="9.140625" style="187"/>
    <col min="7178" max="7178" width="5" style="187" customWidth="1"/>
    <col min="7179" max="7179" width="11.85546875" style="187" customWidth="1"/>
    <col min="7180" max="7180" width="15" style="187" customWidth="1"/>
    <col min="7181" max="7424" width="9.140625" style="187"/>
    <col min="7425" max="7425" width="10.7109375" style="187" customWidth="1"/>
    <col min="7426" max="7426" width="17" style="187" customWidth="1"/>
    <col min="7427" max="7427" width="9.140625" style="187"/>
    <col min="7428" max="7428" width="6.42578125" style="187" customWidth="1"/>
    <col min="7429" max="7429" width="9.7109375" style="187" customWidth="1"/>
    <col min="7430" max="7430" width="4.28515625" style="187" customWidth="1"/>
    <col min="7431" max="7431" width="9.140625" style="187"/>
    <col min="7432" max="7432" width="3.85546875" style="187" customWidth="1"/>
    <col min="7433" max="7433" width="9.140625" style="187"/>
    <col min="7434" max="7434" width="5" style="187" customWidth="1"/>
    <col min="7435" max="7435" width="11.85546875" style="187" customWidth="1"/>
    <col min="7436" max="7436" width="15" style="187" customWidth="1"/>
    <col min="7437" max="7680" width="9.140625" style="187"/>
    <col min="7681" max="7681" width="10.7109375" style="187" customWidth="1"/>
    <col min="7682" max="7682" width="17" style="187" customWidth="1"/>
    <col min="7683" max="7683" width="9.140625" style="187"/>
    <col min="7684" max="7684" width="6.42578125" style="187" customWidth="1"/>
    <col min="7685" max="7685" width="9.7109375" style="187" customWidth="1"/>
    <col min="7686" max="7686" width="4.28515625" style="187" customWidth="1"/>
    <col min="7687" max="7687" width="9.140625" style="187"/>
    <col min="7688" max="7688" width="3.85546875" style="187" customWidth="1"/>
    <col min="7689" max="7689" width="9.140625" style="187"/>
    <col min="7690" max="7690" width="5" style="187" customWidth="1"/>
    <col min="7691" max="7691" width="11.85546875" style="187" customWidth="1"/>
    <col min="7692" max="7692" width="15" style="187" customWidth="1"/>
    <col min="7693" max="7936" width="9.140625" style="187"/>
    <col min="7937" max="7937" width="10.7109375" style="187" customWidth="1"/>
    <col min="7938" max="7938" width="17" style="187" customWidth="1"/>
    <col min="7939" max="7939" width="9.140625" style="187"/>
    <col min="7940" max="7940" width="6.42578125" style="187" customWidth="1"/>
    <col min="7941" max="7941" width="9.7109375" style="187" customWidth="1"/>
    <col min="7942" max="7942" width="4.28515625" style="187" customWidth="1"/>
    <col min="7943" max="7943" width="9.140625" style="187"/>
    <col min="7944" max="7944" width="3.85546875" style="187" customWidth="1"/>
    <col min="7945" max="7945" width="9.140625" style="187"/>
    <col min="7946" max="7946" width="5" style="187" customWidth="1"/>
    <col min="7947" max="7947" width="11.85546875" style="187" customWidth="1"/>
    <col min="7948" max="7948" width="15" style="187" customWidth="1"/>
    <col min="7949" max="8192" width="9.140625" style="187"/>
    <col min="8193" max="8193" width="10.7109375" style="187" customWidth="1"/>
    <col min="8194" max="8194" width="17" style="187" customWidth="1"/>
    <col min="8195" max="8195" width="9.140625" style="187"/>
    <col min="8196" max="8196" width="6.42578125" style="187" customWidth="1"/>
    <col min="8197" max="8197" width="9.7109375" style="187" customWidth="1"/>
    <col min="8198" max="8198" width="4.28515625" style="187" customWidth="1"/>
    <col min="8199" max="8199" width="9.140625" style="187"/>
    <col min="8200" max="8200" width="3.85546875" style="187" customWidth="1"/>
    <col min="8201" max="8201" width="9.140625" style="187"/>
    <col min="8202" max="8202" width="5" style="187" customWidth="1"/>
    <col min="8203" max="8203" width="11.85546875" style="187" customWidth="1"/>
    <col min="8204" max="8204" width="15" style="187" customWidth="1"/>
    <col min="8205" max="8448" width="9.140625" style="187"/>
    <col min="8449" max="8449" width="10.7109375" style="187" customWidth="1"/>
    <col min="8450" max="8450" width="17" style="187" customWidth="1"/>
    <col min="8451" max="8451" width="9.140625" style="187"/>
    <col min="8452" max="8452" width="6.42578125" style="187" customWidth="1"/>
    <col min="8453" max="8453" width="9.7109375" style="187" customWidth="1"/>
    <col min="8454" max="8454" width="4.28515625" style="187" customWidth="1"/>
    <col min="8455" max="8455" width="9.140625" style="187"/>
    <col min="8456" max="8456" width="3.85546875" style="187" customWidth="1"/>
    <col min="8457" max="8457" width="9.140625" style="187"/>
    <col min="8458" max="8458" width="5" style="187" customWidth="1"/>
    <col min="8459" max="8459" width="11.85546875" style="187" customWidth="1"/>
    <col min="8460" max="8460" width="15" style="187" customWidth="1"/>
    <col min="8461" max="8704" width="9.140625" style="187"/>
    <col min="8705" max="8705" width="10.7109375" style="187" customWidth="1"/>
    <col min="8706" max="8706" width="17" style="187" customWidth="1"/>
    <col min="8707" max="8707" width="9.140625" style="187"/>
    <col min="8708" max="8708" width="6.42578125" style="187" customWidth="1"/>
    <col min="8709" max="8709" width="9.7109375" style="187" customWidth="1"/>
    <col min="8710" max="8710" width="4.28515625" style="187" customWidth="1"/>
    <col min="8711" max="8711" width="9.140625" style="187"/>
    <col min="8712" max="8712" width="3.85546875" style="187" customWidth="1"/>
    <col min="8713" max="8713" width="9.140625" style="187"/>
    <col min="8714" max="8714" width="5" style="187" customWidth="1"/>
    <col min="8715" max="8715" width="11.85546875" style="187" customWidth="1"/>
    <col min="8716" max="8716" width="15" style="187" customWidth="1"/>
    <col min="8717" max="8960" width="9.140625" style="187"/>
    <col min="8961" max="8961" width="10.7109375" style="187" customWidth="1"/>
    <col min="8962" max="8962" width="17" style="187" customWidth="1"/>
    <col min="8963" max="8963" width="9.140625" style="187"/>
    <col min="8964" max="8964" width="6.42578125" style="187" customWidth="1"/>
    <col min="8965" max="8965" width="9.7109375" style="187" customWidth="1"/>
    <col min="8966" max="8966" width="4.28515625" style="187" customWidth="1"/>
    <col min="8967" max="8967" width="9.140625" style="187"/>
    <col min="8968" max="8968" width="3.85546875" style="187" customWidth="1"/>
    <col min="8969" max="8969" width="9.140625" style="187"/>
    <col min="8970" max="8970" width="5" style="187" customWidth="1"/>
    <col min="8971" max="8971" width="11.85546875" style="187" customWidth="1"/>
    <col min="8972" max="8972" width="15" style="187" customWidth="1"/>
    <col min="8973" max="9216" width="9.140625" style="187"/>
    <col min="9217" max="9217" width="10.7109375" style="187" customWidth="1"/>
    <col min="9218" max="9218" width="17" style="187" customWidth="1"/>
    <col min="9219" max="9219" width="9.140625" style="187"/>
    <col min="9220" max="9220" width="6.42578125" style="187" customWidth="1"/>
    <col min="9221" max="9221" width="9.7109375" style="187" customWidth="1"/>
    <col min="9222" max="9222" width="4.28515625" style="187" customWidth="1"/>
    <col min="9223" max="9223" width="9.140625" style="187"/>
    <col min="9224" max="9224" width="3.85546875" style="187" customWidth="1"/>
    <col min="9225" max="9225" width="9.140625" style="187"/>
    <col min="9226" max="9226" width="5" style="187" customWidth="1"/>
    <col min="9227" max="9227" width="11.85546875" style="187" customWidth="1"/>
    <col min="9228" max="9228" width="15" style="187" customWidth="1"/>
    <col min="9229" max="9472" width="9.140625" style="187"/>
    <col min="9473" max="9473" width="10.7109375" style="187" customWidth="1"/>
    <col min="9474" max="9474" width="17" style="187" customWidth="1"/>
    <col min="9475" max="9475" width="9.140625" style="187"/>
    <col min="9476" max="9476" width="6.42578125" style="187" customWidth="1"/>
    <col min="9477" max="9477" width="9.7109375" style="187" customWidth="1"/>
    <col min="9478" max="9478" width="4.28515625" style="187" customWidth="1"/>
    <col min="9479" max="9479" width="9.140625" style="187"/>
    <col min="9480" max="9480" width="3.85546875" style="187" customWidth="1"/>
    <col min="9481" max="9481" width="9.140625" style="187"/>
    <col min="9482" max="9482" width="5" style="187" customWidth="1"/>
    <col min="9483" max="9483" width="11.85546875" style="187" customWidth="1"/>
    <col min="9484" max="9484" width="15" style="187" customWidth="1"/>
    <col min="9485" max="9728" width="9.140625" style="187"/>
    <col min="9729" max="9729" width="10.7109375" style="187" customWidth="1"/>
    <col min="9730" max="9730" width="17" style="187" customWidth="1"/>
    <col min="9731" max="9731" width="9.140625" style="187"/>
    <col min="9732" max="9732" width="6.42578125" style="187" customWidth="1"/>
    <col min="9733" max="9733" width="9.7109375" style="187" customWidth="1"/>
    <col min="9734" max="9734" width="4.28515625" style="187" customWidth="1"/>
    <col min="9735" max="9735" width="9.140625" style="187"/>
    <col min="9736" max="9736" width="3.85546875" style="187" customWidth="1"/>
    <col min="9737" max="9737" width="9.140625" style="187"/>
    <col min="9738" max="9738" width="5" style="187" customWidth="1"/>
    <col min="9739" max="9739" width="11.85546875" style="187" customWidth="1"/>
    <col min="9740" max="9740" width="15" style="187" customWidth="1"/>
    <col min="9741" max="9984" width="9.140625" style="187"/>
    <col min="9985" max="9985" width="10.7109375" style="187" customWidth="1"/>
    <col min="9986" max="9986" width="17" style="187" customWidth="1"/>
    <col min="9987" max="9987" width="9.140625" style="187"/>
    <col min="9988" max="9988" width="6.42578125" style="187" customWidth="1"/>
    <col min="9989" max="9989" width="9.7109375" style="187" customWidth="1"/>
    <col min="9990" max="9990" width="4.28515625" style="187" customWidth="1"/>
    <col min="9991" max="9991" width="9.140625" style="187"/>
    <col min="9992" max="9992" width="3.85546875" style="187" customWidth="1"/>
    <col min="9993" max="9993" width="9.140625" style="187"/>
    <col min="9994" max="9994" width="5" style="187" customWidth="1"/>
    <col min="9995" max="9995" width="11.85546875" style="187" customWidth="1"/>
    <col min="9996" max="9996" width="15" style="187" customWidth="1"/>
    <col min="9997" max="10240" width="9.140625" style="187"/>
    <col min="10241" max="10241" width="10.7109375" style="187" customWidth="1"/>
    <col min="10242" max="10242" width="17" style="187" customWidth="1"/>
    <col min="10243" max="10243" width="9.140625" style="187"/>
    <col min="10244" max="10244" width="6.42578125" style="187" customWidth="1"/>
    <col min="10245" max="10245" width="9.7109375" style="187" customWidth="1"/>
    <col min="10246" max="10246" width="4.28515625" style="187" customWidth="1"/>
    <col min="10247" max="10247" width="9.140625" style="187"/>
    <col min="10248" max="10248" width="3.85546875" style="187" customWidth="1"/>
    <col min="10249" max="10249" width="9.140625" style="187"/>
    <col min="10250" max="10250" width="5" style="187" customWidth="1"/>
    <col min="10251" max="10251" width="11.85546875" style="187" customWidth="1"/>
    <col min="10252" max="10252" width="15" style="187" customWidth="1"/>
    <col min="10253" max="10496" width="9.140625" style="187"/>
    <col min="10497" max="10497" width="10.7109375" style="187" customWidth="1"/>
    <col min="10498" max="10498" width="17" style="187" customWidth="1"/>
    <col min="10499" max="10499" width="9.140625" style="187"/>
    <col min="10500" max="10500" width="6.42578125" style="187" customWidth="1"/>
    <col min="10501" max="10501" width="9.7109375" style="187" customWidth="1"/>
    <col min="10502" max="10502" width="4.28515625" style="187" customWidth="1"/>
    <col min="10503" max="10503" width="9.140625" style="187"/>
    <col min="10504" max="10504" width="3.85546875" style="187" customWidth="1"/>
    <col min="10505" max="10505" width="9.140625" style="187"/>
    <col min="10506" max="10506" width="5" style="187" customWidth="1"/>
    <col min="10507" max="10507" width="11.85546875" style="187" customWidth="1"/>
    <col min="10508" max="10508" width="15" style="187" customWidth="1"/>
    <col min="10509" max="10752" width="9.140625" style="187"/>
    <col min="10753" max="10753" width="10.7109375" style="187" customWidth="1"/>
    <col min="10754" max="10754" width="17" style="187" customWidth="1"/>
    <col min="10755" max="10755" width="9.140625" style="187"/>
    <col min="10756" max="10756" width="6.42578125" style="187" customWidth="1"/>
    <col min="10757" max="10757" width="9.7109375" style="187" customWidth="1"/>
    <col min="10758" max="10758" width="4.28515625" style="187" customWidth="1"/>
    <col min="10759" max="10759" width="9.140625" style="187"/>
    <col min="10760" max="10760" width="3.85546875" style="187" customWidth="1"/>
    <col min="10761" max="10761" width="9.140625" style="187"/>
    <col min="10762" max="10762" width="5" style="187" customWidth="1"/>
    <col min="10763" max="10763" width="11.85546875" style="187" customWidth="1"/>
    <col min="10764" max="10764" width="15" style="187" customWidth="1"/>
    <col min="10765" max="11008" width="9.140625" style="187"/>
    <col min="11009" max="11009" width="10.7109375" style="187" customWidth="1"/>
    <col min="11010" max="11010" width="17" style="187" customWidth="1"/>
    <col min="11011" max="11011" width="9.140625" style="187"/>
    <col min="11012" max="11012" width="6.42578125" style="187" customWidth="1"/>
    <col min="11013" max="11013" width="9.7109375" style="187" customWidth="1"/>
    <col min="11014" max="11014" width="4.28515625" style="187" customWidth="1"/>
    <col min="11015" max="11015" width="9.140625" style="187"/>
    <col min="11016" max="11016" width="3.85546875" style="187" customWidth="1"/>
    <col min="11017" max="11017" width="9.140625" style="187"/>
    <col min="11018" max="11018" width="5" style="187" customWidth="1"/>
    <col min="11019" max="11019" width="11.85546875" style="187" customWidth="1"/>
    <col min="11020" max="11020" width="15" style="187" customWidth="1"/>
    <col min="11021" max="11264" width="9.140625" style="187"/>
    <col min="11265" max="11265" width="10.7109375" style="187" customWidth="1"/>
    <col min="11266" max="11266" width="17" style="187" customWidth="1"/>
    <col min="11267" max="11267" width="9.140625" style="187"/>
    <col min="11268" max="11268" width="6.42578125" style="187" customWidth="1"/>
    <col min="11269" max="11269" width="9.7109375" style="187" customWidth="1"/>
    <col min="11270" max="11270" width="4.28515625" style="187" customWidth="1"/>
    <col min="11271" max="11271" width="9.140625" style="187"/>
    <col min="11272" max="11272" width="3.85546875" style="187" customWidth="1"/>
    <col min="11273" max="11273" width="9.140625" style="187"/>
    <col min="11274" max="11274" width="5" style="187" customWidth="1"/>
    <col min="11275" max="11275" width="11.85546875" style="187" customWidth="1"/>
    <col min="11276" max="11276" width="15" style="187" customWidth="1"/>
    <col min="11277" max="11520" width="9.140625" style="187"/>
    <col min="11521" max="11521" width="10.7109375" style="187" customWidth="1"/>
    <col min="11522" max="11522" width="17" style="187" customWidth="1"/>
    <col min="11523" max="11523" width="9.140625" style="187"/>
    <col min="11524" max="11524" width="6.42578125" style="187" customWidth="1"/>
    <col min="11525" max="11525" width="9.7109375" style="187" customWidth="1"/>
    <col min="11526" max="11526" width="4.28515625" style="187" customWidth="1"/>
    <col min="11527" max="11527" width="9.140625" style="187"/>
    <col min="11528" max="11528" width="3.85546875" style="187" customWidth="1"/>
    <col min="11529" max="11529" width="9.140625" style="187"/>
    <col min="11530" max="11530" width="5" style="187" customWidth="1"/>
    <col min="11531" max="11531" width="11.85546875" style="187" customWidth="1"/>
    <col min="11532" max="11532" width="15" style="187" customWidth="1"/>
    <col min="11533" max="11776" width="9.140625" style="187"/>
    <col min="11777" max="11777" width="10.7109375" style="187" customWidth="1"/>
    <col min="11778" max="11778" width="17" style="187" customWidth="1"/>
    <col min="11779" max="11779" width="9.140625" style="187"/>
    <col min="11780" max="11780" width="6.42578125" style="187" customWidth="1"/>
    <col min="11781" max="11781" width="9.7109375" style="187" customWidth="1"/>
    <col min="11782" max="11782" width="4.28515625" style="187" customWidth="1"/>
    <col min="11783" max="11783" width="9.140625" style="187"/>
    <col min="11784" max="11784" width="3.85546875" style="187" customWidth="1"/>
    <col min="11785" max="11785" width="9.140625" style="187"/>
    <col min="11786" max="11786" width="5" style="187" customWidth="1"/>
    <col min="11787" max="11787" width="11.85546875" style="187" customWidth="1"/>
    <col min="11788" max="11788" width="15" style="187" customWidth="1"/>
    <col min="11789" max="12032" width="9.140625" style="187"/>
    <col min="12033" max="12033" width="10.7109375" style="187" customWidth="1"/>
    <col min="12034" max="12034" width="17" style="187" customWidth="1"/>
    <col min="12035" max="12035" width="9.140625" style="187"/>
    <col min="12036" max="12036" width="6.42578125" style="187" customWidth="1"/>
    <col min="12037" max="12037" width="9.7109375" style="187" customWidth="1"/>
    <col min="12038" max="12038" width="4.28515625" style="187" customWidth="1"/>
    <col min="12039" max="12039" width="9.140625" style="187"/>
    <col min="12040" max="12040" width="3.85546875" style="187" customWidth="1"/>
    <col min="12041" max="12041" width="9.140625" style="187"/>
    <col min="12042" max="12042" width="5" style="187" customWidth="1"/>
    <col min="12043" max="12043" width="11.85546875" style="187" customWidth="1"/>
    <col min="12044" max="12044" width="15" style="187" customWidth="1"/>
    <col min="12045" max="12288" width="9.140625" style="187"/>
    <col min="12289" max="12289" width="10.7109375" style="187" customWidth="1"/>
    <col min="12290" max="12290" width="17" style="187" customWidth="1"/>
    <col min="12291" max="12291" width="9.140625" style="187"/>
    <col min="12292" max="12292" width="6.42578125" style="187" customWidth="1"/>
    <col min="12293" max="12293" width="9.7109375" style="187" customWidth="1"/>
    <col min="12294" max="12294" width="4.28515625" style="187" customWidth="1"/>
    <col min="12295" max="12295" width="9.140625" style="187"/>
    <col min="12296" max="12296" width="3.85546875" style="187" customWidth="1"/>
    <col min="12297" max="12297" width="9.140625" style="187"/>
    <col min="12298" max="12298" width="5" style="187" customWidth="1"/>
    <col min="12299" max="12299" width="11.85546875" style="187" customWidth="1"/>
    <col min="12300" max="12300" width="15" style="187" customWidth="1"/>
    <col min="12301" max="12544" width="9.140625" style="187"/>
    <col min="12545" max="12545" width="10.7109375" style="187" customWidth="1"/>
    <col min="12546" max="12546" width="17" style="187" customWidth="1"/>
    <col min="12547" max="12547" width="9.140625" style="187"/>
    <col min="12548" max="12548" width="6.42578125" style="187" customWidth="1"/>
    <col min="12549" max="12549" width="9.7109375" style="187" customWidth="1"/>
    <col min="12550" max="12550" width="4.28515625" style="187" customWidth="1"/>
    <col min="12551" max="12551" width="9.140625" style="187"/>
    <col min="12552" max="12552" width="3.85546875" style="187" customWidth="1"/>
    <col min="12553" max="12553" width="9.140625" style="187"/>
    <col min="12554" max="12554" width="5" style="187" customWidth="1"/>
    <col min="12555" max="12555" width="11.85546875" style="187" customWidth="1"/>
    <col min="12556" max="12556" width="15" style="187" customWidth="1"/>
    <col min="12557" max="12800" width="9.140625" style="187"/>
    <col min="12801" max="12801" width="10.7109375" style="187" customWidth="1"/>
    <col min="12802" max="12802" width="17" style="187" customWidth="1"/>
    <col min="12803" max="12803" width="9.140625" style="187"/>
    <col min="12804" max="12804" width="6.42578125" style="187" customWidth="1"/>
    <col min="12805" max="12805" width="9.7109375" style="187" customWidth="1"/>
    <col min="12806" max="12806" width="4.28515625" style="187" customWidth="1"/>
    <col min="12807" max="12807" width="9.140625" style="187"/>
    <col min="12808" max="12808" width="3.85546875" style="187" customWidth="1"/>
    <col min="12809" max="12809" width="9.140625" style="187"/>
    <col min="12810" max="12810" width="5" style="187" customWidth="1"/>
    <col min="12811" max="12811" width="11.85546875" style="187" customWidth="1"/>
    <col min="12812" max="12812" width="15" style="187" customWidth="1"/>
    <col min="12813" max="13056" width="9.140625" style="187"/>
    <col min="13057" max="13057" width="10.7109375" style="187" customWidth="1"/>
    <col min="13058" max="13058" width="17" style="187" customWidth="1"/>
    <col min="13059" max="13059" width="9.140625" style="187"/>
    <col min="13060" max="13060" width="6.42578125" style="187" customWidth="1"/>
    <col min="13061" max="13061" width="9.7109375" style="187" customWidth="1"/>
    <col min="13062" max="13062" width="4.28515625" style="187" customWidth="1"/>
    <col min="13063" max="13063" width="9.140625" style="187"/>
    <col min="13064" max="13064" width="3.85546875" style="187" customWidth="1"/>
    <col min="13065" max="13065" width="9.140625" style="187"/>
    <col min="13066" max="13066" width="5" style="187" customWidth="1"/>
    <col min="13067" max="13067" width="11.85546875" style="187" customWidth="1"/>
    <col min="13068" max="13068" width="15" style="187" customWidth="1"/>
    <col min="13069" max="13312" width="9.140625" style="187"/>
    <col min="13313" max="13313" width="10.7109375" style="187" customWidth="1"/>
    <col min="13314" max="13314" width="17" style="187" customWidth="1"/>
    <col min="13315" max="13315" width="9.140625" style="187"/>
    <col min="13316" max="13316" width="6.42578125" style="187" customWidth="1"/>
    <col min="13317" max="13317" width="9.7109375" style="187" customWidth="1"/>
    <col min="13318" max="13318" width="4.28515625" style="187" customWidth="1"/>
    <col min="13319" max="13319" width="9.140625" style="187"/>
    <col min="13320" max="13320" width="3.85546875" style="187" customWidth="1"/>
    <col min="13321" max="13321" width="9.140625" style="187"/>
    <col min="13322" max="13322" width="5" style="187" customWidth="1"/>
    <col min="13323" max="13323" width="11.85546875" style="187" customWidth="1"/>
    <col min="13324" max="13324" width="15" style="187" customWidth="1"/>
    <col min="13325" max="13568" width="9.140625" style="187"/>
    <col min="13569" max="13569" width="10.7109375" style="187" customWidth="1"/>
    <col min="13570" max="13570" width="17" style="187" customWidth="1"/>
    <col min="13571" max="13571" width="9.140625" style="187"/>
    <col min="13572" max="13572" width="6.42578125" style="187" customWidth="1"/>
    <col min="13573" max="13573" width="9.7109375" style="187" customWidth="1"/>
    <col min="13574" max="13574" width="4.28515625" style="187" customWidth="1"/>
    <col min="13575" max="13575" width="9.140625" style="187"/>
    <col min="13576" max="13576" width="3.85546875" style="187" customWidth="1"/>
    <col min="13577" max="13577" width="9.140625" style="187"/>
    <col min="13578" max="13578" width="5" style="187" customWidth="1"/>
    <col min="13579" max="13579" width="11.85546875" style="187" customWidth="1"/>
    <col min="13580" max="13580" width="15" style="187" customWidth="1"/>
    <col min="13581" max="13824" width="9.140625" style="187"/>
    <col min="13825" max="13825" width="10.7109375" style="187" customWidth="1"/>
    <col min="13826" max="13826" width="17" style="187" customWidth="1"/>
    <col min="13827" max="13827" width="9.140625" style="187"/>
    <col min="13828" max="13828" width="6.42578125" style="187" customWidth="1"/>
    <col min="13829" max="13829" width="9.7109375" style="187" customWidth="1"/>
    <col min="13830" max="13830" width="4.28515625" style="187" customWidth="1"/>
    <col min="13831" max="13831" width="9.140625" style="187"/>
    <col min="13832" max="13832" width="3.85546875" style="187" customWidth="1"/>
    <col min="13833" max="13833" width="9.140625" style="187"/>
    <col min="13834" max="13834" width="5" style="187" customWidth="1"/>
    <col min="13835" max="13835" width="11.85546875" style="187" customWidth="1"/>
    <col min="13836" max="13836" width="15" style="187" customWidth="1"/>
    <col min="13837" max="14080" width="9.140625" style="187"/>
    <col min="14081" max="14081" width="10.7109375" style="187" customWidth="1"/>
    <col min="14082" max="14082" width="17" style="187" customWidth="1"/>
    <col min="14083" max="14083" width="9.140625" style="187"/>
    <col min="14084" max="14084" width="6.42578125" style="187" customWidth="1"/>
    <col min="14085" max="14085" width="9.7109375" style="187" customWidth="1"/>
    <col min="14086" max="14086" width="4.28515625" style="187" customWidth="1"/>
    <col min="14087" max="14087" width="9.140625" style="187"/>
    <col min="14088" max="14088" width="3.85546875" style="187" customWidth="1"/>
    <col min="14089" max="14089" width="9.140625" style="187"/>
    <col min="14090" max="14090" width="5" style="187" customWidth="1"/>
    <col min="14091" max="14091" width="11.85546875" style="187" customWidth="1"/>
    <col min="14092" max="14092" width="15" style="187" customWidth="1"/>
    <col min="14093" max="14336" width="9.140625" style="187"/>
    <col min="14337" max="14337" width="10.7109375" style="187" customWidth="1"/>
    <col min="14338" max="14338" width="17" style="187" customWidth="1"/>
    <col min="14339" max="14339" width="9.140625" style="187"/>
    <col min="14340" max="14340" width="6.42578125" style="187" customWidth="1"/>
    <col min="14341" max="14341" width="9.7109375" style="187" customWidth="1"/>
    <col min="14342" max="14342" width="4.28515625" style="187" customWidth="1"/>
    <col min="14343" max="14343" width="9.140625" style="187"/>
    <col min="14344" max="14344" width="3.85546875" style="187" customWidth="1"/>
    <col min="14345" max="14345" width="9.140625" style="187"/>
    <col min="14346" max="14346" width="5" style="187" customWidth="1"/>
    <col min="14347" max="14347" width="11.85546875" style="187" customWidth="1"/>
    <col min="14348" max="14348" width="15" style="187" customWidth="1"/>
    <col min="14349" max="14592" width="9.140625" style="187"/>
    <col min="14593" max="14593" width="10.7109375" style="187" customWidth="1"/>
    <col min="14594" max="14594" width="17" style="187" customWidth="1"/>
    <col min="14595" max="14595" width="9.140625" style="187"/>
    <col min="14596" max="14596" width="6.42578125" style="187" customWidth="1"/>
    <col min="14597" max="14597" width="9.7109375" style="187" customWidth="1"/>
    <col min="14598" max="14598" width="4.28515625" style="187" customWidth="1"/>
    <col min="14599" max="14599" width="9.140625" style="187"/>
    <col min="14600" max="14600" width="3.85546875" style="187" customWidth="1"/>
    <col min="14601" max="14601" width="9.140625" style="187"/>
    <col min="14602" max="14602" width="5" style="187" customWidth="1"/>
    <col min="14603" max="14603" width="11.85546875" style="187" customWidth="1"/>
    <col min="14604" max="14604" width="15" style="187" customWidth="1"/>
    <col min="14605" max="14848" width="9.140625" style="187"/>
    <col min="14849" max="14849" width="10.7109375" style="187" customWidth="1"/>
    <col min="14850" max="14850" width="17" style="187" customWidth="1"/>
    <col min="14851" max="14851" width="9.140625" style="187"/>
    <col min="14852" max="14852" width="6.42578125" style="187" customWidth="1"/>
    <col min="14853" max="14853" width="9.7109375" style="187" customWidth="1"/>
    <col min="14854" max="14854" width="4.28515625" style="187" customWidth="1"/>
    <col min="14855" max="14855" width="9.140625" style="187"/>
    <col min="14856" max="14856" width="3.85546875" style="187" customWidth="1"/>
    <col min="14857" max="14857" width="9.140625" style="187"/>
    <col min="14858" max="14858" width="5" style="187" customWidth="1"/>
    <col min="14859" max="14859" width="11.85546875" style="187" customWidth="1"/>
    <col min="14860" max="14860" width="15" style="187" customWidth="1"/>
    <col min="14861" max="15104" width="9.140625" style="187"/>
    <col min="15105" max="15105" width="10.7109375" style="187" customWidth="1"/>
    <col min="15106" max="15106" width="17" style="187" customWidth="1"/>
    <col min="15107" max="15107" width="9.140625" style="187"/>
    <col min="15108" max="15108" width="6.42578125" style="187" customWidth="1"/>
    <col min="15109" max="15109" width="9.7109375" style="187" customWidth="1"/>
    <col min="15110" max="15110" width="4.28515625" style="187" customWidth="1"/>
    <col min="15111" max="15111" width="9.140625" style="187"/>
    <col min="15112" max="15112" width="3.85546875" style="187" customWidth="1"/>
    <col min="15113" max="15113" width="9.140625" style="187"/>
    <col min="15114" max="15114" width="5" style="187" customWidth="1"/>
    <col min="15115" max="15115" width="11.85546875" style="187" customWidth="1"/>
    <col min="15116" max="15116" width="15" style="187" customWidth="1"/>
    <col min="15117" max="15360" width="9.140625" style="187"/>
    <col min="15361" max="15361" width="10.7109375" style="187" customWidth="1"/>
    <col min="15362" max="15362" width="17" style="187" customWidth="1"/>
    <col min="15363" max="15363" width="9.140625" style="187"/>
    <col min="15364" max="15364" width="6.42578125" style="187" customWidth="1"/>
    <col min="15365" max="15365" width="9.7109375" style="187" customWidth="1"/>
    <col min="15366" max="15366" width="4.28515625" style="187" customWidth="1"/>
    <col min="15367" max="15367" width="9.140625" style="187"/>
    <col min="15368" max="15368" width="3.85546875" style="187" customWidth="1"/>
    <col min="15369" max="15369" width="9.140625" style="187"/>
    <col min="15370" max="15370" width="5" style="187" customWidth="1"/>
    <col min="15371" max="15371" width="11.85546875" style="187" customWidth="1"/>
    <col min="15372" max="15372" width="15" style="187" customWidth="1"/>
    <col min="15373" max="15616" width="9.140625" style="187"/>
    <col min="15617" max="15617" width="10.7109375" style="187" customWidth="1"/>
    <col min="15618" max="15618" width="17" style="187" customWidth="1"/>
    <col min="15619" max="15619" width="9.140625" style="187"/>
    <col min="15620" max="15620" width="6.42578125" style="187" customWidth="1"/>
    <col min="15621" max="15621" width="9.7109375" style="187" customWidth="1"/>
    <col min="15622" max="15622" width="4.28515625" style="187" customWidth="1"/>
    <col min="15623" max="15623" width="9.140625" style="187"/>
    <col min="15624" max="15624" width="3.85546875" style="187" customWidth="1"/>
    <col min="15625" max="15625" width="9.140625" style="187"/>
    <col min="15626" max="15626" width="5" style="187" customWidth="1"/>
    <col min="15627" max="15627" width="11.85546875" style="187" customWidth="1"/>
    <col min="15628" max="15628" width="15" style="187" customWidth="1"/>
    <col min="15629" max="15872" width="9.140625" style="187"/>
    <col min="15873" max="15873" width="10.7109375" style="187" customWidth="1"/>
    <col min="15874" max="15874" width="17" style="187" customWidth="1"/>
    <col min="15875" max="15875" width="9.140625" style="187"/>
    <col min="15876" max="15876" width="6.42578125" style="187" customWidth="1"/>
    <col min="15877" max="15877" width="9.7109375" style="187" customWidth="1"/>
    <col min="15878" max="15878" width="4.28515625" style="187" customWidth="1"/>
    <col min="15879" max="15879" width="9.140625" style="187"/>
    <col min="15880" max="15880" width="3.85546875" style="187" customWidth="1"/>
    <col min="15881" max="15881" width="9.140625" style="187"/>
    <col min="15882" max="15882" width="5" style="187" customWidth="1"/>
    <col min="15883" max="15883" width="11.85546875" style="187" customWidth="1"/>
    <col min="15884" max="15884" width="15" style="187" customWidth="1"/>
    <col min="15885" max="16128" width="9.140625" style="187"/>
    <col min="16129" max="16129" width="10.7109375" style="187" customWidth="1"/>
    <col min="16130" max="16130" width="17" style="187" customWidth="1"/>
    <col min="16131" max="16131" width="9.140625" style="187"/>
    <col min="16132" max="16132" width="6.42578125" style="187" customWidth="1"/>
    <col min="16133" max="16133" width="9.7109375" style="187" customWidth="1"/>
    <col min="16134" max="16134" width="4.28515625" style="187" customWidth="1"/>
    <col min="16135" max="16135" width="9.140625" style="187"/>
    <col min="16136" max="16136" width="3.85546875" style="187" customWidth="1"/>
    <col min="16137" max="16137" width="9.140625" style="187"/>
    <col min="16138" max="16138" width="5" style="187" customWidth="1"/>
    <col min="16139" max="16139" width="11.85546875" style="187" customWidth="1"/>
    <col min="16140" max="16140" width="15" style="187" customWidth="1"/>
    <col min="16141" max="16384" width="9.140625" style="187"/>
  </cols>
  <sheetData>
    <row r="1" spans="1:13" x14ac:dyDescent="0.2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6"/>
    </row>
    <row r="2" spans="1:13" x14ac:dyDescent="0.2">
      <c r="A2" s="188" t="s">
        <v>0</v>
      </c>
      <c r="B2" s="189">
        <v>27</v>
      </c>
      <c r="C2" s="190"/>
      <c r="D2" s="190"/>
      <c r="E2" s="190"/>
      <c r="F2" s="190"/>
      <c r="G2" s="190"/>
      <c r="H2" s="258"/>
      <c r="I2" s="189">
        <v>2</v>
      </c>
      <c r="J2" s="226" t="s">
        <v>280</v>
      </c>
      <c r="K2" s="190"/>
      <c r="L2" s="249">
        <v>50</v>
      </c>
    </row>
    <row r="3" spans="1:13" x14ac:dyDescent="0.2">
      <c r="A3" s="188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2"/>
    </row>
    <row r="4" spans="1:13" x14ac:dyDescent="0.2">
      <c r="A4" s="188" t="s">
        <v>3</v>
      </c>
      <c r="B4" s="190"/>
      <c r="C4" s="193" t="s">
        <v>4</v>
      </c>
      <c r="D4" s="190"/>
      <c r="E4" s="190"/>
      <c r="F4" s="190"/>
      <c r="G4" s="190"/>
      <c r="H4" s="190"/>
      <c r="I4" s="190"/>
      <c r="J4" s="190"/>
      <c r="K4" s="190"/>
      <c r="L4" s="192"/>
    </row>
    <row r="5" spans="1:13" x14ac:dyDescent="0.2">
      <c r="A5" s="194" t="s">
        <v>5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6"/>
    </row>
    <row r="6" spans="1:13" x14ac:dyDescent="0.2">
      <c r="A6" s="188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2"/>
    </row>
    <row r="7" spans="1:13" x14ac:dyDescent="0.2">
      <c r="A7" s="418" t="s">
        <v>269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90"/>
    </row>
    <row r="8" spans="1:13" x14ac:dyDescent="0.2">
      <c r="A8" s="419" t="s">
        <v>281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405"/>
    </row>
    <row r="9" spans="1:13" x14ac:dyDescent="0.2">
      <c r="A9" s="420" t="s">
        <v>282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422"/>
    </row>
    <row r="10" spans="1:13" x14ac:dyDescent="0.2">
      <c r="A10" s="404" t="s">
        <v>112</v>
      </c>
      <c r="B10" s="363"/>
      <c r="C10" s="363"/>
      <c r="D10" s="363"/>
      <c r="E10" s="363"/>
      <c r="F10" s="363"/>
      <c r="G10" s="363"/>
      <c r="H10" s="363"/>
      <c r="I10" s="363"/>
      <c r="J10" s="363"/>
      <c r="K10" s="363"/>
      <c r="L10" s="405"/>
    </row>
    <row r="11" spans="1:13" x14ac:dyDescent="0.2">
      <c r="A11" s="188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2"/>
    </row>
    <row r="12" spans="1:13" x14ac:dyDescent="0.2">
      <c r="A12" s="188" t="s">
        <v>113</v>
      </c>
      <c r="B12" s="199"/>
      <c r="C12" s="190"/>
      <c r="D12" s="190"/>
      <c r="E12" s="190"/>
      <c r="F12" s="190"/>
      <c r="G12" s="190"/>
      <c r="H12" s="190"/>
      <c r="I12" s="190"/>
      <c r="J12" s="190"/>
      <c r="K12" s="190"/>
      <c r="L12" s="192"/>
    </row>
    <row r="13" spans="1:13" x14ac:dyDescent="0.2">
      <c r="A13" s="188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2"/>
    </row>
    <row r="14" spans="1:13" x14ac:dyDescent="0.2">
      <c r="A14" s="188" t="s">
        <v>271</v>
      </c>
      <c r="B14" s="202"/>
      <c r="C14" s="246"/>
      <c r="D14" s="406" t="s">
        <v>114</v>
      </c>
      <c r="E14" s="408"/>
      <c r="F14" s="408"/>
      <c r="G14" s="408"/>
      <c r="H14" s="407"/>
      <c r="I14" s="408"/>
      <c r="J14" s="407"/>
      <c r="K14" s="408"/>
      <c r="L14" s="410"/>
      <c r="M14" s="330"/>
    </row>
    <row r="15" spans="1:13" x14ac:dyDescent="0.2">
      <c r="A15" s="260" t="s">
        <v>115</v>
      </c>
      <c r="B15" s="261"/>
      <c r="C15" s="262"/>
      <c r="D15" s="331" t="s">
        <v>116</v>
      </c>
      <c r="E15" s="212" t="s">
        <v>272</v>
      </c>
      <c r="F15" s="264"/>
      <c r="G15" s="212" t="s">
        <v>237</v>
      </c>
      <c r="H15" s="213"/>
      <c r="I15" s="264" t="s">
        <v>238</v>
      </c>
      <c r="J15" s="213"/>
      <c r="K15" s="213" t="s">
        <v>273</v>
      </c>
      <c r="L15" s="321" t="s">
        <v>273</v>
      </c>
    </row>
    <row r="16" spans="1:13" x14ac:dyDescent="0.2">
      <c r="A16" s="322" t="s">
        <v>117</v>
      </c>
      <c r="B16" s="264"/>
      <c r="C16" s="213"/>
      <c r="D16" s="321" t="s">
        <v>118</v>
      </c>
      <c r="E16" s="323">
        <v>222.56</v>
      </c>
      <c r="F16" s="306" t="s">
        <v>227</v>
      </c>
      <c r="G16" s="325">
        <v>293.73</v>
      </c>
      <c r="H16" s="332"/>
      <c r="I16" s="220">
        <v>423.98</v>
      </c>
      <c r="J16" s="306" t="s">
        <v>227</v>
      </c>
      <c r="K16" s="321" t="s">
        <v>118</v>
      </c>
      <c r="L16" s="321" t="s">
        <v>118</v>
      </c>
    </row>
    <row r="17" spans="1:12" x14ac:dyDescent="0.2">
      <c r="A17" s="274" t="s">
        <v>119</v>
      </c>
      <c r="B17" s="275"/>
      <c r="C17" s="276"/>
      <c r="D17" s="321" t="s">
        <v>118</v>
      </c>
      <c r="E17" s="323">
        <v>228.61</v>
      </c>
      <c r="F17" s="306" t="s">
        <v>227</v>
      </c>
      <c r="G17" s="220">
        <v>299.77999999999997</v>
      </c>
      <c r="H17" s="332"/>
      <c r="I17" s="220">
        <v>430.03</v>
      </c>
      <c r="J17" s="306" t="s">
        <v>227</v>
      </c>
      <c r="K17" s="321" t="s">
        <v>118</v>
      </c>
      <c r="L17" s="321" t="s">
        <v>118</v>
      </c>
    </row>
    <row r="18" spans="1:12" x14ac:dyDescent="0.2">
      <c r="A18" s="283" t="s">
        <v>120</v>
      </c>
      <c r="B18" s="264"/>
      <c r="C18" s="213"/>
      <c r="D18" s="328"/>
      <c r="E18" s="328"/>
      <c r="F18" s="328"/>
      <c r="G18" s="314"/>
      <c r="H18" s="286"/>
      <c r="I18" s="314"/>
      <c r="J18" s="333"/>
      <c r="K18" s="334"/>
      <c r="L18" s="315"/>
    </row>
    <row r="19" spans="1:12" x14ac:dyDescent="0.2">
      <c r="A19" s="263" t="s">
        <v>121</v>
      </c>
      <c r="B19" s="264"/>
      <c r="C19" s="213"/>
      <c r="D19" s="321" t="s">
        <v>118</v>
      </c>
      <c r="E19" s="323">
        <f>E17</f>
        <v>228.61</v>
      </c>
      <c r="F19" s="306" t="s">
        <v>227</v>
      </c>
      <c r="G19" s="220">
        <f>+G17</f>
        <v>299.77999999999997</v>
      </c>
      <c r="H19" s="332"/>
      <c r="I19" s="220">
        <f>+I17</f>
        <v>430.03</v>
      </c>
      <c r="J19" s="306" t="s">
        <v>227</v>
      </c>
      <c r="K19" s="321" t="s">
        <v>118</v>
      </c>
      <c r="L19" s="321" t="s">
        <v>118</v>
      </c>
    </row>
    <row r="20" spans="1:12" x14ac:dyDescent="0.2">
      <c r="A20" s="188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2"/>
    </row>
    <row r="21" spans="1:12" x14ac:dyDescent="0.2">
      <c r="A21" s="188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2"/>
    </row>
    <row r="22" spans="1:12" x14ac:dyDescent="0.2">
      <c r="A22" s="318"/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2"/>
    </row>
    <row r="23" spans="1:12" x14ac:dyDescent="0.2">
      <c r="A23" s="318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2"/>
    </row>
    <row r="24" spans="1:12" x14ac:dyDescent="0.2">
      <c r="A24" s="234" t="s">
        <v>274</v>
      </c>
      <c r="B24" s="203" t="s">
        <v>122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92"/>
    </row>
    <row r="25" spans="1:12" x14ac:dyDescent="0.2">
      <c r="A25" s="234"/>
      <c r="B25" s="203" t="s">
        <v>123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2"/>
    </row>
    <row r="26" spans="1:12" x14ac:dyDescent="0.2">
      <c r="A26" s="234"/>
      <c r="B26" s="203" t="s">
        <v>124</v>
      </c>
      <c r="C26" s="190"/>
      <c r="D26" s="190"/>
      <c r="E26" s="190"/>
      <c r="F26" s="190"/>
      <c r="G26" s="190"/>
      <c r="H26" s="190"/>
      <c r="I26" s="190"/>
      <c r="J26" s="190"/>
      <c r="K26" s="190"/>
      <c r="L26" s="192"/>
    </row>
    <row r="27" spans="1:12" x14ac:dyDescent="0.2">
      <c r="A27" s="234"/>
      <c r="B27" s="203" t="s">
        <v>125</v>
      </c>
      <c r="C27" s="190"/>
      <c r="D27" s="190"/>
      <c r="E27" s="190"/>
      <c r="F27" s="190"/>
      <c r="G27" s="190"/>
      <c r="H27" s="190"/>
      <c r="I27" s="190"/>
      <c r="J27" s="190"/>
      <c r="K27" s="190"/>
      <c r="L27" s="192"/>
    </row>
    <row r="28" spans="1:12" x14ac:dyDescent="0.2">
      <c r="A28" s="234"/>
      <c r="B28" s="203"/>
      <c r="C28" s="190"/>
      <c r="D28" s="190"/>
      <c r="E28" s="190"/>
      <c r="F28" s="190"/>
      <c r="G28" s="190"/>
      <c r="H28" s="190"/>
      <c r="I28" s="190"/>
      <c r="J28" s="190"/>
      <c r="K28" s="190"/>
      <c r="L28" s="192"/>
    </row>
    <row r="29" spans="1:12" x14ac:dyDescent="0.2">
      <c r="A29" s="209" t="s">
        <v>1</v>
      </c>
      <c r="B29" s="205" t="s">
        <v>1</v>
      </c>
      <c r="C29" s="247"/>
      <c r="D29" s="247"/>
      <c r="E29" s="247"/>
      <c r="F29" s="247"/>
      <c r="G29" s="247"/>
      <c r="H29" s="247"/>
      <c r="I29" s="247"/>
      <c r="J29" s="247"/>
      <c r="K29" s="247"/>
      <c r="L29" s="248"/>
    </row>
    <row r="30" spans="1:12" x14ac:dyDescent="0.2">
      <c r="A30" s="234"/>
      <c r="B30" s="203"/>
      <c r="C30" s="190"/>
      <c r="D30" s="190"/>
      <c r="E30" s="190"/>
      <c r="F30" s="190"/>
      <c r="G30" s="190"/>
      <c r="H30" s="190"/>
      <c r="I30" s="190"/>
      <c r="J30" s="190"/>
      <c r="K30" s="190"/>
      <c r="L30" s="192"/>
    </row>
    <row r="31" spans="1:12" x14ac:dyDescent="0.2">
      <c r="A31" s="234" t="s">
        <v>129</v>
      </c>
      <c r="B31" s="203"/>
      <c r="C31" s="190"/>
      <c r="D31" s="190"/>
      <c r="E31" s="190"/>
      <c r="F31" s="190"/>
      <c r="G31" s="190"/>
      <c r="H31" s="190"/>
      <c r="I31" s="190"/>
      <c r="J31" s="190"/>
      <c r="K31" s="190"/>
      <c r="L31" s="192"/>
    </row>
    <row r="32" spans="1:12" x14ac:dyDescent="0.2">
      <c r="A32" s="234"/>
      <c r="B32" s="203"/>
      <c r="C32" s="190"/>
      <c r="D32" s="190"/>
      <c r="E32" s="190"/>
      <c r="F32" s="190"/>
      <c r="G32" s="190"/>
      <c r="H32" s="190"/>
      <c r="I32" s="190"/>
      <c r="J32" s="190"/>
      <c r="K32" s="190"/>
      <c r="L32" s="192"/>
    </row>
    <row r="33" spans="1:12" x14ac:dyDescent="0.2">
      <c r="A33" s="209" t="str">
        <f>'[1]Item 255, pg 49'!A31</f>
        <v>An initial delivery charge of $39.42 will be assessed if customers request delivery of a compactor.</v>
      </c>
      <c r="B33" s="203"/>
      <c r="C33" s="190"/>
      <c r="D33" s="190"/>
      <c r="E33" s="190"/>
      <c r="F33" s="190"/>
      <c r="G33" s="190"/>
      <c r="H33" s="190"/>
      <c r="I33" s="190"/>
      <c r="J33" s="190"/>
      <c r="K33" s="190"/>
      <c r="L33" s="192"/>
    </row>
    <row r="34" spans="1:12" x14ac:dyDescent="0.2">
      <c r="A34" s="234"/>
      <c r="B34" s="203"/>
      <c r="C34" s="190"/>
      <c r="D34" s="190"/>
      <c r="E34" s="190"/>
      <c r="F34" s="190"/>
      <c r="G34" s="190"/>
      <c r="H34" s="190"/>
      <c r="I34" s="190"/>
      <c r="J34" s="190"/>
      <c r="K34" s="190"/>
      <c r="L34" s="192"/>
    </row>
    <row r="35" spans="1:12" x14ac:dyDescent="0.2">
      <c r="A35" s="234" t="s">
        <v>276</v>
      </c>
      <c r="B35" s="203"/>
      <c r="C35" s="190"/>
      <c r="D35" s="190"/>
      <c r="E35" s="190"/>
      <c r="F35" s="190"/>
      <c r="G35" s="190"/>
      <c r="H35" s="190"/>
      <c r="I35" s="190"/>
      <c r="J35" s="190"/>
      <c r="K35" s="190"/>
      <c r="L35" s="192"/>
    </row>
    <row r="36" spans="1:12" x14ac:dyDescent="0.2">
      <c r="A36" s="188" t="s">
        <v>277</v>
      </c>
      <c r="B36" s="203"/>
      <c r="C36" s="190"/>
      <c r="D36" s="190"/>
      <c r="E36" s="190"/>
      <c r="F36" s="190"/>
      <c r="G36" s="190"/>
      <c r="H36" s="190"/>
      <c r="I36" s="190"/>
      <c r="J36" s="190"/>
      <c r="K36" s="190"/>
      <c r="L36" s="192"/>
    </row>
    <row r="37" spans="1:12" x14ac:dyDescent="0.2">
      <c r="A37" s="188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2"/>
    </row>
    <row r="38" spans="1:12" x14ac:dyDescent="0.2">
      <c r="A38" s="197" t="str">
        <f>'[1]Item 255, pg 49'!A36</f>
        <v>If a company employee disconnects/reconnects a compactor a charge of $6.60 per haul will be assessed.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2"/>
    </row>
    <row r="39" spans="1:12" x14ac:dyDescent="0.2">
      <c r="A39" s="188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2"/>
    </row>
    <row r="40" spans="1:12" x14ac:dyDescent="0.2">
      <c r="A40" s="335" t="s">
        <v>283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2"/>
    </row>
    <row r="41" spans="1:12" x14ac:dyDescent="0.2">
      <c r="A41" s="188" t="s">
        <v>253</v>
      </c>
      <c r="B41" s="190"/>
      <c r="C41" s="190"/>
      <c r="D41" s="247"/>
      <c r="E41" s="247"/>
      <c r="F41" s="247"/>
      <c r="G41" s="247"/>
      <c r="H41" s="247"/>
      <c r="I41" s="190"/>
      <c r="J41" s="190"/>
      <c r="K41" s="190"/>
      <c r="L41" s="192"/>
    </row>
    <row r="42" spans="1:12" x14ac:dyDescent="0.2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2"/>
    </row>
    <row r="43" spans="1:12" x14ac:dyDescent="0.2">
      <c r="A43" s="197" t="s">
        <v>254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2"/>
    </row>
    <row r="44" spans="1:12" x14ac:dyDescent="0.2">
      <c r="A44" s="188"/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2"/>
    </row>
    <row r="45" spans="1:12" x14ac:dyDescent="0.2">
      <c r="A45" s="188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2"/>
    </row>
    <row r="46" spans="1:12" x14ac:dyDescent="0.2">
      <c r="A46" s="188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2"/>
    </row>
    <row r="47" spans="1:12" x14ac:dyDescent="0.2">
      <c r="A47" s="188"/>
      <c r="B47" s="190"/>
      <c r="C47" s="190"/>
      <c r="D47" s="190"/>
      <c r="E47" s="190"/>
      <c r="F47" s="190"/>
      <c r="G47" s="336" t="s">
        <v>284</v>
      </c>
      <c r="H47" s="190"/>
      <c r="I47" s="190"/>
      <c r="J47" s="190"/>
      <c r="K47" s="190"/>
      <c r="L47" s="192"/>
    </row>
    <row r="48" spans="1:12" x14ac:dyDescent="0.2">
      <c r="A48" s="188"/>
      <c r="B48" s="190"/>
      <c r="C48" s="190"/>
      <c r="D48" s="190"/>
      <c r="E48" s="190"/>
      <c r="F48" s="190"/>
      <c r="G48" s="336"/>
      <c r="H48" s="190"/>
      <c r="I48" s="190"/>
      <c r="J48" s="190"/>
      <c r="K48" s="190"/>
      <c r="L48" s="192"/>
    </row>
    <row r="49" spans="1:12" x14ac:dyDescent="0.2">
      <c r="A49" s="337"/>
      <c r="B49" s="338"/>
      <c r="C49" s="338"/>
      <c r="D49" s="338"/>
      <c r="E49" s="338"/>
      <c r="F49" s="339"/>
      <c r="G49" s="339"/>
      <c r="H49" s="340"/>
      <c r="I49" s="339"/>
      <c r="J49" s="190"/>
      <c r="K49" s="190"/>
      <c r="L49" s="192"/>
    </row>
    <row r="50" spans="1:12" x14ac:dyDescent="0.2">
      <c r="A50" s="194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6"/>
    </row>
    <row r="51" spans="1:12" x14ac:dyDescent="0.2">
      <c r="A51" s="188" t="s">
        <v>23</v>
      </c>
      <c r="B51" s="226" t="s">
        <v>24</v>
      </c>
      <c r="C51" s="190"/>
      <c r="D51" s="190"/>
      <c r="E51" s="190"/>
      <c r="F51" s="190"/>
      <c r="G51" s="190"/>
      <c r="H51" s="190"/>
      <c r="I51" s="190"/>
      <c r="J51" s="190"/>
      <c r="K51" s="190"/>
      <c r="L51" s="192"/>
    </row>
    <row r="52" spans="1:12" x14ac:dyDescent="0.2">
      <c r="A52" s="188"/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2"/>
    </row>
    <row r="53" spans="1:12" x14ac:dyDescent="0.2">
      <c r="A53" s="194" t="s">
        <v>25</v>
      </c>
      <c r="B53" s="229">
        <f>'[1]Item 255, pg 49'!B51</f>
        <v>42745</v>
      </c>
      <c r="C53" s="195"/>
      <c r="D53" s="195"/>
      <c r="E53" s="195"/>
      <c r="F53" s="195"/>
      <c r="G53" s="195"/>
      <c r="H53" s="195"/>
      <c r="I53" s="195" t="s">
        <v>285</v>
      </c>
      <c r="J53" s="195"/>
      <c r="K53" s="195"/>
      <c r="L53" s="230">
        <f>'[1]Item 255, pg 49'!M51</f>
        <v>42795</v>
      </c>
    </row>
    <row r="54" spans="1:12" x14ac:dyDescent="0.2">
      <c r="A54" s="381" t="s">
        <v>27</v>
      </c>
      <c r="B54" s="382"/>
      <c r="C54" s="382"/>
      <c r="D54" s="382"/>
      <c r="E54" s="382"/>
      <c r="F54" s="382"/>
      <c r="G54" s="382"/>
      <c r="H54" s="382"/>
      <c r="I54" s="382"/>
      <c r="J54" s="382"/>
      <c r="K54" s="382"/>
      <c r="L54" s="383"/>
    </row>
    <row r="55" spans="1:12" x14ac:dyDescent="0.2">
      <c r="A55" s="188"/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2"/>
    </row>
    <row r="56" spans="1:12" x14ac:dyDescent="0.2">
      <c r="A56" s="188" t="s">
        <v>28</v>
      </c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2"/>
    </row>
    <row r="57" spans="1:12" x14ac:dyDescent="0.2">
      <c r="A57" s="194"/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6"/>
    </row>
  </sheetData>
  <mergeCells count="6">
    <mergeCell ref="A54:L54"/>
    <mergeCell ref="A7:L7"/>
    <mergeCell ref="A8:L8"/>
    <mergeCell ref="A9:L9"/>
    <mergeCell ref="A10:L10"/>
    <mergeCell ref="D14:L14"/>
  </mergeCells>
  <printOptions horizontalCentered="1"/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H3" sqref="H3"/>
    </sheetView>
  </sheetViews>
  <sheetFormatPr defaultRowHeight="12.75" x14ac:dyDescent="0.2"/>
  <cols>
    <col min="1" max="1" width="10.140625" style="187" customWidth="1"/>
    <col min="2" max="2" width="16.85546875" style="187" customWidth="1"/>
    <col min="3" max="9" width="9.140625" style="187"/>
    <col min="10" max="10" width="14.140625" style="187" customWidth="1"/>
    <col min="11" max="256" width="9.140625" style="187"/>
    <col min="257" max="257" width="10.140625" style="187" customWidth="1"/>
    <col min="258" max="258" width="16.85546875" style="187" customWidth="1"/>
    <col min="259" max="265" width="9.140625" style="187"/>
    <col min="266" max="266" width="14.140625" style="187" customWidth="1"/>
    <col min="267" max="512" width="9.140625" style="187"/>
    <col min="513" max="513" width="10.140625" style="187" customWidth="1"/>
    <col min="514" max="514" width="16.85546875" style="187" customWidth="1"/>
    <col min="515" max="521" width="9.140625" style="187"/>
    <col min="522" max="522" width="14.140625" style="187" customWidth="1"/>
    <col min="523" max="768" width="9.140625" style="187"/>
    <col min="769" max="769" width="10.140625" style="187" customWidth="1"/>
    <col min="770" max="770" width="16.85546875" style="187" customWidth="1"/>
    <col min="771" max="777" width="9.140625" style="187"/>
    <col min="778" max="778" width="14.140625" style="187" customWidth="1"/>
    <col min="779" max="1024" width="9.140625" style="187"/>
    <col min="1025" max="1025" width="10.140625" style="187" customWidth="1"/>
    <col min="1026" max="1026" width="16.85546875" style="187" customWidth="1"/>
    <col min="1027" max="1033" width="9.140625" style="187"/>
    <col min="1034" max="1034" width="14.140625" style="187" customWidth="1"/>
    <col min="1035" max="1280" width="9.140625" style="187"/>
    <col min="1281" max="1281" width="10.140625" style="187" customWidth="1"/>
    <col min="1282" max="1282" width="16.85546875" style="187" customWidth="1"/>
    <col min="1283" max="1289" width="9.140625" style="187"/>
    <col min="1290" max="1290" width="14.140625" style="187" customWidth="1"/>
    <col min="1291" max="1536" width="9.140625" style="187"/>
    <col min="1537" max="1537" width="10.140625" style="187" customWidth="1"/>
    <col min="1538" max="1538" width="16.85546875" style="187" customWidth="1"/>
    <col min="1539" max="1545" width="9.140625" style="187"/>
    <col min="1546" max="1546" width="14.140625" style="187" customWidth="1"/>
    <col min="1547" max="1792" width="9.140625" style="187"/>
    <col min="1793" max="1793" width="10.140625" style="187" customWidth="1"/>
    <col min="1794" max="1794" width="16.85546875" style="187" customWidth="1"/>
    <col min="1795" max="1801" width="9.140625" style="187"/>
    <col min="1802" max="1802" width="14.140625" style="187" customWidth="1"/>
    <col min="1803" max="2048" width="9.140625" style="187"/>
    <col min="2049" max="2049" width="10.140625" style="187" customWidth="1"/>
    <col min="2050" max="2050" width="16.85546875" style="187" customWidth="1"/>
    <col min="2051" max="2057" width="9.140625" style="187"/>
    <col min="2058" max="2058" width="14.140625" style="187" customWidth="1"/>
    <col min="2059" max="2304" width="9.140625" style="187"/>
    <col min="2305" max="2305" width="10.140625" style="187" customWidth="1"/>
    <col min="2306" max="2306" width="16.85546875" style="187" customWidth="1"/>
    <col min="2307" max="2313" width="9.140625" style="187"/>
    <col min="2314" max="2314" width="14.140625" style="187" customWidth="1"/>
    <col min="2315" max="2560" width="9.140625" style="187"/>
    <col min="2561" max="2561" width="10.140625" style="187" customWidth="1"/>
    <col min="2562" max="2562" width="16.85546875" style="187" customWidth="1"/>
    <col min="2563" max="2569" width="9.140625" style="187"/>
    <col min="2570" max="2570" width="14.140625" style="187" customWidth="1"/>
    <col min="2571" max="2816" width="9.140625" style="187"/>
    <col min="2817" max="2817" width="10.140625" style="187" customWidth="1"/>
    <col min="2818" max="2818" width="16.85546875" style="187" customWidth="1"/>
    <col min="2819" max="2825" width="9.140625" style="187"/>
    <col min="2826" max="2826" width="14.140625" style="187" customWidth="1"/>
    <col min="2827" max="3072" width="9.140625" style="187"/>
    <col min="3073" max="3073" width="10.140625" style="187" customWidth="1"/>
    <col min="3074" max="3074" width="16.85546875" style="187" customWidth="1"/>
    <col min="3075" max="3081" width="9.140625" style="187"/>
    <col min="3082" max="3082" width="14.140625" style="187" customWidth="1"/>
    <col min="3083" max="3328" width="9.140625" style="187"/>
    <col min="3329" max="3329" width="10.140625" style="187" customWidth="1"/>
    <col min="3330" max="3330" width="16.85546875" style="187" customWidth="1"/>
    <col min="3331" max="3337" width="9.140625" style="187"/>
    <col min="3338" max="3338" width="14.140625" style="187" customWidth="1"/>
    <col min="3339" max="3584" width="9.140625" style="187"/>
    <col min="3585" max="3585" width="10.140625" style="187" customWidth="1"/>
    <col min="3586" max="3586" width="16.85546875" style="187" customWidth="1"/>
    <col min="3587" max="3593" width="9.140625" style="187"/>
    <col min="3594" max="3594" width="14.140625" style="187" customWidth="1"/>
    <col min="3595" max="3840" width="9.140625" style="187"/>
    <col min="3841" max="3841" width="10.140625" style="187" customWidth="1"/>
    <col min="3842" max="3842" width="16.85546875" style="187" customWidth="1"/>
    <col min="3843" max="3849" width="9.140625" style="187"/>
    <col min="3850" max="3850" width="14.140625" style="187" customWidth="1"/>
    <col min="3851" max="4096" width="9.140625" style="187"/>
    <col min="4097" max="4097" width="10.140625" style="187" customWidth="1"/>
    <col min="4098" max="4098" width="16.85546875" style="187" customWidth="1"/>
    <col min="4099" max="4105" width="9.140625" style="187"/>
    <col min="4106" max="4106" width="14.140625" style="187" customWidth="1"/>
    <col min="4107" max="4352" width="9.140625" style="187"/>
    <col min="4353" max="4353" width="10.140625" style="187" customWidth="1"/>
    <col min="4354" max="4354" width="16.85546875" style="187" customWidth="1"/>
    <col min="4355" max="4361" width="9.140625" style="187"/>
    <col min="4362" max="4362" width="14.140625" style="187" customWidth="1"/>
    <col min="4363" max="4608" width="9.140625" style="187"/>
    <col min="4609" max="4609" width="10.140625" style="187" customWidth="1"/>
    <col min="4610" max="4610" width="16.85546875" style="187" customWidth="1"/>
    <col min="4611" max="4617" width="9.140625" style="187"/>
    <col min="4618" max="4618" width="14.140625" style="187" customWidth="1"/>
    <col min="4619" max="4864" width="9.140625" style="187"/>
    <col min="4865" max="4865" width="10.140625" style="187" customWidth="1"/>
    <col min="4866" max="4866" width="16.85546875" style="187" customWidth="1"/>
    <col min="4867" max="4873" width="9.140625" style="187"/>
    <col min="4874" max="4874" width="14.140625" style="187" customWidth="1"/>
    <col min="4875" max="5120" width="9.140625" style="187"/>
    <col min="5121" max="5121" width="10.140625" style="187" customWidth="1"/>
    <col min="5122" max="5122" width="16.85546875" style="187" customWidth="1"/>
    <col min="5123" max="5129" width="9.140625" style="187"/>
    <col min="5130" max="5130" width="14.140625" style="187" customWidth="1"/>
    <col min="5131" max="5376" width="9.140625" style="187"/>
    <col min="5377" max="5377" width="10.140625" style="187" customWidth="1"/>
    <col min="5378" max="5378" width="16.85546875" style="187" customWidth="1"/>
    <col min="5379" max="5385" width="9.140625" style="187"/>
    <col min="5386" max="5386" width="14.140625" style="187" customWidth="1"/>
    <col min="5387" max="5632" width="9.140625" style="187"/>
    <col min="5633" max="5633" width="10.140625" style="187" customWidth="1"/>
    <col min="5634" max="5634" width="16.85546875" style="187" customWidth="1"/>
    <col min="5635" max="5641" width="9.140625" style="187"/>
    <col min="5642" max="5642" width="14.140625" style="187" customWidth="1"/>
    <col min="5643" max="5888" width="9.140625" style="187"/>
    <col min="5889" max="5889" width="10.140625" style="187" customWidth="1"/>
    <col min="5890" max="5890" width="16.85546875" style="187" customWidth="1"/>
    <col min="5891" max="5897" width="9.140625" style="187"/>
    <col min="5898" max="5898" width="14.140625" style="187" customWidth="1"/>
    <col min="5899" max="6144" width="9.140625" style="187"/>
    <col min="6145" max="6145" width="10.140625" style="187" customWidth="1"/>
    <col min="6146" max="6146" width="16.85546875" style="187" customWidth="1"/>
    <col min="6147" max="6153" width="9.140625" style="187"/>
    <col min="6154" max="6154" width="14.140625" style="187" customWidth="1"/>
    <col min="6155" max="6400" width="9.140625" style="187"/>
    <col min="6401" max="6401" width="10.140625" style="187" customWidth="1"/>
    <col min="6402" max="6402" width="16.85546875" style="187" customWidth="1"/>
    <col min="6403" max="6409" width="9.140625" style="187"/>
    <col min="6410" max="6410" width="14.140625" style="187" customWidth="1"/>
    <col min="6411" max="6656" width="9.140625" style="187"/>
    <col min="6657" max="6657" width="10.140625" style="187" customWidth="1"/>
    <col min="6658" max="6658" width="16.85546875" style="187" customWidth="1"/>
    <col min="6659" max="6665" width="9.140625" style="187"/>
    <col min="6666" max="6666" width="14.140625" style="187" customWidth="1"/>
    <col min="6667" max="6912" width="9.140625" style="187"/>
    <col min="6913" max="6913" width="10.140625" style="187" customWidth="1"/>
    <col min="6914" max="6914" width="16.85546875" style="187" customWidth="1"/>
    <col min="6915" max="6921" width="9.140625" style="187"/>
    <col min="6922" max="6922" width="14.140625" style="187" customWidth="1"/>
    <col min="6923" max="7168" width="9.140625" style="187"/>
    <col min="7169" max="7169" width="10.140625" style="187" customWidth="1"/>
    <col min="7170" max="7170" width="16.85546875" style="187" customWidth="1"/>
    <col min="7171" max="7177" width="9.140625" style="187"/>
    <col min="7178" max="7178" width="14.140625" style="187" customWidth="1"/>
    <col min="7179" max="7424" width="9.140625" style="187"/>
    <col min="7425" max="7425" width="10.140625" style="187" customWidth="1"/>
    <col min="7426" max="7426" width="16.85546875" style="187" customWidth="1"/>
    <col min="7427" max="7433" width="9.140625" style="187"/>
    <col min="7434" max="7434" width="14.140625" style="187" customWidth="1"/>
    <col min="7435" max="7680" width="9.140625" style="187"/>
    <col min="7681" max="7681" width="10.140625" style="187" customWidth="1"/>
    <col min="7682" max="7682" width="16.85546875" style="187" customWidth="1"/>
    <col min="7683" max="7689" width="9.140625" style="187"/>
    <col min="7690" max="7690" width="14.140625" style="187" customWidth="1"/>
    <col min="7691" max="7936" width="9.140625" style="187"/>
    <col min="7937" max="7937" width="10.140625" style="187" customWidth="1"/>
    <col min="7938" max="7938" width="16.85546875" style="187" customWidth="1"/>
    <col min="7939" max="7945" width="9.140625" style="187"/>
    <col min="7946" max="7946" width="14.140625" style="187" customWidth="1"/>
    <col min="7947" max="8192" width="9.140625" style="187"/>
    <col min="8193" max="8193" width="10.140625" style="187" customWidth="1"/>
    <col min="8194" max="8194" width="16.85546875" style="187" customWidth="1"/>
    <col min="8195" max="8201" width="9.140625" style="187"/>
    <col min="8202" max="8202" width="14.140625" style="187" customWidth="1"/>
    <col min="8203" max="8448" width="9.140625" style="187"/>
    <col min="8449" max="8449" width="10.140625" style="187" customWidth="1"/>
    <col min="8450" max="8450" width="16.85546875" style="187" customWidth="1"/>
    <col min="8451" max="8457" width="9.140625" style="187"/>
    <col min="8458" max="8458" width="14.140625" style="187" customWidth="1"/>
    <col min="8459" max="8704" width="9.140625" style="187"/>
    <col min="8705" max="8705" width="10.140625" style="187" customWidth="1"/>
    <col min="8706" max="8706" width="16.85546875" style="187" customWidth="1"/>
    <col min="8707" max="8713" width="9.140625" style="187"/>
    <col min="8714" max="8714" width="14.140625" style="187" customWidth="1"/>
    <col min="8715" max="8960" width="9.140625" style="187"/>
    <col min="8961" max="8961" width="10.140625" style="187" customWidth="1"/>
    <col min="8962" max="8962" width="16.85546875" style="187" customWidth="1"/>
    <col min="8963" max="8969" width="9.140625" style="187"/>
    <col min="8970" max="8970" width="14.140625" style="187" customWidth="1"/>
    <col min="8971" max="9216" width="9.140625" style="187"/>
    <col min="9217" max="9217" width="10.140625" style="187" customWidth="1"/>
    <col min="9218" max="9218" width="16.85546875" style="187" customWidth="1"/>
    <col min="9219" max="9225" width="9.140625" style="187"/>
    <col min="9226" max="9226" width="14.140625" style="187" customWidth="1"/>
    <col min="9227" max="9472" width="9.140625" style="187"/>
    <col min="9473" max="9473" width="10.140625" style="187" customWidth="1"/>
    <col min="9474" max="9474" width="16.85546875" style="187" customWidth="1"/>
    <col min="9475" max="9481" width="9.140625" style="187"/>
    <col min="9482" max="9482" width="14.140625" style="187" customWidth="1"/>
    <col min="9483" max="9728" width="9.140625" style="187"/>
    <col min="9729" max="9729" width="10.140625" style="187" customWidth="1"/>
    <col min="9730" max="9730" width="16.85546875" style="187" customWidth="1"/>
    <col min="9731" max="9737" width="9.140625" style="187"/>
    <col min="9738" max="9738" width="14.140625" style="187" customWidth="1"/>
    <col min="9739" max="9984" width="9.140625" style="187"/>
    <col min="9985" max="9985" width="10.140625" style="187" customWidth="1"/>
    <col min="9986" max="9986" width="16.85546875" style="187" customWidth="1"/>
    <col min="9987" max="9993" width="9.140625" style="187"/>
    <col min="9994" max="9994" width="14.140625" style="187" customWidth="1"/>
    <col min="9995" max="10240" width="9.140625" style="187"/>
    <col min="10241" max="10241" width="10.140625" style="187" customWidth="1"/>
    <col min="10242" max="10242" width="16.85546875" style="187" customWidth="1"/>
    <col min="10243" max="10249" width="9.140625" style="187"/>
    <col min="10250" max="10250" width="14.140625" style="187" customWidth="1"/>
    <col min="10251" max="10496" width="9.140625" style="187"/>
    <col min="10497" max="10497" width="10.140625" style="187" customWidth="1"/>
    <col min="10498" max="10498" width="16.85546875" style="187" customWidth="1"/>
    <col min="10499" max="10505" width="9.140625" style="187"/>
    <col min="10506" max="10506" width="14.140625" style="187" customWidth="1"/>
    <col min="10507" max="10752" width="9.140625" style="187"/>
    <col min="10753" max="10753" width="10.140625" style="187" customWidth="1"/>
    <col min="10754" max="10754" width="16.85546875" style="187" customWidth="1"/>
    <col min="10755" max="10761" width="9.140625" style="187"/>
    <col min="10762" max="10762" width="14.140625" style="187" customWidth="1"/>
    <col min="10763" max="11008" width="9.140625" style="187"/>
    <col min="11009" max="11009" width="10.140625" style="187" customWidth="1"/>
    <col min="11010" max="11010" width="16.85546875" style="187" customWidth="1"/>
    <col min="11011" max="11017" width="9.140625" style="187"/>
    <col min="11018" max="11018" width="14.140625" style="187" customWidth="1"/>
    <col min="11019" max="11264" width="9.140625" style="187"/>
    <col min="11265" max="11265" width="10.140625" style="187" customWidth="1"/>
    <col min="11266" max="11266" width="16.85546875" style="187" customWidth="1"/>
    <col min="11267" max="11273" width="9.140625" style="187"/>
    <col min="11274" max="11274" width="14.140625" style="187" customWidth="1"/>
    <col min="11275" max="11520" width="9.140625" style="187"/>
    <col min="11521" max="11521" width="10.140625" style="187" customWidth="1"/>
    <col min="11522" max="11522" width="16.85546875" style="187" customWidth="1"/>
    <col min="11523" max="11529" width="9.140625" style="187"/>
    <col min="11530" max="11530" width="14.140625" style="187" customWidth="1"/>
    <col min="11531" max="11776" width="9.140625" style="187"/>
    <col min="11777" max="11777" width="10.140625" style="187" customWidth="1"/>
    <col min="11778" max="11778" width="16.85546875" style="187" customWidth="1"/>
    <col min="11779" max="11785" width="9.140625" style="187"/>
    <col min="11786" max="11786" width="14.140625" style="187" customWidth="1"/>
    <col min="11787" max="12032" width="9.140625" style="187"/>
    <col min="12033" max="12033" width="10.140625" style="187" customWidth="1"/>
    <col min="12034" max="12034" width="16.85546875" style="187" customWidth="1"/>
    <col min="12035" max="12041" width="9.140625" style="187"/>
    <col min="12042" max="12042" width="14.140625" style="187" customWidth="1"/>
    <col min="12043" max="12288" width="9.140625" style="187"/>
    <col min="12289" max="12289" width="10.140625" style="187" customWidth="1"/>
    <col min="12290" max="12290" width="16.85546875" style="187" customWidth="1"/>
    <col min="12291" max="12297" width="9.140625" style="187"/>
    <col min="12298" max="12298" width="14.140625" style="187" customWidth="1"/>
    <col min="12299" max="12544" width="9.140625" style="187"/>
    <col min="12545" max="12545" width="10.140625" style="187" customWidth="1"/>
    <col min="12546" max="12546" width="16.85546875" style="187" customWidth="1"/>
    <col min="12547" max="12553" width="9.140625" style="187"/>
    <col min="12554" max="12554" width="14.140625" style="187" customWidth="1"/>
    <col min="12555" max="12800" width="9.140625" style="187"/>
    <col min="12801" max="12801" width="10.140625" style="187" customWidth="1"/>
    <col min="12802" max="12802" width="16.85546875" style="187" customWidth="1"/>
    <col min="12803" max="12809" width="9.140625" style="187"/>
    <col min="12810" max="12810" width="14.140625" style="187" customWidth="1"/>
    <col min="12811" max="13056" width="9.140625" style="187"/>
    <col min="13057" max="13057" width="10.140625" style="187" customWidth="1"/>
    <col min="13058" max="13058" width="16.85546875" style="187" customWidth="1"/>
    <col min="13059" max="13065" width="9.140625" style="187"/>
    <col min="13066" max="13066" width="14.140625" style="187" customWidth="1"/>
    <col min="13067" max="13312" width="9.140625" style="187"/>
    <col min="13313" max="13313" width="10.140625" style="187" customWidth="1"/>
    <col min="13314" max="13314" width="16.85546875" style="187" customWidth="1"/>
    <col min="13315" max="13321" width="9.140625" style="187"/>
    <col min="13322" max="13322" width="14.140625" style="187" customWidth="1"/>
    <col min="13323" max="13568" width="9.140625" style="187"/>
    <col min="13569" max="13569" width="10.140625" style="187" customWidth="1"/>
    <col min="13570" max="13570" width="16.85546875" style="187" customWidth="1"/>
    <col min="13571" max="13577" width="9.140625" style="187"/>
    <col min="13578" max="13578" width="14.140625" style="187" customWidth="1"/>
    <col min="13579" max="13824" width="9.140625" style="187"/>
    <col min="13825" max="13825" width="10.140625" style="187" customWidth="1"/>
    <col min="13826" max="13826" width="16.85546875" style="187" customWidth="1"/>
    <col min="13827" max="13833" width="9.140625" style="187"/>
    <col min="13834" max="13834" width="14.140625" style="187" customWidth="1"/>
    <col min="13835" max="14080" width="9.140625" style="187"/>
    <col min="14081" max="14081" width="10.140625" style="187" customWidth="1"/>
    <col min="14082" max="14082" width="16.85546875" style="187" customWidth="1"/>
    <col min="14083" max="14089" width="9.140625" style="187"/>
    <col min="14090" max="14090" width="14.140625" style="187" customWidth="1"/>
    <col min="14091" max="14336" width="9.140625" style="187"/>
    <col min="14337" max="14337" width="10.140625" style="187" customWidth="1"/>
    <col min="14338" max="14338" width="16.85546875" style="187" customWidth="1"/>
    <col min="14339" max="14345" width="9.140625" style="187"/>
    <col min="14346" max="14346" width="14.140625" style="187" customWidth="1"/>
    <col min="14347" max="14592" width="9.140625" style="187"/>
    <col min="14593" max="14593" width="10.140625" style="187" customWidth="1"/>
    <col min="14594" max="14594" width="16.85546875" style="187" customWidth="1"/>
    <col min="14595" max="14601" width="9.140625" style="187"/>
    <col min="14602" max="14602" width="14.140625" style="187" customWidth="1"/>
    <col min="14603" max="14848" width="9.140625" style="187"/>
    <col min="14849" max="14849" width="10.140625" style="187" customWidth="1"/>
    <col min="14850" max="14850" width="16.85546875" style="187" customWidth="1"/>
    <col min="14851" max="14857" width="9.140625" style="187"/>
    <col min="14858" max="14858" width="14.140625" style="187" customWidth="1"/>
    <col min="14859" max="15104" width="9.140625" style="187"/>
    <col min="15105" max="15105" width="10.140625" style="187" customWidth="1"/>
    <col min="15106" max="15106" width="16.85546875" style="187" customWidth="1"/>
    <col min="15107" max="15113" width="9.140625" style="187"/>
    <col min="15114" max="15114" width="14.140625" style="187" customWidth="1"/>
    <col min="15115" max="15360" width="9.140625" style="187"/>
    <col min="15361" max="15361" width="10.140625" style="187" customWidth="1"/>
    <col min="15362" max="15362" width="16.85546875" style="187" customWidth="1"/>
    <col min="15363" max="15369" width="9.140625" style="187"/>
    <col min="15370" max="15370" width="14.140625" style="187" customWidth="1"/>
    <col min="15371" max="15616" width="9.140625" style="187"/>
    <col min="15617" max="15617" width="10.140625" style="187" customWidth="1"/>
    <col min="15618" max="15618" width="16.85546875" style="187" customWidth="1"/>
    <col min="15619" max="15625" width="9.140625" style="187"/>
    <col min="15626" max="15626" width="14.140625" style="187" customWidth="1"/>
    <col min="15627" max="15872" width="9.140625" style="187"/>
    <col min="15873" max="15873" width="10.140625" style="187" customWidth="1"/>
    <col min="15874" max="15874" width="16.85546875" style="187" customWidth="1"/>
    <col min="15875" max="15881" width="9.140625" style="187"/>
    <col min="15882" max="15882" width="14.140625" style="187" customWidth="1"/>
    <col min="15883" max="16128" width="9.140625" style="187"/>
    <col min="16129" max="16129" width="10.140625" style="187" customWidth="1"/>
    <col min="16130" max="16130" width="16.85546875" style="187" customWidth="1"/>
    <col min="16131" max="16137" width="9.140625" style="187"/>
    <col min="16138" max="16138" width="14.140625" style="187" customWidth="1"/>
    <col min="16139" max="16384" width="9.140625" style="187"/>
  </cols>
  <sheetData>
    <row r="1" spans="1:10" x14ac:dyDescent="0.2">
      <c r="A1" s="341"/>
      <c r="B1" s="342"/>
      <c r="C1" s="342"/>
      <c r="D1" s="342"/>
      <c r="E1" s="342"/>
      <c r="F1" s="342"/>
      <c r="G1" s="342"/>
      <c r="H1" s="342"/>
      <c r="I1" s="342"/>
      <c r="J1" s="343"/>
    </row>
    <row r="2" spans="1:10" x14ac:dyDescent="0.2">
      <c r="A2" s="298" t="s">
        <v>0</v>
      </c>
      <c r="B2" s="189">
        <v>27</v>
      </c>
      <c r="C2" s="299"/>
      <c r="D2" s="299" t="s">
        <v>1</v>
      </c>
      <c r="E2" s="299"/>
      <c r="F2" s="299"/>
      <c r="G2" s="189">
        <v>1</v>
      </c>
      <c r="H2" s="363" t="s">
        <v>108</v>
      </c>
      <c r="I2" s="363"/>
      <c r="J2" s="344">
        <v>17</v>
      </c>
    </row>
    <row r="3" spans="1:10" x14ac:dyDescent="0.2">
      <c r="A3" s="298"/>
      <c r="B3" s="299"/>
      <c r="C3" s="299"/>
      <c r="D3" s="299"/>
      <c r="E3" s="299"/>
      <c r="F3" s="299"/>
      <c r="G3" s="299"/>
      <c r="H3" s="299"/>
      <c r="I3" s="299"/>
      <c r="J3" s="303"/>
    </row>
    <row r="4" spans="1:10" x14ac:dyDescent="0.2">
      <c r="A4" s="298" t="s">
        <v>3</v>
      </c>
      <c r="B4" s="299"/>
      <c r="C4" s="193" t="s">
        <v>4</v>
      </c>
      <c r="D4" s="226"/>
      <c r="E4" s="226"/>
      <c r="F4" s="226"/>
      <c r="G4" s="299"/>
      <c r="H4" s="299"/>
      <c r="I4" s="299"/>
      <c r="J4" s="303"/>
    </row>
    <row r="5" spans="1:10" x14ac:dyDescent="0.2">
      <c r="A5" s="345" t="s">
        <v>5</v>
      </c>
      <c r="B5" s="346"/>
      <c r="C5" s="346"/>
      <c r="D5" s="347" t="s">
        <v>1</v>
      </c>
      <c r="E5" s="346"/>
      <c r="F5" s="346"/>
      <c r="G5" s="346"/>
      <c r="H5" s="346"/>
      <c r="I5" s="346"/>
      <c r="J5" s="348"/>
    </row>
    <row r="6" spans="1:10" x14ac:dyDescent="0.2">
      <c r="A6" s="298"/>
      <c r="B6" s="299"/>
      <c r="C6" s="299"/>
      <c r="D6" s="299"/>
      <c r="E6" s="299"/>
      <c r="F6" s="299"/>
      <c r="G6" s="299"/>
      <c r="H6" s="299"/>
      <c r="I6" s="299"/>
      <c r="J6" s="303"/>
    </row>
    <row r="7" spans="1:10" x14ac:dyDescent="0.2">
      <c r="A7" s="364" t="s">
        <v>291</v>
      </c>
      <c r="B7" s="365"/>
      <c r="C7" s="365"/>
      <c r="D7" s="365"/>
      <c r="E7" s="365"/>
      <c r="F7" s="365"/>
      <c r="G7" s="365"/>
      <c r="H7" s="365"/>
      <c r="I7" s="365"/>
      <c r="J7" s="366"/>
    </row>
    <row r="8" spans="1:10" x14ac:dyDescent="0.2">
      <c r="A8" s="298"/>
      <c r="B8" s="299"/>
      <c r="C8" s="299"/>
      <c r="D8" s="299"/>
      <c r="E8" s="299"/>
      <c r="F8" s="299"/>
      <c r="G8" s="299"/>
      <c r="H8" s="299"/>
      <c r="I8" s="299"/>
      <c r="J8" s="303"/>
    </row>
    <row r="9" spans="1:10" x14ac:dyDescent="0.2">
      <c r="A9" s="298"/>
      <c r="B9" s="299"/>
      <c r="C9" s="299"/>
      <c r="D9" s="299"/>
      <c r="E9" s="299"/>
      <c r="F9" s="299"/>
      <c r="G9" s="299"/>
      <c r="H9" s="299"/>
      <c r="I9" s="299"/>
      <c r="J9" s="303"/>
    </row>
    <row r="10" spans="1:10" x14ac:dyDescent="0.2">
      <c r="A10" s="298"/>
      <c r="B10" s="299" t="s">
        <v>292</v>
      </c>
      <c r="C10" s="299"/>
      <c r="D10" s="299"/>
      <c r="E10" s="349"/>
      <c r="F10" s="299"/>
      <c r="G10" s="299"/>
      <c r="H10" s="299"/>
      <c r="I10" s="299"/>
      <c r="J10" s="303"/>
    </row>
    <row r="11" spans="1:10" x14ac:dyDescent="0.2">
      <c r="A11" s="298"/>
      <c r="B11" s="350" t="s">
        <v>293</v>
      </c>
      <c r="C11" s="299"/>
      <c r="D11" s="299"/>
      <c r="E11" s="299"/>
      <c r="F11" s="299"/>
      <c r="G11" s="299"/>
      <c r="H11" s="299"/>
      <c r="I11" s="299"/>
      <c r="J11" s="303"/>
    </row>
    <row r="12" spans="1:10" x14ac:dyDescent="0.2">
      <c r="A12" s="298"/>
      <c r="B12" s="299"/>
      <c r="C12" s="299"/>
      <c r="D12" s="299"/>
      <c r="E12" s="299"/>
      <c r="F12" s="299"/>
      <c r="G12" s="299"/>
      <c r="H12" s="299"/>
      <c r="I12" s="299"/>
      <c r="J12" s="303"/>
    </row>
    <row r="13" spans="1:10" x14ac:dyDescent="0.2">
      <c r="A13" s="298"/>
      <c r="B13" s="350" t="s">
        <v>303</v>
      </c>
      <c r="C13" s="299"/>
      <c r="D13" s="299"/>
      <c r="E13" s="299"/>
      <c r="F13" s="299"/>
      <c r="G13" s="299"/>
      <c r="H13" s="299"/>
      <c r="I13" s="299"/>
      <c r="J13" s="303"/>
    </row>
    <row r="14" spans="1:10" x14ac:dyDescent="0.2">
      <c r="A14" s="298"/>
      <c r="B14" s="351" t="s">
        <v>294</v>
      </c>
      <c r="C14" s="349"/>
      <c r="D14" s="299"/>
      <c r="E14" s="352"/>
      <c r="F14" s="349"/>
      <c r="G14" s="299"/>
      <c r="H14" s="352"/>
      <c r="I14" s="349"/>
      <c r="J14" s="303"/>
    </row>
    <row r="15" spans="1:10" x14ac:dyDescent="0.2">
      <c r="A15" s="298"/>
      <c r="B15" s="350"/>
      <c r="C15" s="299"/>
      <c r="D15" s="299"/>
      <c r="E15" s="299"/>
      <c r="F15" s="299"/>
      <c r="G15" s="299"/>
      <c r="H15" s="299"/>
      <c r="I15" s="299"/>
      <c r="J15" s="303"/>
    </row>
    <row r="16" spans="1:10" x14ac:dyDescent="0.2">
      <c r="A16" s="298"/>
      <c r="B16" s="299"/>
      <c r="C16" s="299"/>
      <c r="D16" s="299"/>
      <c r="E16" s="299"/>
      <c r="F16" s="299"/>
      <c r="G16" s="299"/>
      <c r="H16" s="299"/>
      <c r="I16" s="299"/>
      <c r="J16" s="303"/>
    </row>
    <row r="17" spans="1:10" x14ac:dyDescent="0.2">
      <c r="A17" s="298"/>
      <c r="B17" s="299"/>
      <c r="C17" s="299"/>
      <c r="D17" s="299"/>
      <c r="E17" s="299"/>
      <c r="F17" s="299"/>
      <c r="G17" s="299"/>
      <c r="H17" s="299"/>
      <c r="I17" s="299"/>
      <c r="J17" s="303"/>
    </row>
    <row r="18" spans="1:10" x14ac:dyDescent="0.2">
      <c r="A18" s="353"/>
      <c r="B18" s="354"/>
      <c r="C18" s="354"/>
      <c r="D18" s="354"/>
      <c r="E18" s="354"/>
      <c r="F18" s="354"/>
      <c r="G18" s="354"/>
      <c r="H18" s="354"/>
      <c r="I18" s="354"/>
      <c r="J18" s="355"/>
    </row>
    <row r="19" spans="1:10" x14ac:dyDescent="0.2">
      <c r="A19" s="298"/>
      <c r="B19" s="299"/>
      <c r="C19" s="299"/>
      <c r="D19" s="299"/>
      <c r="E19" s="299"/>
      <c r="F19" s="299"/>
      <c r="G19" s="299"/>
      <c r="H19" s="299"/>
      <c r="I19" s="299"/>
      <c r="J19" s="303"/>
    </row>
    <row r="20" spans="1:10" x14ac:dyDescent="0.2">
      <c r="A20" s="298"/>
      <c r="B20" s="299"/>
      <c r="C20" s="299"/>
      <c r="D20" s="299"/>
      <c r="E20" s="299"/>
      <c r="F20" s="299"/>
      <c r="G20" s="299"/>
      <c r="H20" s="299"/>
      <c r="I20" s="299"/>
      <c r="J20" s="303"/>
    </row>
    <row r="21" spans="1:10" x14ac:dyDescent="0.2">
      <c r="A21" s="298"/>
      <c r="B21" s="299"/>
      <c r="C21" s="299"/>
      <c r="D21" s="299"/>
      <c r="E21" s="299"/>
      <c r="F21" s="299"/>
      <c r="G21" s="299"/>
      <c r="H21" s="299"/>
      <c r="I21" s="299"/>
      <c r="J21" s="303"/>
    </row>
    <row r="22" spans="1:10" x14ac:dyDescent="0.2">
      <c r="A22" s="298"/>
      <c r="B22" s="299"/>
      <c r="C22" s="299"/>
      <c r="D22" s="299"/>
      <c r="E22" s="299"/>
      <c r="F22" s="299"/>
      <c r="G22" s="299"/>
      <c r="H22" s="299"/>
      <c r="I22" s="299"/>
      <c r="J22" s="303"/>
    </row>
    <row r="23" spans="1:10" x14ac:dyDescent="0.2">
      <c r="A23" s="298"/>
      <c r="B23" s="299"/>
      <c r="C23" s="299"/>
      <c r="D23" s="299"/>
      <c r="E23" s="299"/>
      <c r="F23" s="299"/>
      <c r="G23" s="299"/>
      <c r="H23" s="299"/>
      <c r="I23" s="299"/>
      <c r="J23" s="303"/>
    </row>
    <row r="24" spans="1:10" x14ac:dyDescent="0.2">
      <c r="A24" s="298"/>
      <c r="B24" s="299"/>
      <c r="C24" s="299"/>
      <c r="D24" s="299"/>
      <c r="E24" s="299"/>
      <c r="F24" s="299"/>
      <c r="G24" s="299"/>
      <c r="H24" s="299"/>
      <c r="I24" s="299"/>
      <c r="J24" s="303"/>
    </row>
    <row r="25" spans="1:10" x14ac:dyDescent="0.2">
      <c r="A25" s="298"/>
      <c r="B25" s="299"/>
      <c r="C25" s="299"/>
      <c r="D25" s="299"/>
      <c r="E25" s="299"/>
      <c r="F25" s="299"/>
      <c r="G25" s="299"/>
      <c r="H25" s="299"/>
      <c r="I25" s="299"/>
      <c r="J25" s="303"/>
    </row>
    <row r="26" spans="1:10" x14ac:dyDescent="0.2">
      <c r="A26" s="298"/>
      <c r="B26" s="299"/>
      <c r="C26" s="299"/>
      <c r="D26" s="299"/>
      <c r="E26" s="299"/>
      <c r="F26" s="299"/>
      <c r="G26" s="299"/>
      <c r="H26" s="299"/>
      <c r="I26" s="299"/>
      <c r="J26" s="303"/>
    </row>
    <row r="27" spans="1:10" x14ac:dyDescent="0.2">
      <c r="A27" s="298"/>
      <c r="B27" s="299"/>
      <c r="C27" s="299"/>
      <c r="D27" s="299"/>
      <c r="E27" s="299"/>
      <c r="F27" s="299"/>
      <c r="G27" s="299"/>
      <c r="H27" s="299"/>
      <c r="I27" s="299"/>
      <c r="J27" s="303"/>
    </row>
    <row r="28" spans="1:10" x14ac:dyDescent="0.2">
      <c r="A28" s="298"/>
      <c r="B28" s="299"/>
      <c r="C28" s="299"/>
      <c r="D28" s="299"/>
      <c r="E28" s="299"/>
      <c r="F28" s="299"/>
      <c r="G28" s="299"/>
      <c r="H28" s="299"/>
      <c r="I28" s="299"/>
      <c r="J28" s="303"/>
    </row>
    <row r="29" spans="1:10" x14ac:dyDescent="0.2">
      <c r="A29" s="364" t="s">
        <v>295</v>
      </c>
      <c r="B29" s="365"/>
      <c r="C29" s="365"/>
      <c r="D29" s="365"/>
      <c r="E29" s="365"/>
      <c r="F29" s="365"/>
      <c r="G29" s="365"/>
      <c r="H29" s="365"/>
      <c r="I29" s="365"/>
      <c r="J29" s="366"/>
    </row>
    <row r="30" spans="1:10" x14ac:dyDescent="0.2">
      <c r="A30" s="298"/>
      <c r="B30" s="299"/>
      <c r="C30" s="299"/>
      <c r="D30" s="299"/>
      <c r="E30" s="299"/>
      <c r="F30" s="299"/>
      <c r="G30" s="299"/>
      <c r="H30" s="299"/>
      <c r="I30" s="299"/>
      <c r="J30" s="303"/>
    </row>
    <row r="31" spans="1:10" x14ac:dyDescent="0.2">
      <c r="A31" s="298"/>
      <c r="B31" s="350" t="s">
        <v>304</v>
      </c>
      <c r="C31" s="299"/>
      <c r="D31" s="299"/>
      <c r="E31" s="299"/>
      <c r="F31" s="299"/>
      <c r="G31" s="299"/>
      <c r="H31" s="299"/>
      <c r="I31" s="299"/>
      <c r="J31" s="303"/>
    </row>
    <row r="32" spans="1:10" x14ac:dyDescent="0.2">
      <c r="A32" s="298"/>
      <c r="B32" s="299" t="s">
        <v>296</v>
      </c>
      <c r="C32" s="299"/>
      <c r="D32" s="299"/>
      <c r="E32" s="299"/>
      <c r="F32" s="299"/>
      <c r="G32" s="299"/>
      <c r="H32" s="299"/>
      <c r="I32" s="299"/>
      <c r="J32" s="303"/>
    </row>
    <row r="33" spans="1:10" x14ac:dyDescent="0.2">
      <c r="A33" s="298"/>
      <c r="B33" s="299" t="s">
        <v>297</v>
      </c>
      <c r="C33" s="299"/>
      <c r="D33" s="299"/>
      <c r="E33" s="299"/>
      <c r="F33" s="299"/>
      <c r="G33" s="299"/>
      <c r="H33" s="299"/>
      <c r="I33" s="299"/>
      <c r="J33" s="303"/>
    </row>
    <row r="34" spans="1:10" x14ac:dyDescent="0.2">
      <c r="A34" s="298"/>
      <c r="B34" s="299"/>
      <c r="C34" s="299"/>
      <c r="D34" s="299"/>
      <c r="E34" s="299"/>
      <c r="F34" s="299"/>
      <c r="G34" s="299"/>
      <c r="H34" s="299"/>
      <c r="I34" s="299"/>
      <c r="J34" s="303"/>
    </row>
    <row r="35" spans="1:10" x14ac:dyDescent="0.2">
      <c r="A35" s="298"/>
      <c r="B35" s="350" t="s">
        <v>305</v>
      </c>
      <c r="C35" s="299"/>
      <c r="D35" s="299"/>
      <c r="E35" s="299"/>
      <c r="F35" s="299"/>
      <c r="G35" s="299"/>
      <c r="H35" s="299"/>
      <c r="I35" s="299"/>
      <c r="J35" s="303"/>
    </row>
    <row r="36" spans="1:10" x14ac:dyDescent="0.2">
      <c r="A36" s="298"/>
      <c r="B36" s="299" t="s">
        <v>298</v>
      </c>
      <c r="C36" s="299"/>
      <c r="D36" s="299"/>
      <c r="E36" s="299"/>
      <c r="F36" s="299"/>
      <c r="G36" s="299"/>
      <c r="H36" s="299"/>
      <c r="I36" s="299"/>
      <c r="J36" s="303"/>
    </row>
    <row r="37" spans="1:10" x14ac:dyDescent="0.2">
      <c r="A37" s="298"/>
      <c r="B37" s="299" t="s">
        <v>297</v>
      </c>
      <c r="C37" s="299"/>
      <c r="D37" s="299"/>
      <c r="E37" s="299"/>
      <c r="F37" s="299"/>
      <c r="G37" s="299"/>
      <c r="H37" s="299"/>
      <c r="I37" s="299"/>
      <c r="J37" s="303"/>
    </row>
    <row r="38" spans="1:10" x14ac:dyDescent="0.2">
      <c r="A38" s="298"/>
      <c r="B38" s="299"/>
      <c r="C38" s="299"/>
      <c r="D38" s="299"/>
      <c r="E38" s="299"/>
      <c r="F38" s="299"/>
      <c r="G38" s="299"/>
      <c r="H38" s="299"/>
      <c r="I38" s="299"/>
      <c r="J38" s="303"/>
    </row>
    <row r="39" spans="1:10" x14ac:dyDescent="0.2">
      <c r="A39" s="298"/>
      <c r="B39" s="350" t="s">
        <v>306</v>
      </c>
      <c r="I39" s="299"/>
      <c r="J39" s="303"/>
    </row>
    <row r="40" spans="1:10" x14ac:dyDescent="0.2">
      <c r="A40" s="298"/>
      <c r="B40" s="299" t="s">
        <v>298</v>
      </c>
      <c r="I40" s="299"/>
      <c r="J40" s="303"/>
    </row>
    <row r="41" spans="1:10" x14ac:dyDescent="0.2">
      <c r="A41" s="298"/>
      <c r="B41" s="299" t="s">
        <v>297</v>
      </c>
      <c r="C41" s="299"/>
      <c r="D41" s="299"/>
      <c r="E41" s="299"/>
      <c r="F41" s="299"/>
      <c r="G41" s="299"/>
      <c r="H41" s="299"/>
      <c r="I41" s="299"/>
      <c r="J41" s="303"/>
    </row>
    <row r="42" spans="1:10" x14ac:dyDescent="0.2">
      <c r="A42" s="298"/>
      <c r="C42" s="299"/>
      <c r="D42" s="299"/>
      <c r="E42" s="299"/>
      <c r="F42" s="299"/>
      <c r="G42" s="299"/>
      <c r="H42" s="299"/>
      <c r="I42" s="299"/>
      <c r="J42" s="303"/>
    </row>
    <row r="43" spans="1:10" x14ac:dyDescent="0.2">
      <c r="A43" s="298"/>
      <c r="B43" s="350" t="s">
        <v>299</v>
      </c>
      <c r="C43" s="299"/>
      <c r="E43" s="299"/>
      <c r="F43" s="299"/>
      <c r="G43" s="299"/>
      <c r="H43" s="299"/>
      <c r="I43" s="299"/>
      <c r="J43" s="303"/>
    </row>
    <row r="44" spans="1:10" x14ac:dyDescent="0.2">
      <c r="A44" s="298"/>
      <c r="B44" s="299" t="s">
        <v>300</v>
      </c>
      <c r="C44" s="299"/>
      <c r="D44" s="299" t="s">
        <v>307</v>
      </c>
      <c r="E44" s="299"/>
      <c r="F44" s="299"/>
      <c r="G44" s="299"/>
      <c r="H44" s="299"/>
      <c r="I44" s="299"/>
      <c r="J44" s="303"/>
    </row>
    <row r="45" spans="1:10" x14ac:dyDescent="0.2">
      <c r="A45" s="298"/>
      <c r="B45" s="299"/>
      <c r="C45" s="299"/>
      <c r="D45" s="299"/>
      <c r="E45" s="299"/>
      <c r="F45" s="299"/>
      <c r="G45" s="299"/>
      <c r="H45" s="299"/>
      <c r="I45" s="299"/>
      <c r="J45" s="303"/>
    </row>
    <row r="46" spans="1:10" x14ac:dyDescent="0.2">
      <c r="A46" s="298"/>
      <c r="B46" s="299"/>
      <c r="C46" s="299"/>
      <c r="D46" s="299"/>
      <c r="E46" s="299"/>
      <c r="F46" s="299"/>
      <c r="G46" s="299"/>
      <c r="H46" s="299"/>
      <c r="I46" s="299"/>
      <c r="J46" s="303"/>
    </row>
    <row r="47" spans="1:10" x14ac:dyDescent="0.2">
      <c r="A47" s="345"/>
      <c r="B47" s="346"/>
      <c r="C47" s="346"/>
      <c r="D47" s="346"/>
      <c r="E47" s="346"/>
      <c r="F47" s="346"/>
      <c r="G47" s="346"/>
      <c r="H47" s="346"/>
      <c r="I47" s="346"/>
      <c r="J47" s="348"/>
    </row>
    <row r="48" spans="1:10" x14ac:dyDescent="0.2">
      <c r="A48" s="298" t="s">
        <v>23</v>
      </c>
      <c r="B48" s="299" t="s">
        <v>301</v>
      </c>
      <c r="C48" s="299"/>
      <c r="D48" s="299"/>
      <c r="E48" s="299"/>
      <c r="F48" s="299"/>
      <c r="G48" s="299"/>
      <c r="H48" s="299"/>
      <c r="I48" s="299"/>
      <c r="J48" s="303"/>
    </row>
    <row r="49" spans="1:10" x14ac:dyDescent="0.2">
      <c r="A49" s="298"/>
      <c r="B49" s="299"/>
      <c r="C49" s="299"/>
      <c r="D49" s="299"/>
      <c r="E49" s="299"/>
      <c r="F49" s="299"/>
      <c r="G49" s="299"/>
      <c r="H49" s="299"/>
      <c r="I49" s="299"/>
      <c r="J49" s="303"/>
    </row>
    <row r="50" spans="1:10" x14ac:dyDescent="0.2">
      <c r="A50" s="345" t="s">
        <v>25</v>
      </c>
      <c r="B50" s="356">
        <v>42781</v>
      </c>
      <c r="C50" s="346"/>
      <c r="D50" s="346"/>
      <c r="E50" s="346"/>
      <c r="F50" s="346"/>
      <c r="G50" s="346"/>
      <c r="H50" s="346" t="s">
        <v>302</v>
      </c>
      <c r="I50" s="346"/>
      <c r="J50" s="357">
        <v>42795</v>
      </c>
    </row>
    <row r="51" spans="1:10" x14ac:dyDescent="0.2">
      <c r="A51" s="367" t="s">
        <v>27</v>
      </c>
      <c r="B51" s="368"/>
      <c r="C51" s="368"/>
      <c r="D51" s="368"/>
      <c r="E51" s="368"/>
      <c r="F51" s="368"/>
      <c r="G51" s="368"/>
      <c r="H51" s="368"/>
      <c r="I51" s="368"/>
      <c r="J51" s="369"/>
    </row>
    <row r="52" spans="1:10" x14ac:dyDescent="0.2">
      <c r="A52" s="298"/>
      <c r="B52" s="299"/>
      <c r="C52" s="299"/>
      <c r="D52" s="299"/>
      <c r="E52" s="299"/>
      <c r="F52" s="299"/>
      <c r="G52" s="299"/>
      <c r="H52" s="299"/>
      <c r="I52" s="299"/>
      <c r="J52" s="303"/>
    </row>
    <row r="53" spans="1:10" x14ac:dyDescent="0.2">
      <c r="A53" s="298" t="s">
        <v>28</v>
      </c>
      <c r="B53" s="299"/>
      <c r="C53" s="299"/>
      <c r="D53" s="299"/>
      <c r="E53" s="299"/>
      <c r="F53" s="299"/>
      <c r="G53" s="299"/>
      <c r="H53" s="299"/>
      <c r="I53" s="299"/>
      <c r="J53" s="303"/>
    </row>
    <row r="54" spans="1:10" x14ac:dyDescent="0.2">
      <c r="A54" s="345"/>
      <c r="B54" s="346"/>
      <c r="C54" s="346"/>
      <c r="D54" s="346"/>
      <c r="E54" s="346"/>
      <c r="F54" s="346"/>
      <c r="G54" s="346"/>
      <c r="H54" s="346"/>
      <c r="I54" s="346"/>
      <c r="J54" s="348"/>
    </row>
  </sheetData>
  <mergeCells count="4">
    <mergeCell ref="H2:I2"/>
    <mergeCell ref="A7:J7"/>
    <mergeCell ref="A29:J29"/>
    <mergeCell ref="A51:J51"/>
  </mergeCells>
  <pageMargins left="0.75" right="0.75" top="1" bottom="1" header="0.5" footer="0.5"/>
  <pageSetup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zoomScaleNormal="100" workbookViewId="0">
      <selection activeCell="L15" sqref="L15"/>
    </sheetView>
  </sheetViews>
  <sheetFormatPr defaultRowHeight="12.75" x14ac:dyDescent="0.2"/>
  <cols>
    <col min="1" max="1" width="10.28515625" customWidth="1"/>
    <col min="2" max="2" width="18.28515625" customWidth="1"/>
    <col min="9" max="9" width="7.7109375" customWidth="1"/>
    <col min="10" max="10" width="15.28515625" customWidth="1"/>
    <col min="257" max="257" width="10.28515625" customWidth="1"/>
    <col min="258" max="258" width="18.28515625" customWidth="1"/>
    <col min="265" max="265" width="7.7109375" customWidth="1"/>
    <col min="266" max="266" width="15.28515625" customWidth="1"/>
    <col min="513" max="513" width="10.28515625" customWidth="1"/>
    <col min="514" max="514" width="18.28515625" customWidth="1"/>
    <col min="521" max="521" width="7.7109375" customWidth="1"/>
    <col min="522" max="522" width="15.28515625" customWidth="1"/>
    <col min="769" max="769" width="10.28515625" customWidth="1"/>
    <col min="770" max="770" width="18.28515625" customWidth="1"/>
    <col min="777" max="777" width="7.7109375" customWidth="1"/>
    <col min="778" max="778" width="15.28515625" customWidth="1"/>
    <col min="1025" max="1025" width="10.28515625" customWidth="1"/>
    <col min="1026" max="1026" width="18.28515625" customWidth="1"/>
    <col min="1033" max="1033" width="7.7109375" customWidth="1"/>
    <col min="1034" max="1034" width="15.28515625" customWidth="1"/>
    <col min="1281" max="1281" width="10.28515625" customWidth="1"/>
    <col min="1282" max="1282" width="18.28515625" customWidth="1"/>
    <col min="1289" max="1289" width="7.7109375" customWidth="1"/>
    <col min="1290" max="1290" width="15.28515625" customWidth="1"/>
    <col min="1537" max="1537" width="10.28515625" customWidth="1"/>
    <col min="1538" max="1538" width="18.28515625" customWidth="1"/>
    <col min="1545" max="1545" width="7.7109375" customWidth="1"/>
    <col min="1546" max="1546" width="15.28515625" customWidth="1"/>
    <col min="1793" max="1793" width="10.28515625" customWidth="1"/>
    <col min="1794" max="1794" width="18.28515625" customWidth="1"/>
    <col min="1801" max="1801" width="7.7109375" customWidth="1"/>
    <col min="1802" max="1802" width="15.28515625" customWidth="1"/>
    <col min="2049" max="2049" width="10.28515625" customWidth="1"/>
    <col min="2050" max="2050" width="18.28515625" customWidth="1"/>
    <col min="2057" max="2057" width="7.7109375" customWidth="1"/>
    <col min="2058" max="2058" width="15.28515625" customWidth="1"/>
    <col min="2305" max="2305" width="10.28515625" customWidth="1"/>
    <col min="2306" max="2306" width="18.28515625" customWidth="1"/>
    <col min="2313" max="2313" width="7.7109375" customWidth="1"/>
    <col min="2314" max="2314" width="15.28515625" customWidth="1"/>
    <col min="2561" max="2561" width="10.28515625" customWidth="1"/>
    <col min="2562" max="2562" width="18.28515625" customWidth="1"/>
    <col min="2569" max="2569" width="7.7109375" customWidth="1"/>
    <col min="2570" max="2570" width="15.28515625" customWidth="1"/>
    <col min="2817" max="2817" width="10.28515625" customWidth="1"/>
    <col min="2818" max="2818" width="18.28515625" customWidth="1"/>
    <col min="2825" max="2825" width="7.7109375" customWidth="1"/>
    <col min="2826" max="2826" width="15.28515625" customWidth="1"/>
    <col min="3073" max="3073" width="10.28515625" customWidth="1"/>
    <col min="3074" max="3074" width="18.28515625" customWidth="1"/>
    <col min="3081" max="3081" width="7.7109375" customWidth="1"/>
    <col min="3082" max="3082" width="15.28515625" customWidth="1"/>
    <col min="3329" max="3329" width="10.28515625" customWidth="1"/>
    <col min="3330" max="3330" width="18.28515625" customWidth="1"/>
    <col min="3337" max="3337" width="7.7109375" customWidth="1"/>
    <col min="3338" max="3338" width="15.28515625" customWidth="1"/>
    <col min="3585" max="3585" width="10.28515625" customWidth="1"/>
    <col min="3586" max="3586" width="18.28515625" customWidth="1"/>
    <col min="3593" max="3593" width="7.7109375" customWidth="1"/>
    <col min="3594" max="3594" width="15.28515625" customWidth="1"/>
    <col min="3841" max="3841" width="10.28515625" customWidth="1"/>
    <col min="3842" max="3842" width="18.28515625" customWidth="1"/>
    <col min="3849" max="3849" width="7.7109375" customWidth="1"/>
    <col min="3850" max="3850" width="15.28515625" customWidth="1"/>
    <col min="4097" max="4097" width="10.28515625" customWidth="1"/>
    <col min="4098" max="4098" width="18.28515625" customWidth="1"/>
    <col min="4105" max="4105" width="7.7109375" customWidth="1"/>
    <col min="4106" max="4106" width="15.28515625" customWidth="1"/>
    <col min="4353" max="4353" width="10.28515625" customWidth="1"/>
    <col min="4354" max="4354" width="18.28515625" customWidth="1"/>
    <col min="4361" max="4361" width="7.7109375" customWidth="1"/>
    <col min="4362" max="4362" width="15.28515625" customWidth="1"/>
    <col min="4609" max="4609" width="10.28515625" customWidth="1"/>
    <col min="4610" max="4610" width="18.28515625" customWidth="1"/>
    <col min="4617" max="4617" width="7.7109375" customWidth="1"/>
    <col min="4618" max="4618" width="15.28515625" customWidth="1"/>
    <col min="4865" max="4865" width="10.28515625" customWidth="1"/>
    <col min="4866" max="4866" width="18.28515625" customWidth="1"/>
    <col min="4873" max="4873" width="7.7109375" customWidth="1"/>
    <col min="4874" max="4874" width="15.28515625" customWidth="1"/>
    <col min="5121" max="5121" width="10.28515625" customWidth="1"/>
    <col min="5122" max="5122" width="18.28515625" customWidth="1"/>
    <col min="5129" max="5129" width="7.7109375" customWidth="1"/>
    <col min="5130" max="5130" width="15.28515625" customWidth="1"/>
    <col min="5377" max="5377" width="10.28515625" customWidth="1"/>
    <col min="5378" max="5378" width="18.28515625" customWidth="1"/>
    <col min="5385" max="5385" width="7.7109375" customWidth="1"/>
    <col min="5386" max="5386" width="15.28515625" customWidth="1"/>
    <col min="5633" max="5633" width="10.28515625" customWidth="1"/>
    <col min="5634" max="5634" width="18.28515625" customWidth="1"/>
    <col min="5641" max="5641" width="7.7109375" customWidth="1"/>
    <col min="5642" max="5642" width="15.28515625" customWidth="1"/>
    <col min="5889" max="5889" width="10.28515625" customWidth="1"/>
    <col min="5890" max="5890" width="18.28515625" customWidth="1"/>
    <col min="5897" max="5897" width="7.7109375" customWidth="1"/>
    <col min="5898" max="5898" width="15.28515625" customWidth="1"/>
    <col min="6145" max="6145" width="10.28515625" customWidth="1"/>
    <col min="6146" max="6146" width="18.28515625" customWidth="1"/>
    <col min="6153" max="6153" width="7.7109375" customWidth="1"/>
    <col min="6154" max="6154" width="15.28515625" customWidth="1"/>
    <col min="6401" max="6401" width="10.28515625" customWidth="1"/>
    <col min="6402" max="6402" width="18.28515625" customWidth="1"/>
    <col min="6409" max="6409" width="7.7109375" customWidth="1"/>
    <col min="6410" max="6410" width="15.28515625" customWidth="1"/>
    <col min="6657" max="6657" width="10.28515625" customWidth="1"/>
    <col min="6658" max="6658" width="18.28515625" customWidth="1"/>
    <col min="6665" max="6665" width="7.7109375" customWidth="1"/>
    <col min="6666" max="6666" width="15.28515625" customWidth="1"/>
    <col min="6913" max="6913" width="10.28515625" customWidth="1"/>
    <col min="6914" max="6914" width="18.28515625" customWidth="1"/>
    <col min="6921" max="6921" width="7.7109375" customWidth="1"/>
    <col min="6922" max="6922" width="15.28515625" customWidth="1"/>
    <col min="7169" max="7169" width="10.28515625" customWidth="1"/>
    <col min="7170" max="7170" width="18.28515625" customWidth="1"/>
    <col min="7177" max="7177" width="7.7109375" customWidth="1"/>
    <col min="7178" max="7178" width="15.28515625" customWidth="1"/>
    <col min="7425" max="7425" width="10.28515625" customWidth="1"/>
    <col min="7426" max="7426" width="18.28515625" customWidth="1"/>
    <col min="7433" max="7433" width="7.7109375" customWidth="1"/>
    <col min="7434" max="7434" width="15.28515625" customWidth="1"/>
    <col min="7681" max="7681" width="10.28515625" customWidth="1"/>
    <col min="7682" max="7682" width="18.28515625" customWidth="1"/>
    <col min="7689" max="7689" width="7.7109375" customWidth="1"/>
    <col min="7690" max="7690" width="15.28515625" customWidth="1"/>
    <col min="7937" max="7937" width="10.28515625" customWidth="1"/>
    <col min="7938" max="7938" width="18.28515625" customWidth="1"/>
    <col min="7945" max="7945" width="7.7109375" customWidth="1"/>
    <col min="7946" max="7946" width="15.28515625" customWidth="1"/>
    <col min="8193" max="8193" width="10.28515625" customWidth="1"/>
    <col min="8194" max="8194" width="18.28515625" customWidth="1"/>
    <col min="8201" max="8201" width="7.7109375" customWidth="1"/>
    <col min="8202" max="8202" width="15.28515625" customWidth="1"/>
    <col min="8449" max="8449" width="10.28515625" customWidth="1"/>
    <col min="8450" max="8450" width="18.28515625" customWidth="1"/>
    <col min="8457" max="8457" width="7.7109375" customWidth="1"/>
    <col min="8458" max="8458" width="15.28515625" customWidth="1"/>
    <col min="8705" max="8705" width="10.28515625" customWidth="1"/>
    <col min="8706" max="8706" width="18.28515625" customWidth="1"/>
    <col min="8713" max="8713" width="7.7109375" customWidth="1"/>
    <col min="8714" max="8714" width="15.28515625" customWidth="1"/>
    <col min="8961" max="8961" width="10.28515625" customWidth="1"/>
    <col min="8962" max="8962" width="18.28515625" customWidth="1"/>
    <col min="8969" max="8969" width="7.7109375" customWidth="1"/>
    <col min="8970" max="8970" width="15.28515625" customWidth="1"/>
    <col min="9217" max="9217" width="10.28515625" customWidth="1"/>
    <col min="9218" max="9218" width="18.28515625" customWidth="1"/>
    <col min="9225" max="9225" width="7.7109375" customWidth="1"/>
    <col min="9226" max="9226" width="15.28515625" customWidth="1"/>
    <col min="9473" max="9473" width="10.28515625" customWidth="1"/>
    <col min="9474" max="9474" width="18.28515625" customWidth="1"/>
    <col min="9481" max="9481" width="7.7109375" customWidth="1"/>
    <col min="9482" max="9482" width="15.28515625" customWidth="1"/>
    <col min="9729" max="9729" width="10.28515625" customWidth="1"/>
    <col min="9730" max="9730" width="18.28515625" customWidth="1"/>
    <col min="9737" max="9737" width="7.7109375" customWidth="1"/>
    <col min="9738" max="9738" width="15.28515625" customWidth="1"/>
    <col min="9985" max="9985" width="10.28515625" customWidth="1"/>
    <col min="9986" max="9986" width="18.28515625" customWidth="1"/>
    <col min="9993" max="9993" width="7.7109375" customWidth="1"/>
    <col min="9994" max="9994" width="15.28515625" customWidth="1"/>
    <col min="10241" max="10241" width="10.28515625" customWidth="1"/>
    <col min="10242" max="10242" width="18.28515625" customWidth="1"/>
    <col min="10249" max="10249" width="7.7109375" customWidth="1"/>
    <col min="10250" max="10250" width="15.28515625" customWidth="1"/>
    <col min="10497" max="10497" width="10.28515625" customWidth="1"/>
    <col min="10498" max="10498" width="18.28515625" customWidth="1"/>
    <col min="10505" max="10505" width="7.7109375" customWidth="1"/>
    <col min="10506" max="10506" width="15.28515625" customWidth="1"/>
    <col min="10753" max="10753" width="10.28515625" customWidth="1"/>
    <col min="10754" max="10754" width="18.28515625" customWidth="1"/>
    <col min="10761" max="10761" width="7.7109375" customWidth="1"/>
    <col min="10762" max="10762" width="15.28515625" customWidth="1"/>
    <col min="11009" max="11009" width="10.28515625" customWidth="1"/>
    <col min="11010" max="11010" width="18.28515625" customWidth="1"/>
    <col min="11017" max="11017" width="7.7109375" customWidth="1"/>
    <col min="11018" max="11018" width="15.28515625" customWidth="1"/>
    <col min="11265" max="11265" width="10.28515625" customWidth="1"/>
    <col min="11266" max="11266" width="18.28515625" customWidth="1"/>
    <col min="11273" max="11273" width="7.7109375" customWidth="1"/>
    <col min="11274" max="11274" width="15.28515625" customWidth="1"/>
    <col min="11521" max="11521" width="10.28515625" customWidth="1"/>
    <col min="11522" max="11522" width="18.28515625" customWidth="1"/>
    <col min="11529" max="11529" width="7.7109375" customWidth="1"/>
    <col min="11530" max="11530" width="15.28515625" customWidth="1"/>
    <col min="11777" max="11777" width="10.28515625" customWidth="1"/>
    <col min="11778" max="11778" width="18.28515625" customWidth="1"/>
    <col min="11785" max="11785" width="7.7109375" customWidth="1"/>
    <col min="11786" max="11786" width="15.28515625" customWidth="1"/>
    <col min="12033" max="12033" width="10.28515625" customWidth="1"/>
    <col min="12034" max="12034" width="18.28515625" customWidth="1"/>
    <col min="12041" max="12041" width="7.7109375" customWidth="1"/>
    <col min="12042" max="12042" width="15.28515625" customWidth="1"/>
    <col min="12289" max="12289" width="10.28515625" customWidth="1"/>
    <col min="12290" max="12290" width="18.28515625" customWidth="1"/>
    <col min="12297" max="12297" width="7.7109375" customWidth="1"/>
    <col min="12298" max="12298" width="15.28515625" customWidth="1"/>
    <col min="12545" max="12545" width="10.28515625" customWidth="1"/>
    <col min="12546" max="12546" width="18.28515625" customWidth="1"/>
    <col min="12553" max="12553" width="7.7109375" customWidth="1"/>
    <col min="12554" max="12554" width="15.28515625" customWidth="1"/>
    <col min="12801" max="12801" width="10.28515625" customWidth="1"/>
    <col min="12802" max="12802" width="18.28515625" customWidth="1"/>
    <col min="12809" max="12809" width="7.7109375" customWidth="1"/>
    <col min="12810" max="12810" width="15.28515625" customWidth="1"/>
    <col min="13057" max="13057" width="10.28515625" customWidth="1"/>
    <col min="13058" max="13058" width="18.28515625" customWidth="1"/>
    <col min="13065" max="13065" width="7.7109375" customWidth="1"/>
    <col min="13066" max="13066" width="15.28515625" customWidth="1"/>
    <col min="13313" max="13313" width="10.28515625" customWidth="1"/>
    <col min="13314" max="13314" width="18.28515625" customWidth="1"/>
    <col min="13321" max="13321" width="7.7109375" customWidth="1"/>
    <col min="13322" max="13322" width="15.28515625" customWidth="1"/>
    <col min="13569" max="13569" width="10.28515625" customWidth="1"/>
    <col min="13570" max="13570" width="18.28515625" customWidth="1"/>
    <col min="13577" max="13577" width="7.7109375" customWidth="1"/>
    <col min="13578" max="13578" width="15.28515625" customWidth="1"/>
    <col min="13825" max="13825" width="10.28515625" customWidth="1"/>
    <col min="13826" max="13826" width="18.28515625" customWidth="1"/>
    <col min="13833" max="13833" width="7.7109375" customWidth="1"/>
    <col min="13834" max="13834" width="15.28515625" customWidth="1"/>
    <col min="14081" max="14081" width="10.28515625" customWidth="1"/>
    <col min="14082" max="14082" width="18.28515625" customWidth="1"/>
    <col min="14089" max="14089" width="7.7109375" customWidth="1"/>
    <col min="14090" max="14090" width="15.28515625" customWidth="1"/>
    <col min="14337" max="14337" width="10.28515625" customWidth="1"/>
    <col min="14338" max="14338" width="18.28515625" customWidth="1"/>
    <col min="14345" max="14345" width="7.7109375" customWidth="1"/>
    <col min="14346" max="14346" width="15.28515625" customWidth="1"/>
    <col min="14593" max="14593" width="10.28515625" customWidth="1"/>
    <col min="14594" max="14594" width="18.28515625" customWidth="1"/>
    <col min="14601" max="14601" width="7.7109375" customWidth="1"/>
    <col min="14602" max="14602" width="15.28515625" customWidth="1"/>
    <col min="14849" max="14849" width="10.28515625" customWidth="1"/>
    <col min="14850" max="14850" width="18.28515625" customWidth="1"/>
    <col min="14857" max="14857" width="7.7109375" customWidth="1"/>
    <col min="14858" max="14858" width="15.28515625" customWidth="1"/>
    <col min="15105" max="15105" width="10.28515625" customWidth="1"/>
    <col min="15106" max="15106" width="18.28515625" customWidth="1"/>
    <col min="15113" max="15113" width="7.7109375" customWidth="1"/>
    <col min="15114" max="15114" width="15.28515625" customWidth="1"/>
    <col min="15361" max="15361" width="10.28515625" customWidth="1"/>
    <col min="15362" max="15362" width="18.28515625" customWidth="1"/>
    <col min="15369" max="15369" width="7.7109375" customWidth="1"/>
    <col min="15370" max="15370" width="15.28515625" customWidth="1"/>
    <col min="15617" max="15617" width="10.28515625" customWidth="1"/>
    <col min="15618" max="15618" width="18.28515625" customWidth="1"/>
    <col min="15625" max="15625" width="7.7109375" customWidth="1"/>
    <col min="15626" max="15626" width="15.28515625" customWidth="1"/>
    <col min="15873" max="15873" width="10.28515625" customWidth="1"/>
    <col min="15874" max="15874" width="18.28515625" customWidth="1"/>
    <col min="15881" max="15881" width="7.7109375" customWidth="1"/>
    <col min="15882" max="15882" width="15.28515625" customWidth="1"/>
    <col min="16129" max="16129" width="10.28515625" customWidth="1"/>
    <col min="16130" max="16130" width="18.28515625" customWidth="1"/>
    <col min="16137" max="16137" width="7.7109375" customWidth="1"/>
    <col min="16138" max="16138" width="15.28515625" customWidth="1"/>
  </cols>
  <sheetData>
    <row r="1" spans="1:10" x14ac:dyDescent="0.2">
      <c r="A1" s="29"/>
      <c r="B1" s="30"/>
      <c r="C1" s="30"/>
      <c r="D1" s="30"/>
      <c r="E1" s="30"/>
      <c r="F1" s="30"/>
      <c r="G1" s="30"/>
      <c r="H1" s="30"/>
      <c r="I1" s="30"/>
      <c r="J1" s="31"/>
    </row>
    <row r="2" spans="1:10" x14ac:dyDescent="0.2">
      <c r="A2" s="32" t="s">
        <v>0</v>
      </c>
      <c r="B2" s="6">
        <v>27</v>
      </c>
      <c r="C2" s="33"/>
      <c r="D2" s="33"/>
      <c r="E2" s="33"/>
      <c r="F2" s="33"/>
      <c r="G2" s="6">
        <v>1</v>
      </c>
      <c r="H2" s="359" t="s">
        <v>2</v>
      </c>
      <c r="I2" s="370"/>
      <c r="J2" s="182">
        <v>18</v>
      </c>
    </row>
    <row r="3" spans="1:10" x14ac:dyDescent="0.2">
      <c r="A3" s="32"/>
      <c r="B3" s="33"/>
      <c r="C3" s="33"/>
      <c r="D3" s="33"/>
      <c r="E3" s="33"/>
      <c r="F3" s="33"/>
      <c r="G3" s="33"/>
      <c r="H3" s="33"/>
      <c r="I3" s="33"/>
      <c r="J3" s="36"/>
    </row>
    <row r="4" spans="1:10" x14ac:dyDescent="0.2">
      <c r="A4" s="32" t="s">
        <v>3</v>
      </c>
      <c r="B4" s="33"/>
      <c r="C4" s="10" t="s">
        <v>4</v>
      </c>
      <c r="D4" s="33"/>
      <c r="E4" s="33"/>
      <c r="F4" s="33"/>
      <c r="G4" s="33"/>
      <c r="H4" s="33"/>
      <c r="I4" s="33"/>
      <c r="J4" s="36"/>
    </row>
    <row r="5" spans="1:10" x14ac:dyDescent="0.2">
      <c r="A5" s="37" t="s">
        <v>5</v>
      </c>
      <c r="B5" s="38"/>
      <c r="C5" s="38"/>
      <c r="D5" s="38"/>
      <c r="E5" s="38"/>
      <c r="F5" s="38"/>
      <c r="G5" s="38"/>
      <c r="H5" s="38"/>
      <c r="I5" s="38"/>
      <c r="J5" s="39"/>
    </row>
    <row r="6" spans="1:10" x14ac:dyDescent="0.2">
      <c r="A6" s="32"/>
      <c r="B6" s="33"/>
      <c r="C6" s="33"/>
      <c r="D6" s="33"/>
      <c r="E6" s="33"/>
      <c r="F6" s="33"/>
      <c r="G6" s="33"/>
      <c r="H6" s="33"/>
      <c r="I6" s="33"/>
      <c r="J6" s="36"/>
    </row>
    <row r="7" spans="1:10" x14ac:dyDescent="0.2">
      <c r="A7" s="371" t="s">
        <v>199</v>
      </c>
      <c r="B7" s="359"/>
      <c r="C7" s="359"/>
      <c r="D7" s="359"/>
      <c r="E7" s="359"/>
      <c r="F7" s="359"/>
      <c r="G7" s="359"/>
      <c r="H7" s="359"/>
      <c r="I7" s="359"/>
      <c r="J7" s="372"/>
    </row>
    <row r="8" spans="1:10" x14ac:dyDescent="0.2">
      <c r="A8" s="32"/>
      <c r="B8" s="33"/>
      <c r="C8" s="33"/>
      <c r="D8" s="33"/>
      <c r="E8" s="33"/>
      <c r="F8" s="33"/>
      <c r="G8" s="33"/>
      <c r="H8" s="33"/>
      <c r="I8" s="33"/>
      <c r="J8" s="36"/>
    </row>
    <row r="9" spans="1:10" x14ac:dyDescent="0.2">
      <c r="A9" s="45" t="s">
        <v>200</v>
      </c>
      <c r="B9" s="33"/>
      <c r="C9" s="33"/>
      <c r="D9" s="33"/>
      <c r="E9" s="33"/>
      <c r="F9" s="33"/>
      <c r="G9" s="33"/>
      <c r="H9" s="33"/>
      <c r="I9" s="33"/>
      <c r="J9" s="36"/>
    </row>
    <row r="10" spans="1:10" x14ac:dyDescent="0.2">
      <c r="A10" s="32" t="s">
        <v>201</v>
      </c>
      <c r="B10" s="33"/>
      <c r="C10" s="33"/>
      <c r="D10" s="33"/>
      <c r="E10" s="33"/>
      <c r="F10" s="33"/>
      <c r="G10" s="33"/>
      <c r="H10" s="33"/>
      <c r="I10" s="33"/>
      <c r="J10" s="36"/>
    </row>
    <row r="11" spans="1:10" x14ac:dyDescent="0.2">
      <c r="A11" s="32"/>
      <c r="B11" s="44"/>
      <c r="C11" s="33"/>
      <c r="D11" s="33"/>
      <c r="E11" s="33"/>
      <c r="F11" s="33"/>
      <c r="G11" s="33"/>
      <c r="H11" s="33"/>
      <c r="I11" s="33"/>
      <c r="J11" s="36"/>
    </row>
    <row r="12" spans="1:10" x14ac:dyDescent="0.2">
      <c r="A12" s="32"/>
      <c r="B12" s="33" t="s">
        <v>202</v>
      </c>
      <c r="C12" s="33"/>
      <c r="D12" s="33"/>
      <c r="E12" s="33"/>
      <c r="F12" s="33"/>
      <c r="G12" s="33"/>
      <c r="H12" s="33"/>
      <c r="I12" s="33"/>
      <c r="J12" s="36"/>
    </row>
    <row r="13" spans="1:10" x14ac:dyDescent="0.2">
      <c r="A13" s="32"/>
      <c r="B13" s="254" t="s">
        <v>203</v>
      </c>
      <c r="C13" s="180"/>
      <c r="D13" s="33"/>
      <c r="E13" s="47"/>
      <c r="F13" s="180"/>
      <c r="G13" s="33"/>
      <c r="H13" s="47"/>
      <c r="I13" s="180"/>
      <c r="J13" s="36"/>
    </row>
    <row r="14" spans="1:10" x14ac:dyDescent="0.2">
      <c r="A14" s="32"/>
      <c r="B14" s="108" t="s">
        <v>204</v>
      </c>
      <c r="C14" s="180"/>
      <c r="D14" s="33"/>
      <c r="E14" s="47"/>
      <c r="F14" s="180"/>
      <c r="G14" s="33"/>
      <c r="H14" s="47"/>
      <c r="I14" s="180"/>
      <c r="J14" s="36"/>
    </row>
    <row r="15" spans="1:10" x14ac:dyDescent="0.2">
      <c r="A15" s="32"/>
      <c r="B15" s="33"/>
      <c r="C15" s="33"/>
      <c r="D15" s="33"/>
      <c r="E15" s="33"/>
      <c r="F15" s="33"/>
      <c r="G15" s="33"/>
      <c r="H15" s="33"/>
      <c r="I15" s="33"/>
      <c r="J15" s="36"/>
    </row>
    <row r="16" spans="1:10" x14ac:dyDescent="0.2">
      <c r="A16" s="32"/>
      <c r="B16" s="33"/>
      <c r="C16" s="33"/>
      <c r="D16" s="255">
        <v>7.75</v>
      </c>
      <c r="E16" s="44" t="s">
        <v>205</v>
      </c>
      <c r="F16" s="33"/>
      <c r="G16" s="33"/>
      <c r="H16" s="33"/>
      <c r="I16" s="33"/>
      <c r="J16" s="36"/>
    </row>
    <row r="17" spans="1:10" x14ac:dyDescent="0.2">
      <c r="A17" s="32"/>
      <c r="B17" s="33"/>
      <c r="C17" s="33"/>
      <c r="D17" s="14"/>
      <c r="E17" s="44"/>
      <c r="F17" s="33"/>
      <c r="G17" s="33"/>
      <c r="H17" s="33"/>
      <c r="I17" s="33"/>
      <c r="J17" s="36"/>
    </row>
    <row r="18" spans="1:10" x14ac:dyDescent="0.2">
      <c r="A18" s="32"/>
      <c r="B18" s="44" t="s">
        <v>206</v>
      </c>
      <c r="C18" s="44"/>
      <c r="D18" s="14"/>
      <c r="E18" s="44"/>
      <c r="F18" s="44"/>
      <c r="G18" s="44"/>
      <c r="H18" s="33"/>
      <c r="I18" s="33"/>
      <c r="J18" s="36"/>
    </row>
    <row r="19" spans="1:10" x14ac:dyDescent="0.2">
      <c r="A19" s="32"/>
      <c r="B19" s="44" t="s">
        <v>207</v>
      </c>
      <c r="C19" s="44"/>
      <c r="D19" s="14"/>
      <c r="E19" s="44"/>
      <c r="F19" s="44"/>
      <c r="G19" s="44"/>
      <c r="H19" s="33"/>
      <c r="I19" s="33"/>
      <c r="J19" s="36"/>
    </row>
    <row r="20" spans="1:10" x14ac:dyDescent="0.2">
      <c r="A20" s="32"/>
      <c r="B20" s="44"/>
      <c r="C20" s="44"/>
      <c r="D20" s="14"/>
      <c r="E20" s="44"/>
      <c r="F20" s="44"/>
      <c r="G20" s="44"/>
      <c r="H20" s="33"/>
      <c r="I20" s="33"/>
      <c r="J20" s="36"/>
    </row>
    <row r="21" spans="1:10" x14ac:dyDescent="0.2">
      <c r="A21" s="32"/>
      <c r="B21" s="33"/>
      <c r="C21" s="33"/>
      <c r="D21" s="33"/>
      <c r="E21" s="33"/>
      <c r="F21" s="33"/>
      <c r="G21" s="33"/>
      <c r="H21" s="33"/>
      <c r="I21" s="33"/>
      <c r="J21" s="36"/>
    </row>
    <row r="22" spans="1:10" x14ac:dyDescent="0.2">
      <c r="A22" s="256" t="s">
        <v>208</v>
      </c>
      <c r="B22" s="49"/>
      <c r="C22" s="49"/>
      <c r="D22" s="49"/>
      <c r="E22" s="49"/>
      <c r="F22" s="49"/>
      <c r="G22" s="49"/>
      <c r="H22" s="49"/>
      <c r="I22" s="49"/>
      <c r="J22" s="257"/>
    </row>
    <row r="23" spans="1:10" x14ac:dyDescent="0.2">
      <c r="A23" s="32"/>
      <c r="B23" s="33"/>
      <c r="C23" s="33"/>
      <c r="D23" s="33"/>
      <c r="E23" s="33"/>
      <c r="F23" s="33"/>
      <c r="G23" s="33"/>
      <c r="H23" s="33"/>
      <c r="I23" s="33"/>
      <c r="J23" s="36"/>
    </row>
    <row r="24" spans="1:10" x14ac:dyDescent="0.2">
      <c r="A24" s="373" t="s">
        <v>209</v>
      </c>
      <c r="B24" s="374"/>
      <c r="C24" s="374"/>
      <c r="D24" s="374"/>
      <c r="E24" s="374"/>
      <c r="F24" s="374"/>
      <c r="G24" s="374"/>
      <c r="H24" s="374"/>
      <c r="I24" s="374"/>
      <c r="J24" s="375"/>
    </row>
    <row r="25" spans="1:10" x14ac:dyDescent="0.2">
      <c r="A25" s="32"/>
      <c r="B25" s="33"/>
      <c r="C25" s="33"/>
      <c r="D25" s="33"/>
      <c r="E25" s="33"/>
      <c r="F25" s="33"/>
      <c r="G25" s="33"/>
      <c r="H25" s="33"/>
      <c r="I25" s="33"/>
      <c r="J25" s="36"/>
    </row>
    <row r="26" spans="1:10" x14ac:dyDescent="0.2">
      <c r="A26" s="42" t="s">
        <v>210</v>
      </c>
      <c r="B26" s="33"/>
      <c r="C26" s="33"/>
      <c r="D26" s="33"/>
      <c r="E26" s="33"/>
      <c r="F26" s="33"/>
      <c r="G26" s="33"/>
      <c r="H26" s="33"/>
      <c r="I26" s="33"/>
      <c r="J26" s="36"/>
    </row>
    <row r="27" spans="1:10" x14ac:dyDescent="0.2">
      <c r="A27" s="42" t="s">
        <v>211</v>
      </c>
      <c r="B27" s="33"/>
      <c r="C27" s="33"/>
      <c r="D27" s="33"/>
      <c r="E27" s="33"/>
      <c r="F27" s="33"/>
      <c r="G27" s="33"/>
      <c r="H27" s="33"/>
      <c r="I27" s="33"/>
      <c r="J27" s="36"/>
    </row>
    <row r="28" spans="1:10" x14ac:dyDescent="0.2">
      <c r="A28" s="32"/>
      <c r="B28" s="33"/>
      <c r="C28" s="33"/>
      <c r="D28" s="33"/>
      <c r="E28" s="33"/>
      <c r="F28" s="33"/>
      <c r="G28" s="33"/>
      <c r="H28" s="33"/>
      <c r="I28" s="33"/>
      <c r="J28" s="36"/>
    </row>
    <row r="29" spans="1:10" x14ac:dyDescent="0.2">
      <c r="A29" s="32"/>
      <c r="B29" s="33" t="s">
        <v>212</v>
      </c>
      <c r="C29" s="33"/>
      <c r="D29" s="33"/>
      <c r="E29" s="33" t="s">
        <v>213</v>
      </c>
      <c r="F29" s="33"/>
      <c r="G29" s="33"/>
      <c r="H29" s="33"/>
      <c r="I29" s="33"/>
      <c r="J29" s="36"/>
    </row>
    <row r="30" spans="1:10" x14ac:dyDescent="0.2">
      <c r="A30" s="32"/>
      <c r="B30" s="33" t="s">
        <v>214</v>
      </c>
      <c r="C30" s="33"/>
      <c r="D30" s="33"/>
      <c r="E30" s="33" t="s">
        <v>215</v>
      </c>
      <c r="F30" s="33"/>
      <c r="G30" s="33"/>
      <c r="H30" s="33"/>
      <c r="I30" s="33"/>
      <c r="J30" s="36"/>
    </row>
    <row r="31" spans="1:10" x14ac:dyDescent="0.2">
      <c r="A31" s="32"/>
      <c r="B31" s="33" t="s">
        <v>216</v>
      </c>
      <c r="C31" s="33"/>
      <c r="D31" s="33"/>
      <c r="E31" s="33" t="s">
        <v>217</v>
      </c>
      <c r="F31" s="33"/>
      <c r="G31" s="33"/>
      <c r="H31" s="33"/>
      <c r="I31" s="33"/>
      <c r="J31" s="36"/>
    </row>
    <row r="32" spans="1:10" x14ac:dyDescent="0.2">
      <c r="A32" s="32"/>
      <c r="B32" s="33"/>
      <c r="C32" s="33"/>
      <c r="D32" s="33"/>
      <c r="E32" s="33"/>
      <c r="F32" s="33"/>
      <c r="G32" s="33"/>
      <c r="H32" s="33"/>
      <c r="I32" s="33"/>
      <c r="J32" s="36"/>
    </row>
    <row r="33" spans="1:10" x14ac:dyDescent="0.2">
      <c r="A33" s="32"/>
      <c r="B33" s="33" t="s">
        <v>218</v>
      </c>
      <c r="C33" s="33"/>
      <c r="D33" s="33"/>
      <c r="E33" s="33"/>
      <c r="F33" s="33"/>
      <c r="G33" s="33"/>
      <c r="H33" s="33"/>
      <c r="I33" s="33"/>
      <c r="J33" s="36"/>
    </row>
    <row r="34" spans="1:10" x14ac:dyDescent="0.2">
      <c r="A34" s="32"/>
      <c r="B34" s="33" t="s">
        <v>219</v>
      </c>
      <c r="C34" s="33"/>
      <c r="D34" s="33"/>
      <c r="E34" s="33"/>
      <c r="F34" s="33"/>
      <c r="G34" s="33"/>
      <c r="H34" s="33"/>
      <c r="I34" s="33"/>
      <c r="J34" s="36"/>
    </row>
    <row r="35" spans="1:10" x14ac:dyDescent="0.2">
      <c r="A35" s="32"/>
      <c r="B35" s="33"/>
      <c r="C35" s="33"/>
      <c r="D35" s="33"/>
      <c r="E35" s="33"/>
      <c r="F35" s="33"/>
      <c r="G35" s="33"/>
      <c r="H35" s="33"/>
      <c r="I35" s="33"/>
      <c r="J35" s="36"/>
    </row>
    <row r="36" spans="1:10" x14ac:dyDescent="0.2">
      <c r="A36" s="32"/>
      <c r="B36" s="33"/>
      <c r="C36" s="33"/>
      <c r="D36" s="33"/>
      <c r="E36" s="33"/>
      <c r="F36" s="33"/>
      <c r="G36" s="33"/>
      <c r="H36" s="33"/>
      <c r="I36" s="33"/>
      <c r="J36" s="36"/>
    </row>
    <row r="37" spans="1:10" x14ac:dyDescent="0.2">
      <c r="A37" s="40" t="s">
        <v>220</v>
      </c>
      <c r="B37" s="181"/>
      <c r="C37" s="181"/>
      <c r="D37" s="181"/>
      <c r="E37" s="181"/>
      <c r="F37" s="181"/>
      <c r="G37" s="181"/>
      <c r="H37" s="181"/>
      <c r="I37" s="181"/>
      <c r="J37" s="183"/>
    </row>
    <row r="38" spans="1:10" x14ac:dyDescent="0.2">
      <c r="A38" s="42" t="s">
        <v>221</v>
      </c>
      <c r="B38" s="33"/>
      <c r="C38" s="33"/>
      <c r="D38" s="33"/>
      <c r="E38" s="33"/>
      <c r="F38" s="33"/>
      <c r="G38" s="33"/>
      <c r="H38" s="33"/>
      <c r="I38" s="33"/>
      <c r="J38" s="36"/>
    </row>
    <row r="39" spans="1:10" x14ac:dyDescent="0.2">
      <c r="A39" s="151"/>
      <c r="B39" s="33"/>
      <c r="C39" s="33"/>
      <c r="D39" s="33"/>
      <c r="E39" s="33"/>
      <c r="F39" s="33"/>
      <c r="G39" s="33"/>
      <c r="H39" s="33"/>
      <c r="I39" s="33"/>
      <c r="J39" s="36"/>
    </row>
    <row r="40" spans="1:10" x14ac:dyDescent="0.2">
      <c r="A40" s="42" t="s">
        <v>222</v>
      </c>
      <c r="B40" s="33"/>
      <c r="C40" s="33"/>
      <c r="D40" s="33"/>
      <c r="E40" s="33"/>
      <c r="F40" s="33"/>
      <c r="G40" s="33"/>
      <c r="H40" s="33"/>
      <c r="I40" s="33"/>
      <c r="J40" s="36"/>
    </row>
    <row r="41" spans="1:10" x14ac:dyDescent="0.2">
      <c r="A41" s="42" t="s">
        <v>223</v>
      </c>
      <c r="B41" s="33"/>
      <c r="C41" s="33"/>
      <c r="D41" s="33"/>
      <c r="E41" s="33"/>
      <c r="F41" s="33"/>
      <c r="G41" s="33"/>
      <c r="H41" s="33"/>
      <c r="I41" s="33"/>
      <c r="J41" s="36"/>
    </row>
    <row r="42" spans="1:10" x14ac:dyDescent="0.2">
      <c r="A42" s="42"/>
      <c r="B42" s="33"/>
      <c r="C42" s="33"/>
      <c r="D42" s="33"/>
      <c r="E42" s="33"/>
      <c r="F42" s="33"/>
      <c r="G42" s="33"/>
      <c r="H42" s="33"/>
      <c r="I42" s="33"/>
      <c r="J42" s="36"/>
    </row>
    <row r="43" spans="1:10" x14ac:dyDescent="0.2">
      <c r="A43" s="32"/>
      <c r="B43" s="33"/>
      <c r="C43" s="33"/>
      <c r="D43" s="33"/>
      <c r="E43" s="33"/>
      <c r="F43" s="33"/>
      <c r="G43" s="33"/>
      <c r="H43" s="33"/>
      <c r="I43" s="33"/>
      <c r="J43" s="36"/>
    </row>
    <row r="44" spans="1:10" x14ac:dyDescent="0.2">
      <c r="A44" s="32"/>
      <c r="B44" s="33"/>
      <c r="C44" s="33" t="s">
        <v>224</v>
      </c>
      <c r="D44" s="33"/>
      <c r="E44" s="177">
        <v>70.569999999999993</v>
      </c>
      <c r="F44" s="7"/>
      <c r="G44" s="33"/>
      <c r="H44" s="33"/>
      <c r="I44" s="33"/>
      <c r="J44" s="36"/>
    </row>
    <row r="45" spans="1:10" x14ac:dyDescent="0.2">
      <c r="A45" s="32"/>
      <c r="B45" s="33"/>
      <c r="C45" s="33" t="s">
        <v>225</v>
      </c>
      <c r="D45" s="33"/>
      <c r="E45" s="177">
        <f>E44</f>
        <v>70.569999999999993</v>
      </c>
      <c r="F45" s="7"/>
      <c r="G45" s="33"/>
      <c r="H45" s="33"/>
      <c r="I45" s="33"/>
      <c r="J45" s="36"/>
    </row>
    <row r="46" spans="1:10" x14ac:dyDescent="0.2">
      <c r="A46" s="32"/>
      <c r="B46" s="33"/>
      <c r="C46" s="33"/>
      <c r="D46" s="33"/>
      <c r="E46" s="33"/>
      <c r="F46" s="33"/>
      <c r="G46" s="33"/>
      <c r="H46" s="33"/>
      <c r="I46" s="33"/>
      <c r="J46" s="36"/>
    </row>
    <row r="47" spans="1:10" x14ac:dyDescent="0.2">
      <c r="A47" s="32"/>
      <c r="B47" s="33"/>
      <c r="C47" s="33"/>
      <c r="D47" s="33"/>
      <c r="E47" s="33"/>
      <c r="F47" s="33"/>
      <c r="G47" s="33"/>
      <c r="H47" s="33"/>
      <c r="I47" s="33"/>
      <c r="J47" s="36"/>
    </row>
    <row r="48" spans="1:10" x14ac:dyDescent="0.2">
      <c r="A48" s="32"/>
      <c r="B48" s="33"/>
      <c r="C48" s="33"/>
      <c r="D48" s="33"/>
      <c r="E48" s="33"/>
      <c r="F48" s="33"/>
      <c r="G48" s="33"/>
      <c r="H48" s="33"/>
      <c r="I48" s="33"/>
      <c r="J48" s="36"/>
    </row>
    <row r="49" spans="1:10" x14ac:dyDescent="0.2">
      <c r="A49" s="37"/>
      <c r="B49" s="38"/>
      <c r="C49" s="38"/>
      <c r="D49" s="38"/>
      <c r="E49" s="38"/>
      <c r="F49" s="38"/>
      <c r="G49" s="38"/>
      <c r="H49" s="38"/>
      <c r="I49" s="38"/>
      <c r="J49" s="39"/>
    </row>
    <row r="50" spans="1:10" x14ac:dyDescent="0.2">
      <c r="A50" s="32" t="s">
        <v>23</v>
      </c>
      <c r="B50" s="7" t="s">
        <v>24</v>
      </c>
      <c r="C50" s="33"/>
      <c r="D50" s="33"/>
      <c r="E50" s="33"/>
      <c r="F50" s="33"/>
      <c r="G50" s="33"/>
      <c r="H50" s="33"/>
      <c r="I50" s="33"/>
      <c r="J50" s="36"/>
    </row>
    <row r="51" spans="1:10" x14ac:dyDescent="0.2">
      <c r="A51" s="32"/>
      <c r="B51" s="33"/>
      <c r="C51" s="33"/>
      <c r="D51" s="33"/>
      <c r="E51" s="33"/>
      <c r="F51" s="33"/>
      <c r="G51" s="33"/>
      <c r="H51" s="33"/>
      <c r="I51" s="33"/>
      <c r="J51" s="36"/>
    </row>
    <row r="52" spans="1:10" x14ac:dyDescent="0.2">
      <c r="A52" s="37" t="s">
        <v>25</v>
      </c>
      <c r="B52" s="106">
        <f>'[1]Check Sheet'!B52</f>
        <v>42745</v>
      </c>
      <c r="C52" s="38"/>
      <c r="D52" s="38"/>
      <c r="E52" s="38"/>
      <c r="F52" s="38"/>
      <c r="G52" s="38"/>
      <c r="H52" s="38" t="s">
        <v>226</v>
      </c>
      <c r="I52" s="38"/>
      <c r="J52" s="115">
        <f>'[1]Check Sheet'!J52</f>
        <v>42795</v>
      </c>
    </row>
    <row r="53" spans="1:10" x14ac:dyDescent="0.2">
      <c r="A53" s="376" t="s">
        <v>27</v>
      </c>
      <c r="B53" s="377"/>
      <c r="C53" s="377"/>
      <c r="D53" s="377"/>
      <c r="E53" s="377"/>
      <c r="F53" s="377"/>
      <c r="G53" s="377"/>
      <c r="H53" s="377"/>
      <c r="I53" s="377"/>
      <c r="J53" s="378"/>
    </row>
    <row r="54" spans="1:10" x14ac:dyDescent="0.2">
      <c r="A54" s="32"/>
      <c r="B54" s="33"/>
      <c r="C54" s="33"/>
      <c r="D54" s="33"/>
      <c r="E54" s="33"/>
      <c r="F54" s="33"/>
      <c r="G54" s="33"/>
      <c r="H54" s="33"/>
      <c r="I54" s="33"/>
      <c r="J54" s="36"/>
    </row>
    <row r="55" spans="1:10" x14ac:dyDescent="0.2">
      <c r="A55" s="32" t="s">
        <v>28</v>
      </c>
      <c r="B55" s="33"/>
      <c r="C55" s="33"/>
      <c r="D55" s="33"/>
      <c r="E55" s="33"/>
      <c r="F55" s="33"/>
      <c r="G55" s="33"/>
      <c r="H55" s="33"/>
      <c r="I55" s="33"/>
      <c r="J55" s="36"/>
    </row>
    <row r="56" spans="1:10" x14ac:dyDescent="0.2">
      <c r="A56" s="37"/>
      <c r="B56" s="38"/>
      <c r="C56" s="38"/>
      <c r="D56" s="38"/>
      <c r="E56" s="38"/>
      <c r="F56" s="38"/>
      <c r="G56" s="38"/>
      <c r="H56" s="38"/>
      <c r="I56" s="38"/>
      <c r="J56" s="39"/>
    </row>
  </sheetData>
  <mergeCells count="4">
    <mergeCell ref="H2:I2"/>
    <mergeCell ref="A7:J7"/>
    <mergeCell ref="A24:J24"/>
    <mergeCell ref="A53:J53"/>
  </mergeCells>
  <printOptions horizontalCentered="1"/>
  <pageMargins left="0.7" right="0.7" top="0.75" bottom="0.75" header="0.3" footer="0.3"/>
  <pageSetup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topLeftCell="A7" zoomScaleNormal="100" workbookViewId="0">
      <selection activeCell="B59" sqref="B59"/>
    </sheetView>
  </sheetViews>
  <sheetFormatPr defaultRowHeight="12.75" x14ac:dyDescent="0.2"/>
  <cols>
    <col min="1" max="1" width="13.28515625" customWidth="1"/>
    <col min="2" max="2" width="16" customWidth="1"/>
    <col min="3" max="3" width="7.42578125" customWidth="1"/>
    <col min="4" max="4" width="4.28515625" customWidth="1"/>
    <col min="5" max="5" width="8.140625" customWidth="1"/>
    <col min="6" max="6" width="4.140625" customWidth="1"/>
    <col min="7" max="7" width="10.5703125" customWidth="1"/>
    <col min="8" max="8" width="4" customWidth="1"/>
    <col min="10" max="10" width="2.42578125" customWidth="1"/>
    <col min="11" max="11" width="1.42578125" customWidth="1"/>
    <col min="12" max="12" width="14.5703125" customWidth="1"/>
    <col min="13" max="13" width="8.7109375" customWidth="1"/>
    <col min="14" max="14" width="6.5703125" customWidth="1"/>
    <col min="15" max="15" width="3.42578125" customWidth="1"/>
    <col min="16" max="16" width="8" customWidth="1"/>
    <col min="17" max="17" width="4.42578125" customWidth="1"/>
    <col min="18" max="18" width="15.140625" customWidth="1"/>
    <col min="19" max="19" width="3.5703125" customWidth="1"/>
    <col min="20" max="20" width="9.28515625" customWidth="1"/>
    <col min="21" max="21" width="2.28515625" customWidth="1"/>
  </cols>
  <sheetData>
    <row r="1" spans="1:2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x14ac:dyDescent="0.2">
      <c r="A2" s="32" t="s">
        <v>0</v>
      </c>
      <c r="B2" s="6">
        <v>27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 t="s">
        <v>1</v>
      </c>
      <c r="O2" s="24"/>
      <c r="P2" s="33"/>
      <c r="Q2" s="6">
        <v>3</v>
      </c>
      <c r="R2" s="7" t="s">
        <v>2</v>
      </c>
      <c r="S2" s="33"/>
      <c r="T2" s="35">
        <v>23</v>
      </c>
      <c r="U2" s="36"/>
    </row>
    <row r="3" spans="1:21" x14ac:dyDescent="0.2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6"/>
    </row>
    <row r="4" spans="1:21" x14ac:dyDescent="0.2">
      <c r="A4" s="32" t="s">
        <v>3</v>
      </c>
      <c r="B4" s="33"/>
      <c r="C4" s="10" t="s">
        <v>4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6"/>
    </row>
    <row r="5" spans="1:21" x14ac:dyDescent="0.2">
      <c r="A5" s="37" t="s">
        <v>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</row>
    <row r="6" spans="1:21" x14ac:dyDescent="0.2">
      <c r="A6" s="379" t="s">
        <v>29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6"/>
    </row>
    <row r="7" spans="1:21" x14ac:dyDescent="0.2">
      <c r="A7" s="40" t="s">
        <v>30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36"/>
    </row>
    <row r="8" spans="1:2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6"/>
    </row>
    <row r="9" spans="1:21" x14ac:dyDescent="0.2">
      <c r="A9" s="42" t="s">
        <v>31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6"/>
    </row>
    <row r="10" spans="1:21" x14ac:dyDescent="0.2">
      <c r="A10" s="43" t="s">
        <v>32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6"/>
    </row>
    <row r="11" spans="1:21" x14ac:dyDescent="0.2">
      <c r="A11" s="43" t="s">
        <v>33</v>
      </c>
      <c r="B11" s="44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6"/>
    </row>
    <row r="12" spans="1:21" x14ac:dyDescent="0.2">
      <c r="A12" s="45" t="s">
        <v>34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6"/>
    </row>
    <row r="13" spans="1:21" x14ac:dyDescent="0.2">
      <c r="A13" s="46" t="s">
        <v>35</v>
      </c>
      <c r="B13" s="47"/>
      <c r="C13" s="34"/>
      <c r="D13" s="34"/>
      <c r="E13" s="33"/>
      <c r="F13" s="33"/>
      <c r="G13" s="33"/>
      <c r="H13" s="33"/>
      <c r="I13" s="47"/>
      <c r="J13" s="47"/>
      <c r="K13" s="47"/>
      <c r="L13" s="34"/>
      <c r="M13" s="33"/>
      <c r="N13" s="47"/>
      <c r="O13" s="47"/>
      <c r="P13" s="34"/>
      <c r="Q13" s="34"/>
      <c r="R13" s="34"/>
      <c r="S13" s="34"/>
      <c r="T13" s="33"/>
      <c r="U13" s="36"/>
    </row>
    <row r="14" spans="1:21" x14ac:dyDescent="0.2">
      <c r="A14" s="46" t="s">
        <v>36</v>
      </c>
      <c r="B14" s="47"/>
      <c r="C14" s="34"/>
      <c r="D14" s="34"/>
      <c r="E14" s="33"/>
      <c r="F14" s="33"/>
      <c r="G14" s="33"/>
      <c r="H14" s="33"/>
      <c r="I14" s="47"/>
      <c r="J14" s="47"/>
      <c r="K14" s="47"/>
      <c r="L14" s="34"/>
      <c r="M14" s="33"/>
      <c r="N14" s="47"/>
      <c r="O14" s="47"/>
      <c r="P14" s="34"/>
      <c r="Q14" s="34"/>
      <c r="R14" s="34"/>
      <c r="S14" s="34"/>
      <c r="T14" s="33"/>
      <c r="U14" s="36"/>
    </row>
    <row r="15" spans="1:21" x14ac:dyDescent="0.2">
      <c r="A15" s="46" t="s">
        <v>37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6"/>
    </row>
    <row r="16" spans="1:21" x14ac:dyDescent="0.2">
      <c r="A16" s="46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6"/>
    </row>
    <row r="17" spans="1:21" x14ac:dyDescent="0.2">
      <c r="A17" s="4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6"/>
    </row>
    <row r="18" spans="1:21" x14ac:dyDescent="0.2">
      <c r="A18" s="32" t="s">
        <v>38</v>
      </c>
      <c r="B18" s="33"/>
      <c r="C18" s="33"/>
      <c r="D18" s="33"/>
      <c r="E18" s="33" t="s">
        <v>39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6"/>
    </row>
    <row r="19" spans="1:21" x14ac:dyDescent="0.2">
      <c r="A19" s="48"/>
      <c r="B19" s="41"/>
      <c r="C19" s="41"/>
      <c r="D19" s="49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9"/>
      <c r="P19" s="41"/>
      <c r="Q19" s="41"/>
      <c r="R19" s="41"/>
      <c r="S19" s="41"/>
      <c r="T19" s="41"/>
      <c r="U19" s="36"/>
    </row>
    <row r="20" spans="1:21" x14ac:dyDescent="0.2">
      <c r="A20" s="50" t="s">
        <v>40</v>
      </c>
      <c r="B20" s="50" t="s">
        <v>41</v>
      </c>
      <c r="C20" s="51" t="s">
        <v>42</v>
      </c>
      <c r="D20" s="52"/>
      <c r="E20" s="53" t="s">
        <v>43</v>
      </c>
      <c r="F20" s="54"/>
      <c r="G20" s="51" t="s">
        <v>44</v>
      </c>
      <c r="H20" s="54"/>
      <c r="I20" s="51" t="s">
        <v>45</v>
      </c>
      <c r="J20" s="54"/>
      <c r="K20" s="55"/>
      <c r="L20" s="50" t="s">
        <v>40</v>
      </c>
      <c r="M20" s="50" t="s">
        <v>41</v>
      </c>
      <c r="N20" s="51" t="s">
        <v>42</v>
      </c>
      <c r="O20" s="54"/>
      <c r="P20" s="53" t="s">
        <v>43</v>
      </c>
      <c r="Q20" s="54"/>
      <c r="R20" s="51" t="s">
        <v>44</v>
      </c>
      <c r="S20" s="54"/>
      <c r="T20" s="51" t="s">
        <v>46</v>
      </c>
      <c r="U20" s="54"/>
    </row>
    <row r="21" spans="1:21" x14ac:dyDescent="0.2">
      <c r="A21" s="56" t="s">
        <v>47</v>
      </c>
      <c r="B21" s="56" t="s">
        <v>48</v>
      </c>
      <c r="C21" s="57" t="s">
        <v>49</v>
      </c>
      <c r="D21" s="52"/>
      <c r="E21" s="55" t="s">
        <v>49</v>
      </c>
      <c r="F21" s="52"/>
      <c r="G21" s="57" t="s">
        <v>50</v>
      </c>
      <c r="H21" s="52"/>
      <c r="I21" s="57" t="s">
        <v>49</v>
      </c>
      <c r="J21" s="52"/>
      <c r="K21" s="55"/>
      <c r="L21" s="56" t="s">
        <v>47</v>
      </c>
      <c r="M21" s="56" t="s">
        <v>48</v>
      </c>
      <c r="N21" s="57" t="s">
        <v>49</v>
      </c>
      <c r="O21" s="52"/>
      <c r="P21" s="55" t="s">
        <v>49</v>
      </c>
      <c r="Q21" s="52"/>
      <c r="R21" s="57" t="s">
        <v>50</v>
      </c>
      <c r="S21" s="52"/>
      <c r="T21" s="57" t="s">
        <v>49</v>
      </c>
      <c r="U21" s="52"/>
    </row>
    <row r="22" spans="1:21" x14ac:dyDescent="0.2">
      <c r="A22" s="58" t="s">
        <v>51</v>
      </c>
      <c r="B22" s="58" t="s">
        <v>49</v>
      </c>
      <c r="C22" s="59" t="s">
        <v>52</v>
      </c>
      <c r="D22" s="60"/>
      <c r="E22" s="61" t="s">
        <v>52</v>
      </c>
      <c r="F22" s="60"/>
      <c r="G22" s="59" t="s">
        <v>53</v>
      </c>
      <c r="H22" s="60"/>
      <c r="I22" s="59" t="s">
        <v>52</v>
      </c>
      <c r="J22" s="60"/>
      <c r="K22" s="55"/>
      <c r="L22" s="58" t="s">
        <v>51</v>
      </c>
      <c r="M22" s="58" t="s">
        <v>49</v>
      </c>
      <c r="N22" s="59" t="s">
        <v>52</v>
      </c>
      <c r="O22" s="60"/>
      <c r="P22" s="61" t="s">
        <v>52</v>
      </c>
      <c r="Q22" s="52"/>
      <c r="R22" s="59" t="s">
        <v>53</v>
      </c>
      <c r="S22" s="60"/>
      <c r="T22" s="59" t="s">
        <v>52</v>
      </c>
      <c r="U22" s="60"/>
    </row>
    <row r="23" spans="1:21" x14ac:dyDescent="0.2">
      <c r="A23" s="62" t="s">
        <v>141</v>
      </c>
      <c r="B23" s="63" t="s">
        <v>55</v>
      </c>
      <c r="C23" s="64">
        <v>13.71</v>
      </c>
      <c r="D23" s="65" t="s">
        <v>227</v>
      </c>
      <c r="E23" s="66">
        <v>7.14</v>
      </c>
      <c r="F23" s="67"/>
      <c r="G23" s="68">
        <f>+C23+E23</f>
        <v>20.85</v>
      </c>
      <c r="H23" s="65" t="s">
        <v>227</v>
      </c>
      <c r="I23" s="69">
        <v>6.18</v>
      </c>
      <c r="J23" s="65"/>
      <c r="K23" s="33"/>
      <c r="L23" s="19" t="s">
        <v>57</v>
      </c>
      <c r="M23" s="63" t="s">
        <v>55</v>
      </c>
      <c r="N23" s="75">
        <v>33.590000000000003</v>
      </c>
      <c r="O23" s="65" t="s">
        <v>227</v>
      </c>
      <c r="P23" s="70">
        <f>E23</f>
        <v>7.14</v>
      </c>
      <c r="Q23" s="67"/>
      <c r="R23" s="66">
        <f>+N23+P23</f>
        <v>40.730000000000004</v>
      </c>
      <c r="S23" s="65" t="s">
        <v>227</v>
      </c>
      <c r="T23" s="69">
        <v>6.18</v>
      </c>
      <c r="U23" s="65"/>
    </row>
    <row r="24" spans="1:21" x14ac:dyDescent="0.2">
      <c r="A24" s="62" t="s">
        <v>141</v>
      </c>
      <c r="B24" s="63" t="s">
        <v>56</v>
      </c>
      <c r="C24" s="71">
        <f>C23+1</f>
        <v>14.71</v>
      </c>
      <c r="D24" s="65" t="s">
        <v>227</v>
      </c>
      <c r="E24" s="72">
        <f>E23</f>
        <v>7.14</v>
      </c>
      <c r="F24" s="67"/>
      <c r="G24" s="71">
        <f>C24+E24</f>
        <v>21.85</v>
      </c>
      <c r="H24" s="65" t="s">
        <v>227</v>
      </c>
      <c r="I24" s="78">
        <v>6.18</v>
      </c>
      <c r="J24" s="65"/>
      <c r="K24" s="33"/>
      <c r="L24" s="19" t="s">
        <v>57</v>
      </c>
      <c r="M24" s="63" t="s">
        <v>56</v>
      </c>
      <c r="N24" s="75">
        <f>N23+1</f>
        <v>34.590000000000003</v>
      </c>
      <c r="O24" s="65" t="s">
        <v>227</v>
      </c>
      <c r="P24" s="74">
        <f>E23</f>
        <v>7.14</v>
      </c>
      <c r="Q24" s="67"/>
      <c r="R24" s="72">
        <f t="shared" ref="R24:R27" si="0">N24+P24</f>
        <v>41.730000000000004</v>
      </c>
      <c r="S24" s="65" t="s">
        <v>227</v>
      </c>
      <c r="T24" s="78">
        <v>6.18</v>
      </c>
      <c r="U24" s="65"/>
    </row>
    <row r="25" spans="1:21" x14ac:dyDescent="0.2">
      <c r="A25" s="62" t="s">
        <v>142</v>
      </c>
      <c r="B25" s="63" t="s">
        <v>55</v>
      </c>
      <c r="C25" s="71">
        <v>17.27</v>
      </c>
      <c r="D25" s="65" t="s">
        <v>227</v>
      </c>
      <c r="E25" s="72">
        <f>E24</f>
        <v>7.14</v>
      </c>
      <c r="F25" s="67"/>
      <c r="G25" s="71">
        <f t="shared" ref="G25:G31" si="1">C25+E25</f>
        <v>24.41</v>
      </c>
      <c r="H25" s="65" t="s">
        <v>227</v>
      </c>
      <c r="I25" s="78">
        <v>6.18</v>
      </c>
      <c r="J25" s="65"/>
      <c r="K25" s="33"/>
      <c r="L25" s="19" t="s">
        <v>59</v>
      </c>
      <c r="M25" s="63" t="s">
        <v>55</v>
      </c>
      <c r="N25" s="75">
        <v>67.17</v>
      </c>
      <c r="O25" s="65" t="s">
        <v>227</v>
      </c>
      <c r="P25" s="74">
        <f>E23</f>
        <v>7.14</v>
      </c>
      <c r="Q25" s="67"/>
      <c r="R25" s="72">
        <f t="shared" si="0"/>
        <v>74.31</v>
      </c>
      <c r="S25" s="65" t="s">
        <v>227</v>
      </c>
      <c r="T25" s="78">
        <v>6.18</v>
      </c>
      <c r="U25" s="65"/>
    </row>
    <row r="26" spans="1:21" x14ac:dyDescent="0.2">
      <c r="A26" s="62" t="s">
        <v>142</v>
      </c>
      <c r="B26" s="63" t="s">
        <v>56</v>
      </c>
      <c r="C26" s="71">
        <f>C25+1</f>
        <v>18.27</v>
      </c>
      <c r="D26" s="65" t="s">
        <v>227</v>
      </c>
      <c r="E26" s="72">
        <f t="shared" ref="E26:E36" si="2">E25</f>
        <v>7.14</v>
      </c>
      <c r="F26" s="67"/>
      <c r="G26" s="71">
        <f t="shared" si="1"/>
        <v>25.41</v>
      </c>
      <c r="H26" s="65" t="s">
        <v>227</v>
      </c>
      <c r="I26" s="78">
        <v>6.18</v>
      </c>
      <c r="J26" s="65"/>
      <c r="K26" s="33"/>
      <c r="L26" s="19" t="s">
        <v>59</v>
      </c>
      <c r="M26" s="63" t="s">
        <v>56</v>
      </c>
      <c r="N26" s="75">
        <v>69.17</v>
      </c>
      <c r="O26" s="65" t="s">
        <v>227</v>
      </c>
      <c r="P26" s="74">
        <f>E23</f>
        <v>7.14</v>
      </c>
      <c r="Q26" s="67"/>
      <c r="R26" s="72">
        <f t="shared" si="0"/>
        <v>76.31</v>
      </c>
      <c r="S26" s="65" t="s">
        <v>227</v>
      </c>
      <c r="T26" s="78">
        <v>6.18</v>
      </c>
      <c r="U26" s="65"/>
    </row>
    <row r="27" spans="1:21" x14ac:dyDescent="0.2">
      <c r="A27" s="63" t="s">
        <v>143</v>
      </c>
      <c r="B27" s="63" t="s">
        <v>55</v>
      </c>
      <c r="C27" s="73">
        <v>25.4</v>
      </c>
      <c r="D27" s="65" t="s">
        <v>227</v>
      </c>
      <c r="E27" s="72">
        <f t="shared" si="2"/>
        <v>7.14</v>
      </c>
      <c r="F27" s="67"/>
      <c r="G27" s="71">
        <f t="shared" si="1"/>
        <v>32.54</v>
      </c>
      <c r="H27" s="65" t="s">
        <v>227</v>
      </c>
      <c r="I27" s="78">
        <v>6.18</v>
      </c>
      <c r="J27" s="65"/>
      <c r="K27" s="33"/>
      <c r="L27" s="19" t="s">
        <v>133</v>
      </c>
      <c r="M27" s="63" t="s">
        <v>55</v>
      </c>
      <c r="N27" s="75">
        <v>14.53</v>
      </c>
      <c r="O27" s="65" t="s">
        <v>132</v>
      </c>
      <c r="P27" s="74">
        <f>E23</f>
        <v>7.14</v>
      </c>
      <c r="Q27" s="67"/>
      <c r="R27" s="72">
        <f t="shared" si="0"/>
        <v>21.669999999999998</v>
      </c>
      <c r="S27" s="65" t="s">
        <v>132</v>
      </c>
      <c r="T27" s="78">
        <v>6.18</v>
      </c>
      <c r="U27" s="65"/>
    </row>
    <row r="28" spans="1:21" x14ac:dyDescent="0.2">
      <c r="A28" s="63" t="s">
        <v>143</v>
      </c>
      <c r="B28" s="63" t="s">
        <v>56</v>
      </c>
      <c r="C28" s="71">
        <f>C27+2</f>
        <v>27.4</v>
      </c>
      <c r="D28" s="65" t="s">
        <v>227</v>
      </c>
      <c r="E28" s="72">
        <f t="shared" si="2"/>
        <v>7.14</v>
      </c>
      <c r="F28" s="67"/>
      <c r="G28" s="71">
        <f t="shared" si="1"/>
        <v>34.54</v>
      </c>
      <c r="H28" s="65" t="s">
        <v>227</v>
      </c>
      <c r="I28" s="78">
        <v>6.18</v>
      </c>
      <c r="J28" s="65"/>
      <c r="K28" s="33"/>
      <c r="L28" s="19" t="s">
        <v>133</v>
      </c>
      <c r="M28" s="63" t="s">
        <v>56</v>
      </c>
      <c r="N28" s="75">
        <f>N27+1</f>
        <v>15.53</v>
      </c>
      <c r="O28" s="65" t="s">
        <v>132</v>
      </c>
      <c r="P28" s="74">
        <f>E24</f>
        <v>7.14</v>
      </c>
      <c r="Q28" s="67"/>
      <c r="R28" s="72">
        <f t="shared" ref="R28:R38" si="3">N28+P28</f>
        <v>22.669999999999998</v>
      </c>
      <c r="S28" s="65" t="s">
        <v>132</v>
      </c>
      <c r="T28" s="78">
        <v>6.18</v>
      </c>
      <c r="U28" s="65"/>
    </row>
    <row r="29" spans="1:21" x14ac:dyDescent="0.2">
      <c r="A29" s="63" t="s">
        <v>144</v>
      </c>
      <c r="B29" s="63" t="s">
        <v>55</v>
      </c>
      <c r="C29" s="73">
        <v>35.33</v>
      </c>
      <c r="D29" s="65" t="s">
        <v>227</v>
      </c>
      <c r="E29" s="72">
        <f t="shared" si="2"/>
        <v>7.14</v>
      </c>
      <c r="F29" s="67"/>
      <c r="G29" s="71">
        <f t="shared" si="1"/>
        <v>42.47</v>
      </c>
      <c r="H29" s="65" t="s">
        <v>227</v>
      </c>
      <c r="I29" s="78">
        <v>6.18</v>
      </c>
      <c r="J29" s="65"/>
      <c r="K29" s="33"/>
      <c r="L29" s="19" t="s">
        <v>134</v>
      </c>
      <c r="M29" s="63" t="s">
        <v>55</v>
      </c>
      <c r="N29" s="75">
        <v>18.3</v>
      </c>
      <c r="O29" s="65" t="s">
        <v>132</v>
      </c>
      <c r="P29" s="74">
        <f t="shared" ref="P29:P36" si="4">E25</f>
        <v>7.14</v>
      </c>
      <c r="Q29" s="67"/>
      <c r="R29" s="72">
        <f t="shared" si="3"/>
        <v>25.44</v>
      </c>
      <c r="S29" s="65" t="s">
        <v>132</v>
      </c>
      <c r="T29" s="78">
        <v>6.18</v>
      </c>
      <c r="U29" s="65"/>
    </row>
    <row r="30" spans="1:21" x14ac:dyDescent="0.2">
      <c r="A30" s="63" t="s">
        <v>144</v>
      </c>
      <c r="B30" s="63" t="s">
        <v>56</v>
      </c>
      <c r="C30" s="76">
        <f>C29+3</f>
        <v>38.33</v>
      </c>
      <c r="D30" s="65" t="s">
        <v>227</v>
      </c>
      <c r="E30" s="72">
        <f t="shared" si="2"/>
        <v>7.14</v>
      </c>
      <c r="F30" s="67"/>
      <c r="G30" s="71">
        <f t="shared" si="1"/>
        <v>45.47</v>
      </c>
      <c r="H30" s="65" t="s">
        <v>227</v>
      </c>
      <c r="I30" s="78">
        <v>6.18</v>
      </c>
      <c r="J30" s="65"/>
      <c r="K30" s="33"/>
      <c r="L30" s="19" t="s">
        <v>134</v>
      </c>
      <c r="M30" s="63" t="s">
        <v>56</v>
      </c>
      <c r="N30" s="75">
        <f>N29+1</f>
        <v>19.3</v>
      </c>
      <c r="O30" s="65" t="s">
        <v>132</v>
      </c>
      <c r="P30" s="74">
        <f t="shared" si="4"/>
        <v>7.14</v>
      </c>
      <c r="Q30" s="67"/>
      <c r="R30" s="72">
        <f t="shared" si="3"/>
        <v>26.44</v>
      </c>
      <c r="S30" s="65" t="s">
        <v>132</v>
      </c>
      <c r="T30" s="78">
        <v>6.18</v>
      </c>
      <c r="U30" s="65"/>
    </row>
    <row r="31" spans="1:21" x14ac:dyDescent="0.2">
      <c r="A31" s="63" t="s">
        <v>145</v>
      </c>
      <c r="B31" s="63" t="s">
        <v>55</v>
      </c>
      <c r="C31" s="71">
        <v>46.39</v>
      </c>
      <c r="D31" s="65" t="s">
        <v>227</v>
      </c>
      <c r="E31" s="72">
        <f t="shared" si="2"/>
        <v>7.14</v>
      </c>
      <c r="F31" s="67"/>
      <c r="G31" s="71">
        <f t="shared" si="1"/>
        <v>53.53</v>
      </c>
      <c r="H31" s="65" t="s">
        <v>227</v>
      </c>
      <c r="I31" s="78">
        <v>6.18</v>
      </c>
      <c r="J31" s="65"/>
      <c r="K31" s="33"/>
      <c r="L31" s="19" t="s">
        <v>182</v>
      </c>
      <c r="M31" s="63" t="s">
        <v>55</v>
      </c>
      <c r="N31" s="75">
        <v>26.91</v>
      </c>
      <c r="O31" s="65" t="s">
        <v>132</v>
      </c>
      <c r="P31" s="74">
        <f t="shared" si="4"/>
        <v>7.14</v>
      </c>
      <c r="Q31" s="67"/>
      <c r="R31" s="72">
        <f t="shared" si="3"/>
        <v>34.049999999999997</v>
      </c>
      <c r="S31" s="65" t="s">
        <v>132</v>
      </c>
      <c r="T31" s="78">
        <v>6.18</v>
      </c>
      <c r="U31" s="65"/>
    </row>
    <row r="32" spans="1:21" x14ac:dyDescent="0.2">
      <c r="A32" s="63" t="s">
        <v>145</v>
      </c>
      <c r="B32" s="63" t="s">
        <v>56</v>
      </c>
      <c r="C32" s="73">
        <f>C31+4</f>
        <v>50.39</v>
      </c>
      <c r="D32" s="65" t="s">
        <v>227</v>
      </c>
      <c r="E32" s="72">
        <f t="shared" si="2"/>
        <v>7.14</v>
      </c>
      <c r="F32" s="67"/>
      <c r="G32" s="71">
        <f t="shared" ref="G32:G36" si="5">C32+E32</f>
        <v>57.53</v>
      </c>
      <c r="H32" s="65" t="s">
        <v>227</v>
      </c>
      <c r="I32" s="78">
        <v>6.18</v>
      </c>
      <c r="J32" s="65"/>
      <c r="K32" s="33"/>
      <c r="L32" s="19" t="s">
        <v>182</v>
      </c>
      <c r="M32" s="63" t="s">
        <v>56</v>
      </c>
      <c r="N32" s="75">
        <f>N31+2</f>
        <v>28.91</v>
      </c>
      <c r="O32" s="65" t="s">
        <v>132</v>
      </c>
      <c r="P32" s="74">
        <f t="shared" si="4"/>
        <v>7.14</v>
      </c>
      <c r="Q32" s="67"/>
      <c r="R32" s="72">
        <f t="shared" si="3"/>
        <v>36.049999999999997</v>
      </c>
      <c r="S32" s="65" t="s">
        <v>132</v>
      </c>
      <c r="T32" s="78">
        <v>6.18</v>
      </c>
      <c r="U32" s="65"/>
    </row>
    <row r="33" spans="1:21" x14ac:dyDescent="0.2">
      <c r="A33" s="63" t="s">
        <v>146</v>
      </c>
      <c r="B33" s="63" t="s">
        <v>55</v>
      </c>
      <c r="C33" s="73">
        <v>56.32</v>
      </c>
      <c r="D33" s="65" t="s">
        <v>227</v>
      </c>
      <c r="E33" s="72">
        <f t="shared" si="2"/>
        <v>7.14</v>
      </c>
      <c r="F33" s="67"/>
      <c r="G33" s="71">
        <f t="shared" si="5"/>
        <v>63.46</v>
      </c>
      <c r="H33" s="65" t="s">
        <v>227</v>
      </c>
      <c r="I33" s="78">
        <v>6.18</v>
      </c>
      <c r="J33" s="65"/>
      <c r="K33" s="33"/>
      <c r="L33" s="19" t="s">
        <v>135</v>
      </c>
      <c r="M33" s="63" t="s">
        <v>55</v>
      </c>
      <c r="N33" s="75">
        <v>37.450000000000003</v>
      </c>
      <c r="O33" s="65" t="s">
        <v>132</v>
      </c>
      <c r="P33" s="74">
        <f t="shared" si="4"/>
        <v>7.14</v>
      </c>
      <c r="Q33" s="67"/>
      <c r="R33" s="72">
        <f t="shared" si="3"/>
        <v>44.59</v>
      </c>
      <c r="S33" s="65" t="s">
        <v>132</v>
      </c>
      <c r="T33" s="78">
        <v>6.18</v>
      </c>
      <c r="U33" s="65"/>
    </row>
    <row r="34" spans="1:21" x14ac:dyDescent="0.2">
      <c r="A34" s="63" t="s">
        <v>146</v>
      </c>
      <c r="B34" s="63" t="s">
        <v>56</v>
      </c>
      <c r="C34" s="73">
        <f>C33+5</f>
        <v>61.32</v>
      </c>
      <c r="D34" s="65" t="s">
        <v>227</v>
      </c>
      <c r="E34" s="72">
        <f t="shared" si="2"/>
        <v>7.14</v>
      </c>
      <c r="F34" s="67"/>
      <c r="G34" s="71">
        <f t="shared" si="5"/>
        <v>68.459999999999994</v>
      </c>
      <c r="H34" s="65" t="s">
        <v>227</v>
      </c>
      <c r="I34" s="78">
        <v>6.18</v>
      </c>
      <c r="J34" s="65"/>
      <c r="K34" s="33"/>
      <c r="L34" s="19" t="s">
        <v>135</v>
      </c>
      <c r="M34" s="63" t="s">
        <v>56</v>
      </c>
      <c r="N34" s="75">
        <f>N33+3</f>
        <v>40.450000000000003</v>
      </c>
      <c r="O34" s="65" t="s">
        <v>132</v>
      </c>
      <c r="P34" s="74">
        <f t="shared" si="4"/>
        <v>7.14</v>
      </c>
      <c r="Q34" s="67"/>
      <c r="R34" s="72">
        <f t="shared" si="3"/>
        <v>47.59</v>
      </c>
      <c r="S34" s="65" t="s">
        <v>132</v>
      </c>
      <c r="T34" s="78">
        <v>6.18</v>
      </c>
      <c r="U34" s="65"/>
    </row>
    <row r="35" spans="1:21" x14ac:dyDescent="0.2">
      <c r="A35" s="140" t="s">
        <v>147</v>
      </c>
      <c r="B35" s="140" t="s">
        <v>55</v>
      </c>
      <c r="C35" s="172">
        <v>62.47</v>
      </c>
      <c r="D35" s="65" t="s">
        <v>227</v>
      </c>
      <c r="E35" s="72">
        <f t="shared" si="2"/>
        <v>7.14</v>
      </c>
      <c r="F35" s="67"/>
      <c r="G35" s="71">
        <f t="shared" si="5"/>
        <v>69.61</v>
      </c>
      <c r="H35" s="65" t="s">
        <v>227</v>
      </c>
      <c r="I35" s="78">
        <v>6.18</v>
      </c>
      <c r="J35" s="65"/>
      <c r="K35" s="33"/>
      <c r="L35" s="19" t="s">
        <v>133</v>
      </c>
      <c r="M35" s="63" t="s">
        <v>58</v>
      </c>
      <c r="N35" s="75">
        <v>8.9499999999999993</v>
      </c>
      <c r="O35" s="65" t="s">
        <v>132</v>
      </c>
      <c r="P35" s="74">
        <f t="shared" si="4"/>
        <v>7.14</v>
      </c>
      <c r="Q35" s="67"/>
      <c r="R35" s="72">
        <f t="shared" ref="R35:R36" si="6">N35+P35</f>
        <v>16.09</v>
      </c>
      <c r="S35" s="65" t="s">
        <v>132</v>
      </c>
      <c r="T35" s="78">
        <v>6.18</v>
      </c>
      <c r="U35" s="65"/>
    </row>
    <row r="36" spans="1:21" x14ac:dyDescent="0.2">
      <c r="A36" s="140" t="s">
        <v>147</v>
      </c>
      <c r="B36" s="140" t="s">
        <v>56</v>
      </c>
      <c r="C36" s="172">
        <f>C35+6</f>
        <v>68.47</v>
      </c>
      <c r="D36" s="65" t="s">
        <v>227</v>
      </c>
      <c r="E36" s="72">
        <f t="shared" si="2"/>
        <v>7.14</v>
      </c>
      <c r="F36" s="67"/>
      <c r="G36" s="71">
        <f t="shared" si="5"/>
        <v>75.61</v>
      </c>
      <c r="H36" s="65" t="s">
        <v>227</v>
      </c>
      <c r="I36" s="78">
        <v>6.18</v>
      </c>
      <c r="J36" s="65"/>
      <c r="K36" s="33"/>
      <c r="L36" s="19" t="s">
        <v>134</v>
      </c>
      <c r="M36" s="63" t="s">
        <v>58</v>
      </c>
      <c r="N36" s="75">
        <v>11.12</v>
      </c>
      <c r="O36" s="65" t="s">
        <v>132</v>
      </c>
      <c r="P36" s="74">
        <f t="shared" si="4"/>
        <v>7.14</v>
      </c>
      <c r="Q36" s="67"/>
      <c r="R36" s="72">
        <f t="shared" si="6"/>
        <v>18.259999999999998</v>
      </c>
      <c r="S36" s="65" t="s">
        <v>132</v>
      </c>
      <c r="T36" s="78">
        <v>6.18</v>
      </c>
      <c r="U36" s="65"/>
    </row>
    <row r="37" spans="1:21" x14ac:dyDescent="0.2">
      <c r="A37" s="62" t="s">
        <v>142</v>
      </c>
      <c r="B37" s="63" t="s">
        <v>58</v>
      </c>
      <c r="C37" s="73">
        <v>10.5</v>
      </c>
      <c r="D37" s="65" t="s">
        <v>227</v>
      </c>
      <c r="E37" s="72">
        <f>E34</f>
        <v>7.14</v>
      </c>
      <c r="F37" s="67"/>
      <c r="G37" s="71">
        <f t="shared" ref="G37" si="7">C37+E37</f>
        <v>17.64</v>
      </c>
      <c r="H37" s="65" t="s">
        <v>227</v>
      </c>
      <c r="I37" s="78">
        <v>6.18</v>
      </c>
      <c r="J37" s="65"/>
      <c r="K37" s="33"/>
      <c r="L37" s="19" t="s">
        <v>182</v>
      </c>
      <c r="M37" s="63" t="s">
        <v>58</v>
      </c>
      <c r="N37" s="75">
        <v>16.66</v>
      </c>
      <c r="O37" s="65" t="s">
        <v>132</v>
      </c>
      <c r="P37" s="74">
        <f>E31</f>
        <v>7.14</v>
      </c>
      <c r="Q37" s="67"/>
      <c r="R37" s="72">
        <f t="shared" si="3"/>
        <v>23.8</v>
      </c>
      <c r="S37" s="65" t="s">
        <v>132</v>
      </c>
      <c r="T37" s="78">
        <v>6.18</v>
      </c>
      <c r="U37" s="65"/>
    </row>
    <row r="38" spans="1:21" x14ac:dyDescent="0.2">
      <c r="A38" s="62" t="s">
        <v>60</v>
      </c>
      <c r="B38" s="63" t="s">
        <v>61</v>
      </c>
      <c r="C38" s="74" t="s">
        <v>62</v>
      </c>
      <c r="D38" s="67"/>
      <c r="E38" s="72">
        <v>10.72</v>
      </c>
      <c r="F38" s="67"/>
      <c r="G38" s="74" t="s">
        <v>62</v>
      </c>
      <c r="H38" s="67"/>
      <c r="I38" s="179">
        <v>6.18</v>
      </c>
      <c r="J38" s="77"/>
      <c r="K38" s="41"/>
      <c r="L38" s="19" t="s">
        <v>135</v>
      </c>
      <c r="M38" s="63" t="s">
        <v>58</v>
      </c>
      <c r="N38" s="75">
        <v>23.31</v>
      </c>
      <c r="O38" s="65" t="s">
        <v>132</v>
      </c>
      <c r="P38" s="74">
        <f>E32</f>
        <v>7.14</v>
      </c>
      <c r="Q38" s="67"/>
      <c r="R38" s="72">
        <f t="shared" si="3"/>
        <v>30.45</v>
      </c>
      <c r="S38" s="65" t="s">
        <v>132</v>
      </c>
      <c r="T38" s="78">
        <v>6.18</v>
      </c>
      <c r="U38" s="65"/>
    </row>
    <row r="39" spans="1:21" x14ac:dyDescent="0.2">
      <c r="A39" s="62"/>
      <c r="B39" s="63"/>
      <c r="C39" s="74"/>
      <c r="D39" s="67"/>
      <c r="E39" s="72"/>
      <c r="F39" s="67"/>
      <c r="G39" s="74"/>
      <c r="H39" s="67"/>
      <c r="I39" s="78"/>
      <c r="J39" s="79"/>
      <c r="K39" s="33"/>
      <c r="L39" s="19"/>
      <c r="M39" s="63"/>
      <c r="N39" s="80"/>
      <c r="O39" s="81" t="s">
        <v>1</v>
      </c>
      <c r="P39" s="80"/>
      <c r="Q39" s="81" t="s">
        <v>1</v>
      </c>
      <c r="R39" s="80"/>
      <c r="S39" s="81"/>
      <c r="T39" s="80"/>
      <c r="U39" s="81"/>
    </row>
    <row r="40" spans="1:21" x14ac:dyDescent="0.2">
      <c r="A40" s="82"/>
      <c r="B40" s="63"/>
      <c r="C40" s="80"/>
      <c r="D40" s="81"/>
      <c r="E40" s="83"/>
      <c r="F40" s="81"/>
      <c r="G40" s="80"/>
      <c r="H40" s="81"/>
      <c r="I40" s="80"/>
      <c r="J40" s="81"/>
      <c r="K40" s="33"/>
      <c r="L40" s="19"/>
      <c r="M40" s="63"/>
      <c r="N40" s="80"/>
      <c r="O40" s="81"/>
      <c r="P40" s="80"/>
      <c r="Q40" s="81"/>
      <c r="R40" s="80"/>
      <c r="S40" s="81"/>
      <c r="T40" s="80"/>
      <c r="U40" s="81"/>
    </row>
    <row r="41" spans="1:21" x14ac:dyDescent="0.2">
      <c r="A41" s="82"/>
      <c r="B41" s="63"/>
      <c r="C41" s="80"/>
      <c r="D41" s="39"/>
      <c r="E41" s="83"/>
      <c r="F41" s="81"/>
      <c r="G41" s="80"/>
      <c r="H41" s="81"/>
      <c r="I41" s="80"/>
      <c r="J41" s="81"/>
      <c r="K41" s="33"/>
      <c r="L41" s="19"/>
      <c r="M41" s="63"/>
      <c r="N41" s="80"/>
      <c r="O41" s="81"/>
      <c r="P41" s="80"/>
      <c r="Q41" s="81"/>
      <c r="R41" s="80"/>
      <c r="S41" s="81"/>
      <c r="T41" s="80"/>
      <c r="U41" s="81"/>
    </row>
    <row r="42" spans="1:21" x14ac:dyDescent="0.2">
      <c r="A42" s="63"/>
      <c r="B42" s="63"/>
      <c r="C42" s="80"/>
      <c r="D42" s="39"/>
      <c r="E42" s="83"/>
      <c r="F42" s="81"/>
      <c r="G42" s="80"/>
      <c r="H42" s="81"/>
      <c r="I42" s="80"/>
      <c r="J42" s="81"/>
      <c r="K42" s="33"/>
      <c r="L42" s="19"/>
      <c r="M42" s="63"/>
      <c r="N42" s="80"/>
      <c r="O42" s="81"/>
      <c r="P42" s="80"/>
      <c r="Q42" s="81"/>
      <c r="R42" s="80"/>
      <c r="S42" s="81"/>
      <c r="T42" s="80"/>
      <c r="U42" s="81"/>
    </row>
    <row r="43" spans="1:21" x14ac:dyDescent="0.2">
      <c r="A43" s="84" t="s">
        <v>63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6"/>
    </row>
    <row r="44" spans="1:21" x14ac:dyDescent="0.2">
      <c r="A44" s="32"/>
      <c r="B44" s="33"/>
      <c r="C44" s="85" t="s">
        <v>64</v>
      </c>
      <c r="D44" s="85"/>
      <c r="E44" s="33"/>
      <c r="F44" s="33"/>
      <c r="G44" s="33"/>
      <c r="H44" s="33"/>
      <c r="I44" s="33"/>
      <c r="J44" s="33"/>
      <c r="K44" s="33"/>
      <c r="L44" s="33"/>
      <c r="M44" s="33"/>
      <c r="N44" s="44"/>
      <c r="O44" s="33"/>
      <c r="P44" s="33"/>
      <c r="Q44" s="33"/>
      <c r="R44" s="33"/>
      <c r="S44" s="33"/>
      <c r="T44" s="33"/>
      <c r="U44" s="36"/>
    </row>
    <row r="45" spans="1:21" x14ac:dyDescent="0.2">
      <c r="A45" s="32"/>
      <c r="B45" s="33"/>
      <c r="C45" s="85" t="s">
        <v>65</v>
      </c>
      <c r="D45" s="85"/>
      <c r="E45" s="33"/>
      <c r="F45" s="33"/>
      <c r="G45" s="33"/>
      <c r="H45" s="33"/>
      <c r="I45" s="33"/>
      <c r="J45" s="33"/>
      <c r="K45" s="33"/>
      <c r="L45" s="33"/>
      <c r="M45" s="33"/>
      <c r="N45" s="44"/>
      <c r="O45" s="33"/>
      <c r="P45" s="33"/>
      <c r="Q45" s="33"/>
      <c r="R45" s="33"/>
      <c r="S45" s="33"/>
      <c r="T45" s="33"/>
      <c r="U45" s="36"/>
    </row>
    <row r="46" spans="1:21" x14ac:dyDescent="0.2">
      <c r="A46" s="32"/>
      <c r="B46" s="33"/>
      <c r="C46" s="85"/>
      <c r="D46" s="85"/>
      <c r="E46" s="33"/>
      <c r="F46" s="33"/>
      <c r="G46" s="33"/>
      <c r="H46" s="33"/>
      <c r="I46" s="33"/>
      <c r="J46" s="33"/>
      <c r="K46" s="33"/>
      <c r="L46" s="33"/>
      <c r="M46" s="33"/>
      <c r="N46" s="44"/>
      <c r="O46" s="33"/>
      <c r="P46" s="33"/>
      <c r="Q46" s="33"/>
      <c r="R46" s="33"/>
      <c r="S46" s="33"/>
      <c r="T46" s="33"/>
      <c r="U46" s="36"/>
    </row>
    <row r="47" spans="1:21" x14ac:dyDescent="0.2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44"/>
      <c r="O47" s="33"/>
      <c r="P47" s="33"/>
      <c r="Q47" s="33"/>
      <c r="R47" s="33"/>
      <c r="S47" s="33"/>
      <c r="T47" s="33"/>
      <c r="U47" s="36"/>
    </row>
    <row r="48" spans="1:21" x14ac:dyDescent="0.2">
      <c r="A48" s="5" t="s">
        <v>66</v>
      </c>
      <c r="B48" s="7" t="s">
        <v>67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44"/>
      <c r="O48" s="33"/>
      <c r="P48" s="33"/>
      <c r="Q48" s="33"/>
      <c r="R48" s="33"/>
      <c r="S48" s="33"/>
      <c r="T48" s="33"/>
      <c r="U48" s="36"/>
    </row>
    <row r="49" spans="1:21" x14ac:dyDescent="0.2">
      <c r="A49" s="86" t="s">
        <v>68</v>
      </c>
      <c r="B49" s="87" t="s">
        <v>69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6"/>
    </row>
    <row r="50" spans="1:21" x14ac:dyDescent="0.2">
      <c r="A50" s="45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6"/>
    </row>
    <row r="51" spans="1:21" x14ac:dyDescent="0.2">
      <c r="A51" s="40" t="s">
        <v>70</v>
      </c>
      <c r="B51" s="88" t="s">
        <v>71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6"/>
    </row>
    <row r="52" spans="1:21" x14ac:dyDescent="0.2">
      <c r="A52" s="42"/>
      <c r="B52" s="88" t="s">
        <v>72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6"/>
    </row>
    <row r="53" spans="1:21" x14ac:dyDescent="0.2">
      <c r="A53" s="42"/>
      <c r="B53" s="88" t="s">
        <v>73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6"/>
    </row>
    <row r="54" spans="1:21" x14ac:dyDescent="0.2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6"/>
    </row>
    <row r="55" spans="1:21" x14ac:dyDescent="0.2">
      <c r="A55" s="40" t="s">
        <v>74</v>
      </c>
      <c r="B55" s="89" t="s">
        <v>75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3"/>
      <c r="P55" s="33"/>
      <c r="Q55" s="33"/>
      <c r="R55" s="33"/>
      <c r="S55" s="33"/>
      <c r="T55" s="33"/>
      <c r="U55" s="36"/>
    </row>
    <row r="56" spans="1:21" x14ac:dyDescent="0.2">
      <c r="A56" s="3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6"/>
    </row>
    <row r="57" spans="1:21" x14ac:dyDescent="0.2">
      <c r="A57" s="32" t="s">
        <v>76</v>
      </c>
      <c r="B57" s="89" t="s">
        <v>77</v>
      </c>
      <c r="C57" s="33"/>
      <c r="D57" s="33"/>
      <c r="E57" s="33"/>
      <c r="F57" s="33"/>
      <c r="G57" s="44"/>
      <c r="H57" s="44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6"/>
    </row>
    <row r="58" spans="1:21" ht="14.25" x14ac:dyDescent="0.2">
      <c r="A58" s="32"/>
      <c r="B58" s="90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6"/>
    </row>
    <row r="59" spans="1:21" s="92" customFormat="1" x14ac:dyDescent="0.2">
      <c r="A59" s="5" t="s">
        <v>78</v>
      </c>
      <c r="B59" s="89" t="s">
        <v>79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91"/>
    </row>
    <row r="60" spans="1:21" x14ac:dyDescent="0.2">
      <c r="A60" s="32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6"/>
    </row>
    <row r="61" spans="1:21" x14ac:dyDescent="0.2">
      <c r="A61" s="93" t="s">
        <v>80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6"/>
    </row>
    <row r="62" spans="1:21" s="97" customFormat="1" x14ac:dyDescent="0.2">
      <c r="A62" s="32" t="s">
        <v>81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5"/>
      <c r="Q62" s="94"/>
      <c r="R62" s="94"/>
      <c r="S62" s="94"/>
      <c r="T62" s="94"/>
      <c r="U62" s="96"/>
    </row>
    <row r="63" spans="1:21" s="102" customFormat="1" ht="12" x14ac:dyDescent="0.2">
      <c r="A63" s="98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100"/>
      <c r="Q63" s="99"/>
      <c r="R63" s="99"/>
      <c r="S63" s="99"/>
      <c r="T63" s="99"/>
      <c r="U63" s="101"/>
    </row>
    <row r="64" spans="1:21" x14ac:dyDescent="0.2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103" t="s">
        <v>82</v>
      </c>
      <c r="U64" s="36"/>
    </row>
    <row r="65" spans="1:21" x14ac:dyDescent="0.2">
      <c r="A65" s="32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6"/>
    </row>
    <row r="66" spans="1:21" s="102" customFormat="1" ht="12" x14ac:dyDescent="0.2">
      <c r="A66" s="98"/>
      <c r="B66" s="99"/>
      <c r="C66" s="99"/>
      <c r="D66" s="99"/>
      <c r="E66" s="99"/>
      <c r="F66" s="104"/>
      <c r="G66" s="104"/>
      <c r="H66" s="104"/>
      <c r="I66" s="105"/>
      <c r="J66" s="105"/>
      <c r="K66" s="104"/>
      <c r="L66" s="104"/>
      <c r="M66" s="104"/>
      <c r="N66" s="100"/>
      <c r="O66" s="99"/>
      <c r="P66" s="99"/>
      <c r="Q66" s="99"/>
      <c r="R66" s="99"/>
      <c r="S66" s="99"/>
      <c r="T66" s="99"/>
      <c r="U66" s="101"/>
    </row>
    <row r="67" spans="1:21" x14ac:dyDescent="0.2">
      <c r="A67" s="37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</row>
    <row r="68" spans="1:21" x14ac:dyDescent="0.2">
      <c r="A68" s="32" t="s">
        <v>23</v>
      </c>
      <c r="B68" s="7" t="s">
        <v>24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6"/>
    </row>
    <row r="69" spans="1:21" x14ac:dyDescent="0.2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6"/>
    </row>
    <row r="70" spans="1:21" x14ac:dyDescent="0.2">
      <c r="A70" s="37" t="s">
        <v>25</v>
      </c>
      <c r="B70" s="106">
        <f>'Check Sheet'!B52</f>
        <v>42748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 t="s">
        <v>83</v>
      </c>
      <c r="O70" s="38"/>
      <c r="P70" s="38"/>
      <c r="Q70" s="38"/>
      <c r="R70" s="106">
        <f>'[2]Item 55,60, pg 18'!J52</f>
        <v>42795</v>
      </c>
      <c r="S70" s="106"/>
      <c r="T70" s="38"/>
      <c r="U70" s="39"/>
    </row>
    <row r="71" spans="1:21" x14ac:dyDescent="0.2">
      <c r="A71" s="376" t="s">
        <v>27</v>
      </c>
      <c r="B71" s="377"/>
      <c r="C71" s="377"/>
      <c r="D71" s="377"/>
      <c r="E71" s="377"/>
      <c r="F71" s="377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61"/>
      <c r="R71" s="361"/>
      <c r="S71" s="361"/>
      <c r="T71" s="377"/>
      <c r="U71" s="36"/>
    </row>
    <row r="72" spans="1:21" x14ac:dyDescent="0.2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6"/>
    </row>
    <row r="73" spans="1:21" x14ac:dyDescent="0.2">
      <c r="A73" s="32" t="s">
        <v>28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6"/>
    </row>
    <row r="74" spans="1:21" x14ac:dyDescent="0.2">
      <c r="A74" s="37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9"/>
    </row>
  </sheetData>
  <mergeCells count="2">
    <mergeCell ref="A6:T6"/>
    <mergeCell ref="A71:T71"/>
  </mergeCells>
  <printOptions horizontalCentered="1" verticalCentered="1"/>
  <pageMargins left="0.5" right="0.5" top="0.5" bottom="0.5" header="0.5" footer="0.5"/>
  <pageSetup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opLeftCell="A22" zoomScaleNormal="100" workbookViewId="0">
      <selection activeCell="E42" sqref="E42"/>
    </sheetView>
  </sheetViews>
  <sheetFormatPr defaultRowHeight="12.75" x14ac:dyDescent="0.2"/>
  <cols>
    <col min="1" max="1" width="10.28515625" style="187" customWidth="1"/>
    <col min="2" max="2" width="17.28515625" style="187" customWidth="1"/>
    <col min="3" max="3" width="9.140625" style="187"/>
    <col min="4" max="4" width="12.140625" style="187" customWidth="1"/>
    <col min="5" max="9" width="9.140625" style="187"/>
    <col min="10" max="10" width="15.85546875" style="187" customWidth="1"/>
    <col min="11" max="256" width="9.140625" style="187"/>
    <col min="257" max="257" width="10.28515625" style="187" customWidth="1"/>
    <col min="258" max="258" width="17.28515625" style="187" customWidth="1"/>
    <col min="259" max="259" width="9.140625" style="187"/>
    <col min="260" max="260" width="12.140625" style="187" customWidth="1"/>
    <col min="261" max="265" width="9.140625" style="187"/>
    <col min="266" max="266" width="15.85546875" style="187" customWidth="1"/>
    <col min="267" max="512" width="9.140625" style="187"/>
    <col min="513" max="513" width="10.28515625" style="187" customWidth="1"/>
    <col min="514" max="514" width="17.28515625" style="187" customWidth="1"/>
    <col min="515" max="515" width="9.140625" style="187"/>
    <col min="516" max="516" width="12.140625" style="187" customWidth="1"/>
    <col min="517" max="521" width="9.140625" style="187"/>
    <col min="522" max="522" width="15.85546875" style="187" customWidth="1"/>
    <col min="523" max="768" width="9.140625" style="187"/>
    <col min="769" max="769" width="10.28515625" style="187" customWidth="1"/>
    <col min="770" max="770" width="17.28515625" style="187" customWidth="1"/>
    <col min="771" max="771" width="9.140625" style="187"/>
    <col min="772" max="772" width="12.140625" style="187" customWidth="1"/>
    <col min="773" max="777" width="9.140625" style="187"/>
    <col min="778" max="778" width="15.85546875" style="187" customWidth="1"/>
    <col min="779" max="1024" width="9.140625" style="187"/>
    <col min="1025" max="1025" width="10.28515625" style="187" customWidth="1"/>
    <col min="1026" max="1026" width="17.28515625" style="187" customWidth="1"/>
    <col min="1027" max="1027" width="9.140625" style="187"/>
    <col min="1028" max="1028" width="12.140625" style="187" customWidth="1"/>
    <col min="1029" max="1033" width="9.140625" style="187"/>
    <col min="1034" max="1034" width="15.85546875" style="187" customWidth="1"/>
    <col min="1035" max="1280" width="9.140625" style="187"/>
    <col min="1281" max="1281" width="10.28515625" style="187" customWidth="1"/>
    <col min="1282" max="1282" width="17.28515625" style="187" customWidth="1"/>
    <col min="1283" max="1283" width="9.140625" style="187"/>
    <col min="1284" max="1284" width="12.140625" style="187" customWidth="1"/>
    <col min="1285" max="1289" width="9.140625" style="187"/>
    <col min="1290" max="1290" width="15.85546875" style="187" customWidth="1"/>
    <col min="1291" max="1536" width="9.140625" style="187"/>
    <col min="1537" max="1537" width="10.28515625" style="187" customWidth="1"/>
    <col min="1538" max="1538" width="17.28515625" style="187" customWidth="1"/>
    <col min="1539" max="1539" width="9.140625" style="187"/>
    <col min="1540" max="1540" width="12.140625" style="187" customWidth="1"/>
    <col min="1541" max="1545" width="9.140625" style="187"/>
    <col min="1546" max="1546" width="15.85546875" style="187" customWidth="1"/>
    <col min="1547" max="1792" width="9.140625" style="187"/>
    <col min="1793" max="1793" width="10.28515625" style="187" customWidth="1"/>
    <col min="1794" max="1794" width="17.28515625" style="187" customWidth="1"/>
    <col min="1795" max="1795" width="9.140625" style="187"/>
    <col min="1796" max="1796" width="12.140625" style="187" customWidth="1"/>
    <col min="1797" max="1801" width="9.140625" style="187"/>
    <col min="1802" max="1802" width="15.85546875" style="187" customWidth="1"/>
    <col min="1803" max="2048" width="9.140625" style="187"/>
    <col min="2049" max="2049" width="10.28515625" style="187" customWidth="1"/>
    <col min="2050" max="2050" width="17.28515625" style="187" customWidth="1"/>
    <col min="2051" max="2051" width="9.140625" style="187"/>
    <col min="2052" max="2052" width="12.140625" style="187" customWidth="1"/>
    <col min="2053" max="2057" width="9.140625" style="187"/>
    <col min="2058" max="2058" width="15.85546875" style="187" customWidth="1"/>
    <col min="2059" max="2304" width="9.140625" style="187"/>
    <col min="2305" max="2305" width="10.28515625" style="187" customWidth="1"/>
    <col min="2306" max="2306" width="17.28515625" style="187" customWidth="1"/>
    <col min="2307" max="2307" width="9.140625" style="187"/>
    <col min="2308" max="2308" width="12.140625" style="187" customWidth="1"/>
    <col min="2309" max="2313" width="9.140625" style="187"/>
    <col min="2314" max="2314" width="15.85546875" style="187" customWidth="1"/>
    <col min="2315" max="2560" width="9.140625" style="187"/>
    <col min="2561" max="2561" width="10.28515625" style="187" customWidth="1"/>
    <col min="2562" max="2562" width="17.28515625" style="187" customWidth="1"/>
    <col min="2563" max="2563" width="9.140625" style="187"/>
    <col min="2564" max="2564" width="12.140625" style="187" customWidth="1"/>
    <col min="2565" max="2569" width="9.140625" style="187"/>
    <col min="2570" max="2570" width="15.85546875" style="187" customWidth="1"/>
    <col min="2571" max="2816" width="9.140625" style="187"/>
    <col min="2817" max="2817" width="10.28515625" style="187" customWidth="1"/>
    <col min="2818" max="2818" width="17.28515625" style="187" customWidth="1"/>
    <col min="2819" max="2819" width="9.140625" style="187"/>
    <col min="2820" max="2820" width="12.140625" style="187" customWidth="1"/>
    <col min="2821" max="2825" width="9.140625" style="187"/>
    <col min="2826" max="2826" width="15.85546875" style="187" customWidth="1"/>
    <col min="2827" max="3072" width="9.140625" style="187"/>
    <col min="3073" max="3073" width="10.28515625" style="187" customWidth="1"/>
    <col min="3074" max="3074" width="17.28515625" style="187" customWidth="1"/>
    <col min="3075" max="3075" width="9.140625" style="187"/>
    <col min="3076" max="3076" width="12.140625" style="187" customWidth="1"/>
    <col min="3077" max="3081" width="9.140625" style="187"/>
    <col min="3082" max="3082" width="15.85546875" style="187" customWidth="1"/>
    <col min="3083" max="3328" width="9.140625" style="187"/>
    <col min="3329" max="3329" width="10.28515625" style="187" customWidth="1"/>
    <col min="3330" max="3330" width="17.28515625" style="187" customWidth="1"/>
    <col min="3331" max="3331" width="9.140625" style="187"/>
    <col min="3332" max="3332" width="12.140625" style="187" customWidth="1"/>
    <col min="3333" max="3337" width="9.140625" style="187"/>
    <col min="3338" max="3338" width="15.85546875" style="187" customWidth="1"/>
    <col min="3339" max="3584" width="9.140625" style="187"/>
    <col min="3585" max="3585" width="10.28515625" style="187" customWidth="1"/>
    <col min="3586" max="3586" width="17.28515625" style="187" customWidth="1"/>
    <col min="3587" max="3587" width="9.140625" style="187"/>
    <col min="3588" max="3588" width="12.140625" style="187" customWidth="1"/>
    <col min="3589" max="3593" width="9.140625" style="187"/>
    <col min="3594" max="3594" width="15.85546875" style="187" customWidth="1"/>
    <col min="3595" max="3840" width="9.140625" style="187"/>
    <col min="3841" max="3841" width="10.28515625" style="187" customWidth="1"/>
    <col min="3842" max="3842" width="17.28515625" style="187" customWidth="1"/>
    <col min="3843" max="3843" width="9.140625" style="187"/>
    <col min="3844" max="3844" width="12.140625" style="187" customWidth="1"/>
    <col min="3845" max="3849" width="9.140625" style="187"/>
    <col min="3850" max="3850" width="15.85546875" style="187" customWidth="1"/>
    <col min="3851" max="4096" width="9.140625" style="187"/>
    <col min="4097" max="4097" width="10.28515625" style="187" customWidth="1"/>
    <col min="4098" max="4098" width="17.28515625" style="187" customWidth="1"/>
    <col min="4099" max="4099" width="9.140625" style="187"/>
    <col min="4100" max="4100" width="12.140625" style="187" customWidth="1"/>
    <col min="4101" max="4105" width="9.140625" style="187"/>
    <col min="4106" max="4106" width="15.85546875" style="187" customWidth="1"/>
    <col min="4107" max="4352" width="9.140625" style="187"/>
    <col min="4353" max="4353" width="10.28515625" style="187" customWidth="1"/>
    <col min="4354" max="4354" width="17.28515625" style="187" customWidth="1"/>
    <col min="4355" max="4355" width="9.140625" style="187"/>
    <col min="4356" max="4356" width="12.140625" style="187" customWidth="1"/>
    <col min="4357" max="4361" width="9.140625" style="187"/>
    <col min="4362" max="4362" width="15.85546875" style="187" customWidth="1"/>
    <col min="4363" max="4608" width="9.140625" style="187"/>
    <col min="4609" max="4609" width="10.28515625" style="187" customWidth="1"/>
    <col min="4610" max="4610" width="17.28515625" style="187" customWidth="1"/>
    <col min="4611" max="4611" width="9.140625" style="187"/>
    <col min="4612" max="4612" width="12.140625" style="187" customWidth="1"/>
    <col min="4613" max="4617" width="9.140625" style="187"/>
    <col min="4618" max="4618" width="15.85546875" style="187" customWidth="1"/>
    <col min="4619" max="4864" width="9.140625" style="187"/>
    <col min="4865" max="4865" width="10.28515625" style="187" customWidth="1"/>
    <col min="4866" max="4866" width="17.28515625" style="187" customWidth="1"/>
    <col min="4867" max="4867" width="9.140625" style="187"/>
    <col min="4868" max="4868" width="12.140625" style="187" customWidth="1"/>
    <col min="4869" max="4873" width="9.140625" style="187"/>
    <col min="4874" max="4874" width="15.85546875" style="187" customWidth="1"/>
    <col min="4875" max="5120" width="9.140625" style="187"/>
    <col min="5121" max="5121" width="10.28515625" style="187" customWidth="1"/>
    <col min="5122" max="5122" width="17.28515625" style="187" customWidth="1"/>
    <col min="5123" max="5123" width="9.140625" style="187"/>
    <col min="5124" max="5124" width="12.140625" style="187" customWidth="1"/>
    <col min="5125" max="5129" width="9.140625" style="187"/>
    <col min="5130" max="5130" width="15.85546875" style="187" customWidth="1"/>
    <col min="5131" max="5376" width="9.140625" style="187"/>
    <col min="5377" max="5377" width="10.28515625" style="187" customWidth="1"/>
    <col min="5378" max="5378" width="17.28515625" style="187" customWidth="1"/>
    <col min="5379" max="5379" width="9.140625" style="187"/>
    <col min="5380" max="5380" width="12.140625" style="187" customWidth="1"/>
    <col min="5381" max="5385" width="9.140625" style="187"/>
    <col min="5386" max="5386" width="15.85546875" style="187" customWidth="1"/>
    <col min="5387" max="5632" width="9.140625" style="187"/>
    <col min="5633" max="5633" width="10.28515625" style="187" customWidth="1"/>
    <col min="5634" max="5634" width="17.28515625" style="187" customWidth="1"/>
    <col min="5635" max="5635" width="9.140625" style="187"/>
    <col min="5636" max="5636" width="12.140625" style="187" customWidth="1"/>
    <col min="5637" max="5641" width="9.140625" style="187"/>
    <col min="5642" max="5642" width="15.85546875" style="187" customWidth="1"/>
    <col min="5643" max="5888" width="9.140625" style="187"/>
    <col min="5889" max="5889" width="10.28515625" style="187" customWidth="1"/>
    <col min="5890" max="5890" width="17.28515625" style="187" customWidth="1"/>
    <col min="5891" max="5891" width="9.140625" style="187"/>
    <col min="5892" max="5892" width="12.140625" style="187" customWidth="1"/>
    <col min="5893" max="5897" width="9.140625" style="187"/>
    <col min="5898" max="5898" width="15.85546875" style="187" customWidth="1"/>
    <col min="5899" max="6144" width="9.140625" style="187"/>
    <col min="6145" max="6145" width="10.28515625" style="187" customWidth="1"/>
    <col min="6146" max="6146" width="17.28515625" style="187" customWidth="1"/>
    <col min="6147" max="6147" width="9.140625" style="187"/>
    <col min="6148" max="6148" width="12.140625" style="187" customWidth="1"/>
    <col min="6149" max="6153" width="9.140625" style="187"/>
    <col min="6154" max="6154" width="15.85546875" style="187" customWidth="1"/>
    <col min="6155" max="6400" width="9.140625" style="187"/>
    <col min="6401" max="6401" width="10.28515625" style="187" customWidth="1"/>
    <col min="6402" max="6402" width="17.28515625" style="187" customWidth="1"/>
    <col min="6403" max="6403" width="9.140625" style="187"/>
    <col min="6404" max="6404" width="12.140625" style="187" customWidth="1"/>
    <col min="6405" max="6409" width="9.140625" style="187"/>
    <col min="6410" max="6410" width="15.85546875" style="187" customWidth="1"/>
    <col min="6411" max="6656" width="9.140625" style="187"/>
    <col min="6657" max="6657" width="10.28515625" style="187" customWidth="1"/>
    <col min="6658" max="6658" width="17.28515625" style="187" customWidth="1"/>
    <col min="6659" max="6659" width="9.140625" style="187"/>
    <col min="6660" max="6660" width="12.140625" style="187" customWidth="1"/>
    <col min="6661" max="6665" width="9.140625" style="187"/>
    <col min="6666" max="6666" width="15.85546875" style="187" customWidth="1"/>
    <col min="6667" max="6912" width="9.140625" style="187"/>
    <col min="6913" max="6913" width="10.28515625" style="187" customWidth="1"/>
    <col min="6914" max="6914" width="17.28515625" style="187" customWidth="1"/>
    <col min="6915" max="6915" width="9.140625" style="187"/>
    <col min="6916" max="6916" width="12.140625" style="187" customWidth="1"/>
    <col min="6917" max="6921" width="9.140625" style="187"/>
    <col min="6922" max="6922" width="15.85546875" style="187" customWidth="1"/>
    <col min="6923" max="7168" width="9.140625" style="187"/>
    <col min="7169" max="7169" width="10.28515625" style="187" customWidth="1"/>
    <col min="7170" max="7170" width="17.28515625" style="187" customWidth="1"/>
    <col min="7171" max="7171" width="9.140625" style="187"/>
    <col min="7172" max="7172" width="12.140625" style="187" customWidth="1"/>
    <col min="7173" max="7177" width="9.140625" style="187"/>
    <col min="7178" max="7178" width="15.85546875" style="187" customWidth="1"/>
    <col min="7179" max="7424" width="9.140625" style="187"/>
    <col min="7425" max="7425" width="10.28515625" style="187" customWidth="1"/>
    <col min="7426" max="7426" width="17.28515625" style="187" customWidth="1"/>
    <col min="7427" max="7427" width="9.140625" style="187"/>
    <col min="7428" max="7428" width="12.140625" style="187" customWidth="1"/>
    <col min="7429" max="7433" width="9.140625" style="187"/>
    <col min="7434" max="7434" width="15.85546875" style="187" customWidth="1"/>
    <col min="7435" max="7680" width="9.140625" style="187"/>
    <col min="7681" max="7681" width="10.28515625" style="187" customWidth="1"/>
    <col min="7682" max="7682" width="17.28515625" style="187" customWidth="1"/>
    <col min="7683" max="7683" width="9.140625" style="187"/>
    <col min="7684" max="7684" width="12.140625" style="187" customWidth="1"/>
    <col min="7685" max="7689" width="9.140625" style="187"/>
    <col min="7690" max="7690" width="15.85546875" style="187" customWidth="1"/>
    <col min="7691" max="7936" width="9.140625" style="187"/>
    <col min="7937" max="7937" width="10.28515625" style="187" customWidth="1"/>
    <col min="7938" max="7938" width="17.28515625" style="187" customWidth="1"/>
    <col min="7939" max="7939" width="9.140625" style="187"/>
    <col min="7940" max="7940" width="12.140625" style="187" customWidth="1"/>
    <col min="7941" max="7945" width="9.140625" style="187"/>
    <col min="7946" max="7946" width="15.85546875" style="187" customWidth="1"/>
    <col min="7947" max="8192" width="9.140625" style="187"/>
    <col min="8193" max="8193" width="10.28515625" style="187" customWidth="1"/>
    <col min="8194" max="8194" width="17.28515625" style="187" customWidth="1"/>
    <col min="8195" max="8195" width="9.140625" style="187"/>
    <col min="8196" max="8196" width="12.140625" style="187" customWidth="1"/>
    <col min="8197" max="8201" width="9.140625" style="187"/>
    <col min="8202" max="8202" width="15.85546875" style="187" customWidth="1"/>
    <col min="8203" max="8448" width="9.140625" style="187"/>
    <col min="8449" max="8449" width="10.28515625" style="187" customWidth="1"/>
    <col min="8450" max="8450" width="17.28515625" style="187" customWidth="1"/>
    <col min="8451" max="8451" width="9.140625" style="187"/>
    <col min="8452" max="8452" width="12.140625" style="187" customWidth="1"/>
    <col min="8453" max="8457" width="9.140625" style="187"/>
    <col min="8458" max="8458" width="15.85546875" style="187" customWidth="1"/>
    <col min="8459" max="8704" width="9.140625" style="187"/>
    <col min="8705" max="8705" width="10.28515625" style="187" customWidth="1"/>
    <col min="8706" max="8706" width="17.28515625" style="187" customWidth="1"/>
    <col min="8707" max="8707" width="9.140625" style="187"/>
    <col min="8708" max="8708" width="12.140625" style="187" customWidth="1"/>
    <col min="8709" max="8713" width="9.140625" style="187"/>
    <col min="8714" max="8714" width="15.85546875" style="187" customWidth="1"/>
    <col min="8715" max="8960" width="9.140625" style="187"/>
    <col min="8961" max="8961" width="10.28515625" style="187" customWidth="1"/>
    <col min="8962" max="8962" width="17.28515625" style="187" customWidth="1"/>
    <col min="8963" max="8963" width="9.140625" style="187"/>
    <col min="8964" max="8964" width="12.140625" style="187" customWidth="1"/>
    <col min="8965" max="8969" width="9.140625" style="187"/>
    <col min="8970" max="8970" width="15.85546875" style="187" customWidth="1"/>
    <col min="8971" max="9216" width="9.140625" style="187"/>
    <col min="9217" max="9217" width="10.28515625" style="187" customWidth="1"/>
    <col min="9218" max="9218" width="17.28515625" style="187" customWidth="1"/>
    <col min="9219" max="9219" width="9.140625" style="187"/>
    <col min="9220" max="9220" width="12.140625" style="187" customWidth="1"/>
    <col min="9221" max="9225" width="9.140625" style="187"/>
    <col min="9226" max="9226" width="15.85546875" style="187" customWidth="1"/>
    <col min="9227" max="9472" width="9.140625" style="187"/>
    <col min="9473" max="9473" width="10.28515625" style="187" customWidth="1"/>
    <col min="9474" max="9474" width="17.28515625" style="187" customWidth="1"/>
    <col min="9475" max="9475" width="9.140625" style="187"/>
    <col min="9476" max="9476" width="12.140625" style="187" customWidth="1"/>
    <col min="9477" max="9481" width="9.140625" style="187"/>
    <col min="9482" max="9482" width="15.85546875" style="187" customWidth="1"/>
    <col min="9483" max="9728" width="9.140625" style="187"/>
    <col min="9729" max="9729" width="10.28515625" style="187" customWidth="1"/>
    <col min="9730" max="9730" width="17.28515625" style="187" customWidth="1"/>
    <col min="9731" max="9731" width="9.140625" style="187"/>
    <col min="9732" max="9732" width="12.140625" style="187" customWidth="1"/>
    <col min="9733" max="9737" width="9.140625" style="187"/>
    <col min="9738" max="9738" width="15.85546875" style="187" customWidth="1"/>
    <col min="9739" max="9984" width="9.140625" style="187"/>
    <col min="9985" max="9985" width="10.28515625" style="187" customWidth="1"/>
    <col min="9986" max="9986" width="17.28515625" style="187" customWidth="1"/>
    <col min="9987" max="9987" width="9.140625" style="187"/>
    <col min="9988" max="9988" width="12.140625" style="187" customWidth="1"/>
    <col min="9989" max="9993" width="9.140625" style="187"/>
    <col min="9994" max="9994" width="15.85546875" style="187" customWidth="1"/>
    <col min="9995" max="10240" width="9.140625" style="187"/>
    <col min="10241" max="10241" width="10.28515625" style="187" customWidth="1"/>
    <col min="10242" max="10242" width="17.28515625" style="187" customWidth="1"/>
    <col min="10243" max="10243" width="9.140625" style="187"/>
    <col min="10244" max="10244" width="12.140625" style="187" customWidth="1"/>
    <col min="10245" max="10249" width="9.140625" style="187"/>
    <col min="10250" max="10250" width="15.85546875" style="187" customWidth="1"/>
    <col min="10251" max="10496" width="9.140625" style="187"/>
    <col min="10497" max="10497" width="10.28515625" style="187" customWidth="1"/>
    <col min="10498" max="10498" width="17.28515625" style="187" customWidth="1"/>
    <col min="10499" max="10499" width="9.140625" style="187"/>
    <col min="10500" max="10500" width="12.140625" style="187" customWidth="1"/>
    <col min="10501" max="10505" width="9.140625" style="187"/>
    <col min="10506" max="10506" width="15.85546875" style="187" customWidth="1"/>
    <col min="10507" max="10752" width="9.140625" style="187"/>
    <col min="10753" max="10753" width="10.28515625" style="187" customWidth="1"/>
    <col min="10754" max="10754" width="17.28515625" style="187" customWidth="1"/>
    <col min="10755" max="10755" width="9.140625" style="187"/>
    <col min="10756" max="10756" width="12.140625" style="187" customWidth="1"/>
    <col min="10757" max="10761" width="9.140625" style="187"/>
    <col min="10762" max="10762" width="15.85546875" style="187" customWidth="1"/>
    <col min="10763" max="11008" width="9.140625" style="187"/>
    <col min="11009" max="11009" width="10.28515625" style="187" customWidth="1"/>
    <col min="11010" max="11010" width="17.28515625" style="187" customWidth="1"/>
    <col min="11011" max="11011" width="9.140625" style="187"/>
    <col min="11012" max="11012" width="12.140625" style="187" customWidth="1"/>
    <col min="11013" max="11017" width="9.140625" style="187"/>
    <col min="11018" max="11018" width="15.85546875" style="187" customWidth="1"/>
    <col min="11019" max="11264" width="9.140625" style="187"/>
    <col min="11265" max="11265" width="10.28515625" style="187" customWidth="1"/>
    <col min="11266" max="11266" width="17.28515625" style="187" customWidth="1"/>
    <col min="11267" max="11267" width="9.140625" style="187"/>
    <col min="11268" max="11268" width="12.140625" style="187" customWidth="1"/>
    <col min="11269" max="11273" width="9.140625" style="187"/>
    <col min="11274" max="11274" width="15.85546875" style="187" customWidth="1"/>
    <col min="11275" max="11520" width="9.140625" style="187"/>
    <col min="11521" max="11521" width="10.28515625" style="187" customWidth="1"/>
    <col min="11522" max="11522" width="17.28515625" style="187" customWidth="1"/>
    <col min="11523" max="11523" width="9.140625" style="187"/>
    <col min="11524" max="11524" width="12.140625" style="187" customWidth="1"/>
    <col min="11525" max="11529" width="9.140625" style="187"/>
    <col min="11530" max="11530" width="15.85546875" style="187" customWidth="1"/>
    <col min="11531" max="11776" width="9.140625" style="187"/>
    <col min="11777" max="11777" width="10.28515625" style="187" customWidth="1"/>
    <col min="11778" max="11778" width="17.28515625" style="187" customWidth="1"/>
    <col min="11779" max="11779" width="9.140625" style="187"/>
    <col min="11780" max="11780" width="12.140625" style="187" customWidth="1"/>
    <col min="11781" max="11785" width="9.140625" style="187"/>
    <col min="11786" max="11786" width="15.85546875" style="187" customWidth="1"/>
    <col min="11787" max="12032" width="9.140625" style="187"/>
    <col min="12033" max="12033" width="10.28515625" style="187" customWidth="1"/>
    <col min="12034" max="12034" width="17.28515625" style="187" customWidth="1"/>
    <col min="12035" max="12035" width="9.140625" style="187"/>
    <col min="12036" max="12036" width="12.140625" style="187" customWidth="1"/>
    <col min="12037" max="12041" width="9.140625" style="187"/>
    <col min="12042" max="12042" width="15.85546875" style="187" customWidth="1"/>
    <col min="12043" max="12288" width="9.140625" style="187"/>
    <col min="12289" max="12289" width="10.28515625" style="187" customWidth="1"/>
    <col min="12290" max="12290" width="17.28515625" style="187" customWidth="1"/>
    <col min="12291" max="12291" width="9.140625" style="187"/>
    <col min="12292" max="12292" width="12.140625" style="187" customWidth="1"/>
    <col min="12293" max="12297" width="9.140625" style="187"/>
    <col min="12298" max="12298" width="15.85546875" style="187" customWidth="1"/>
    <col min="12299" max="12544" width="9.140625" style="187"/>
    <col min="12545" max="12545" width="10.28515625" style="187" customWidth="1"/>
    <col min="12546" max="12546" width="17.28515625" style="187" customWidth="1"/>
    <col min="12547" max="12547" width="9.140625" style="187"/>
    <col min="12548" max="12548" width="12.140625" style="187" customWidth="1"/>
    <col min="12549" max="12553" width="9.140625" style="187"/>
    <col min="12554" max="12554" width="15.85546875" style="187" customWidth="1"/>
    <col min="12555" max="12800" width="9.140625" style="187"/>
    <col min="12801" max="12801" width="10.28515625" style="187" customWidth="1"/>
    <col min="12802" max="12802" width="17.28515625" style="187" customWidth="1"/>
    <col min="12803" max="12803" width="9.140625" style="187"/>
    <col min="12804" max="12804" width="12.140625" style="187" customWidth="1"/>
    <col min="12805" max="12809" width="9.140625" style="187"/>
    <col min="12810" max="12810" width="15.85546875" style="187" customWidth="1"/>
    <col min="12811" max="13056" width="9.140625" style="187"/>
    <col min="13057" max="13057" width="10.28515625" style="187" customWidth="1"/>
    <col min="13058" max="13058" width="17.28515625" style="187" customWidth="1"/>
    <col min="13059" max="13059" width="9.140625" style="187"/>
    <col min="13060" max="13060" width="12.140625" style="187" customWidth="1"/>
    <col min="13061" max="13065" width="9.140625" style="187"/>
    <col min="13066" max="13066" width="15.85546875" style="187" customWidth="1"/>
    <col min="13067" max="13312" width="9.140625" style="187"/>
    <col min="13313" max="13313" width="10.28515625" style="187" customWidth="1"/>
    <col min="13314" max="13314" width="17.28515625" style="187" customWidth="1"/>
    <col min="13315" max="13315" width="9.140625" style="187"/>
    <col min="13316" max="13316" width="12.140625" style="187" customWidth="1"/>
    <col min="13317" max="13321" width="9.140625" style="187"/>
    <col min="13322" max="13322" width="15.85546875" style="187" customWidth="1"/>
    <col min="13323" max="13568" width="9.140625" style="187"/>
    <col min="13569" max="13569" width="10.28515625" style="187" customWidth="1"/>
    <col min="13570" max="13570" width="17.28515625" style="187" customWidth="1"/>
    <col min="13571" max="13571" width="9.140625" style="187"/>
    <col min="13572" max="13572" width="12.140625" style="187" customWidth="1"/>
    <col min="13573" max="13577" width="9.140625" style="187"/>
    <col min="13578" max="13578" width="15.85546875" style="187" customWidth="1"/>
    <col min="13579" max="13824" width="9.140625" style="187"/>
    <col min="13825" max="13825" width="10.28515625" style="187" customWidth="1"/>
    <col min="13826" max="13826" width="17.28515625" style="187" customWidth="1"/>
    <col min="13827" max="13827" width="9.140625" style="187"/>
    <col min="13828" max="13828" width="12.140625" style="187" customWidth="1"/>
    <col min="13829" max="13833" width="9.140625" style="187"/>
    <col min="13834" max="13834" width="15.85546875" style="187" customWidth="1"/>
    <col min="13835" max="14080" width="9.140625" style="187"/>
    <col min="14081" max="14081" width="10.28515625" style="187" customWidth="1"/>
    <col min="14082" max="14082" width="17.28515625" style="187" customWidth="1"/>
    <col min="14083" max="14083" width="9.140625" style="187"/>
    <col min="14084" max="14084" width="12.140625" style="187" customWidth="1"/>
    <col min="14085" max="14089" width="9.140625" style="187"/>
    <col min="14090" max="14090" width="15.85546875" style="187" customWidth="1"/>
    <col min="14091" max="14336" width="9.140625" style="187"/>
    <col min="14337" max="14337" width="10.28515625" style="187" customWidth="1"/>
    <col min="14338" max="14338" width="17.28515625" style="187" customWidth="1"/>
    <col min="14339" max="14339" width="9.140625" style="187"/>
    <col min="14340" max="14340" width="12.140625" style="187" customWidth="1"/>
    <col min="14341" max="14345" width="9.140625" style="187"/>
    <col min="14346" max="14346" width="15.85546875" style="187" customWidth="1"/>
    <col min="14347" max="14592" width="9.140625" style="187"/>
    <col min="14593" max="14593" width="10.28515625" style="187" customWidth="1"/>
    <col min="14594" max="14594" width="17.28515625" style="187" customWidth="1"/>
    <col min="14595" max="14595" width="9.140625" style="187"/>
    <col min="14596" max="14596" width="12.140625" style="187" customWidth="1"/>
    <col min="14597" max="14601" width="9.140625" style="187"/>
    <col min="14602" max="14602" width="15.85546875" style="187" customWidth="1"/>
    <col min="14603" max="14848" width="9.140625" style="187"/>
    <col min="14849" max="14849" width="10.28515625" style="187" customWidth="1"/>
    <col min="14850" max="14850" width="17.28515625" style="187" customWidth="1"/>
    <col min="14851" max="14851" width="9.140625" style="187"/>
    <col min="14852" max="14852" width="12.140625" style="187" customWidth="1"/>
    <col min="14853" max="14857" width="9.140625" style="187"/>
    <col min="14858" max="14858" width="15.85546875" style="187" customWidth="1"/>
    <col min="14859" max="15104" width="9.140625" style="187"/>
    <col min="15105" max="15105" width="10.28515625" style="187" customWidth="1"/>
    <col min="15106" max="15106" width="17.28515625" style="187" customWidth="1"/>
    <col min="15107" max="15107" width="9.140625" style="187"/>
    <col min="15108" max="15108" width="12.140625" style="187" customWidth="1"/>
    <col min="15109" max="15113" width="9.140625" style="187"/>
    <col min="15114" max="15114" width="15.85546875" style="187" customWidth="1"/>
    <col min="15115" max="15360" width="9.140625" style="187"/>
    <col min="15361" max="15361" width="10.28515625" style="187" customWidth="1"/>
    <col min="15362" max="15362" width="17.28515625" style="187" customWidth="1"/>
    <col min="15363" max="15363" width="9.140625" style="187"/>
    <col min="15364" max="15364" width="12.140625" style="187" customWidth="1"/>
    <col min="15365" max="15369" width="9.140625" style="187"/>
    <col min="15370" max="15370" width="15.85546875" style="187" customWidth="1"/>
    <col min="15371" max="15616" width="9.140625" style="187"/>
    <col min="15617" max="15617" width="10.28515625" style="187" customWidth="1"/>
    <col min="15618" max="15618" width="17.28515625" style="187" customWidth="1"/>
    <col min="15619" max="15619" width="9.140625" style="187"/>
    <col min="15620" max="15620" width="12.140625" style="187" customWidth="1"/>
    <col min="15621" max="15625" width="9.140625" style="187"/>
    <col min="15626" max="15626" width="15.85546875" style="187" customWidth="1"/>
    <col min="15627" max="15872" width="9.140625" style="187"/>
    <col min="15873" max="15873" width="10.28515625" style="187" customWidth="1"/>
    <col min="15874" max="15874" width="17.28515625" style="187" customWidth="1"/>
    <col min="15875" max="15875" width="9.140625" style="187"/>
    <col min="15876" max="15876" width="12.140625" style="187" customWidth="1"/>
    <col min="15877" max="15881" width="9.140625" style="187"/>
    <col min="15882" max="15882" width="15.85546875" style="187" customWidth="1"/>
    <col min="15883" max="16128" width="9.140625" style="187"/>
    <col min="16129" max="16129" width="10.28515625" style="187" customWidth="1"/>
    <col min="16130" max="16130" width="17.28515625" style="187" customWidth="1"/>
    <col min="16131" max="16131" width="9.140625" style="187"/>
    <col min="16132" max="16132" width="12.140625" style="187" customWidth="1"/>
    <col min="16133" max="16137" width="9.140625" style="187"/>
    <col min="16138" max="16138" width="15.85546875" style="187" customWidth="1"/>
    <col min="16139" max="16384" width="9.140625" style="187"/>
  </cols>
  <sheetData>
    <row r="1" spans="1:10" x14ac:dyDescent="0.2">
      <c r="A1" s="184"/>
      <c r="B1" s="185"/>
      <c r="C1" s="185"/>
      <c r="D1" s="185"/>
      <c r="E1" s="185"/>
      <c r="F1" s="185"/>
      <c r="G1" s="185"/>
      <c r="H1" s="185"/>
      <c r="I1" s="185"/>
      <c r="J1" s="186"/>
    </row>
    <row r="2" spans="1:10" x14ac:dyDescent="0.2">
      <c r="A2" s="188" t="s">
        <v>0</v>
      </c>
      <c r="B2" s="189">
        <v>27</v>
      </c>
      <c r="C2" s="190"/>
      <c r="D2" s="190"/>
      <c r="E2" s="190"/>
      <c r="F2" s="190"/>
      <c r="G2" s="189">
        <v>2</v>
      </c>
      <c r="H2" s="363" t="s">
        <v>2</v>
      </c>
      <c r="I2" s="363"/>
      <c r="J2" s="191">
        <v>24</v>
      </c>
    </row>
    <row r="3" spans="1:10" x14ac:dyDescent="0.2">
      <c r="A3" s="188"/>
      <c r="B3" s="190"/>
      <c r="C3" s="190"/>
      <c r="D3" s="190"/>
      <c r="E3" s="190"/>
      <c r="F3" s="190"/>
      <c r="G3" s="190"/>
      <c r="H3" s="190"/>
      <c r="I3" s="190"/>
      <c r="J3" s="192"/>
    </row>
    <row r="4" spans="1:10" x14ac:dyDescent="0.2">
      <c r="A4" s="188" t="s">
        <v>3</v>
      </c>
      <c r="B4" s="190"/>
      <c r="C4" s="193" t="s">
        <v>4</v>
      </c>
      <c r="D4" s="190"/>
      <c r="E4" s="190"/>
      <c r="F4" s="190"/>
      <c r="G4" s="190"/>
      <c r="H4" s="190"/>
      <c r="I4" s="190"/>
      <c r="J4" s="192"/>
    </row>
    <row r="5" spans="1:10" x14ac:dyDescent="0.2">
      <c r="A5" s="194" t="s">
        <v>5</v>
      </c>
      <c r="B5" s="195"/>
      <c r="C5" s="195"/>
      <c r="D5" s="195"/>
      <c r="E5" s="195"/>
      <c r="F5" s="195"/>
      <c r="G5" s="195"/>
      <c r="H5" s="195"/>
      <c r="I5" s="195"/>
      <c r="J5" s="196"/>
    </row>
    <row r="6" spans="1:10" x14ac:dyDescent="0.2">
      <c r="A6" s="188"/>
      <c r="B6" s="190"/>
      <c r="C6" s="190"/>
      <c r="D6" s="190"/>
      <c r="E6" s="190"/>
      <c r="F6" s="190"/>
      <c r="G6" s="190"/>
      <c r="H6" s="190"/>
      <c r="I6" s="190"/>
      <c r="J6" s="192"/>
    </row>
    <row r="7" spans="1:10" x14ac:dyDescent="0.2">
      <c r="A7" s="388" t="s">
        <v>148</v>
      </c>
      <c r="B7" s="389"/>
      <c r="C7" s="389"/>
      <c r="D7" s="389"/>
      <c r="E7" s="389"/>
      <c r="F7" s="389"/>
      <c r="G7" s="389"/>
      <c r="H7" s="389"/>
      <c r="I7" s="389"/>
      <c r="J7" s="390"/>
    </row>
    <row r="8" spans="1:10" x14ac:dyDescent="0.2">
      <c r="A8" s="188"/>
      <c r="B8" s="190"/>
      <c r="C8" s="190"/>
      <c r="D8" s="190"/>
      <c r="E8" s="190"/>
      <c r="F8" s="190"/>
      <c r="G8" s="190"/>
      <c r="H8" s="190"/>
      <c r="I8" s="190"/>
      <c r="J8" s="192"/>
    </row>
    <row r="9" spans="1:10" x14ac:dyDescent="0.2">
      <c r="A9" s="197" t="s">
        <v>149</v>
      </c>
      <c r="B9" s="198" t="s">
        <v>150</v>
      </c>
      <c r="C9" s="190"/>
      <c r="D9" s="190"/>
      <c r="E9" s="190"/>
      <c r="F9" s="190"/>
      <c r="G9" s="190"/>
      <c r="H9" s="190"/>
      <c r="I9" s="190"/>
      <c r="J9" s="192"/>
    </row>
    <row r="10" spans="1:10" x14ac:dyDescent="0.2">
      <c r="A10" s="188"/>
      <c r="B10" s="198" t="s">
        <v>151</v>
      </c>
      <c r="C10" s="190"/>
      <c r="D10" s="190"/>
      <c r="E10" s="190"/>
      <c r="F10" s="190"/>
      <c r="G10" s="190"/>
      <c r="H10" s="190"/>
      <c r="I10" s="190"/>
      <c r="J10" s="192"/>
    </row>
    <row r="11" spans="1:10" x14ac:dyDescent="0.2">
      <c r="A11" s="188"/>
      <c r="B11" s="199" t="s">
        <v>152</v>
      </c>
      <c r="C11" s="190"/>
      <c r="D11" s="190"/>
      <c r="E11" s="190"/>
      <c r="F11" s="190"/>
      <c r="G11" s="190"/>
      <c r="H11" s="190"/>
      <c r="I11" s="190"/>
      <c r="J11" s="192"/>
    </row>
    <row r="12" spans="1:10" x14ac:dyDescent="0.2">
      <c r="A12" s="188"/>
      <c r="B12" s="190"/>
      <c r="C12" s="190"/>
      <c r="D12" s="190"/>
      <c r="E12" s="190"/>
      <c r="F12" s="190"/>
      <c r="G12" s="190"/>
      <c r="H12" s="190"/>
      <c r="I12" s="190"/>
      <c r="J12" s="192"/>
    </row>
    <row r="13" spans="1:10" x14ac:dyDescent="0.2">
      <c r="A13" s="197" t="s">
        <v>153</v>
      </c>
      <c r="B13" s="200" t="s">
        <v>154</v>
      </c>
      <c r="C13" s="201"/>
      <c r="D13" s="190"/>
      <c r="E13" s="202"/>
      <c r="F13" s="201"/>
      <c r="G13" s="190"/>
      <c r="H13" s="202"/>
      <c r="I13" s="201"/>
      <c r="J13" s="192"/>
    </row>
    <row r="14" spans="1:10" x14ac:dyDescent="0.2">
      <c r="A14" s="188"/>
      <c r="B14" s="200" t="s">
        <v>155</v>
      </c>
      <c r="C14" s="201"/>
      <c r="D14" s="190"/>
      <c r="E14" s="202"/>
      <c r="F14" s="201"/>
      <c r="G14" s="190"/>
      <c r="H14" s="202"/>
      <c r="I14" s="201"/>
      <c r="J14" s="192"/>
    </row>
    <row r="15" spans="1:10" x14ac:dyDescent="0.2">
      <c r="A15" s="188"/>
      <c r="B15" s="203" t="s">
        <v>156</v>
      </c>
      <c r="C15" s="190"/>
      <c r="D15" s="190"/>
      <c r="E15" s="190"/>
      <c r="F15" s="190"/>
      <c r="G15" s="190"/>
      <c r="H15" s="190"/>
      <c r="I15" s="190"/>
      <c r="J15" s="192"/>
    </row>
    <row r="16" spans="1:10" s="208" customFormat="1" x14ac:dyDescent="0.2">
      <c r="A16" s="204"/>
      <c r="B16" s="205" t="s">
        <v>157</v>
      </c>
      <c r="C16" s="206"/>
      <c r="D16" s="206"/>
      <c r="E16" s="206"/>
      <c r="F16" s="206"/>
      <c r="G16" s="206"/>
      <c r="H16" s="206"/>
      <c r="I16" s="206"/>
      <c r="J16" s="207"/>
    </row>
    <row r="17" spans="1:10" x14ac:dyDescent="0.2">
      <c r="A17" s="188"/>
      <c r="B17" s="203"/>
      <c r="C17" s="190"/>
      <c r="D17" s="190"/>
      <c r="E17" s="190"/>
      <c r="F17" s="190"/>
      <c r="G17" s="190"/>
      <c r="H17" s="190"/>
      <c r="I17" s="190"/>
      <c r="J17" s="192"/>
    </row>
    <row r="18" spans="1:10" x14ac:dyDescent="0.2">
      <c r="A18" s="209" t="s">
        <v>158</v>
      </c>
      <c r="B18" s="205" t="s">
        <v>159</v>
      </c>
      <c r="C18" s="210"/>
      <c r="D18" s="210"/>
      <c r="E18" s="210"/>
      <c r="F18" s="210"/>
      <c r="G18" s="210"/>
      <c r="H18" s="210"/>
      <c r="I18" s="210"/>
      <c r="J18" s="211"/>
    </row>
    <row r="19" spans="1:10" x14ac:dyDescent="0.2">
      <c r="A19" s="188"/>
      <c r="B19" s="203" t="s">
        <v>160</v>
      </c>
      <c r="C19" s="190"/>
      <c r="D19" s="190"/>
      <c r="E19" s="190"/>
      <c r="F19" s="190"/>
      <c r="G19" s="190"/>
      <c r="H19" s="190"/>
      <c r="I19" s="190"/>
      <c r="J19" s="192"/>
    </row>
    <row r="20" spans="1:10" x14ac:dyDescent="0.2">
      <c r="A20" s="188"/>
      <c r="B20" s="203"/>
      <c r="C20" s="190"/>
      <c r="D20" s="190"/>
      <c r="E20" s="190"/>
      <c r="F20" s="190"/>
      <c r="G20" s="190"/>
      <c r="H20" s="190"/>
      <c r="I20" s="190"/>
      <c r="J20" s="192"/>
    </row>
    <row r="21" spans="1:10" x14ac:dyDescent="0.2">
      <c r="A21" s="188"/>
      <c r="B21" s="203"/>
      <c r="C21" s="184"/>
      <c r="D21" s="186"/>
      <c r="E21" s="384" t="s">
        <v>84</v>
      </c>
      <c r="F21" s="385"/>
      <c r="G21" s="190"/>
      <c r="H21" s="190"/>
      <c r="I21" s="190"/>
      <c r="J21" s="192"/>
    </row>
    <row r="22" spans="1:10" x14ac:dyDescent="0.2">
      <c r="A22" s="188"/>
      <c r="B22" s="203"/>
      <c r="C22" s="386" t="s">
        <v>85</v>
      </c>
      <c r="D22" s="387"/>
      <c r="E22" s="386" t="s">
        <v>161</v>
      </c>
      <c r="F22" s="387"/>
      <c r="G22" s="190"/>
      <c r="H22" s="190"/>
      <c r="I22" s="190"/>
      <c r="J22" s="192"/>
    </row>
    <row r="23" spans="1:10" x14ac:dyDescent="0.2">
      <c r="A23" s="188"/>
      <c r="B23" s="203"/>
      <c r="C23" s="212" t="s">
        <v>86</v>
      </c>
      <c r="D23" s="213"/>
      <c r="E23" s="214">
        <v>4.29</v>
      </c>
      <c r="F23" s="215" t="s">
        <v>227</v>
      </c>
      <c r="G23" s="190"/>
      <c r="H23" s="190"/>
      <c r="I23" s="190"/>
      <c r="J23" s="192"/>
    </row>
    <row r="24" spans="1:10" x14ac:dyDescent="0.2">
      <c r="A24" s="188"/>
      <c r="B24" s="190"/>
      <c r="C24" s="212" t="s">
        <v>54</v>
      </c>
      <c r="D24" s="213"/>
      <c r="E24" s="216">
        <f>E23</f>
        <v>4.29</v>
      </c>
      <c r="F24" s="215" t="s">
        <v>227</v>
      </c>
      <c r="G24" s="190"/>
      <c r="H24" s="190"/>
      <c r="I24" s="190"/>
      <c r="J24" s="192"/>
    </row>
    <row r="25" spans="1:10" x14ac:dyDescent="0.2">
      <c r="A25" s="188"/>
      <c r="B25" s="190"/>
      <c r="C25" s="212" t="s">
        <v>162</v>
      </c>
      <c r="D25" s="213"/>
      <c r="E25" s="216">
        <f>E23</f>
        <v>4.29</v>
      </c>
      <c r="F25" s="215" t="s">
        <v>227</v>
      </c>
      <c r="G25" s="190"/>
      <c r="H25" s="190"/>
      <c r="I25" s="190"/>
      <c r="J25" s="192"/>
    </row>
    <row r="26" spans="1:10" x14ac:dyDescent="0.2">
      <c r="A26" s="188"/>
      <c r="B26" s="190"/>
      <c r="C26" s="217" t="s">
        <v>163</v>
      </c>
      <c r="D26" s="213"/>
      <c r="E26" s="218" t="s">
        <v>164</v>
      </c>
      <c r="F26" s="219"/>
      <c r="G26" s="190"/>
      <c r="H26" s="190"/>
      <c r="I26" s="190"/>
      <c r="J26" s="192"/>
    </row>
    <row r="27" spans="1:10" x14ac:dyDescent="0.2">
      <c r="A27" s="188"/>
      <c r="B27" s="190"/>
      <c r="C27" s="217" t="s">
        <v>165</v>
      </c>
      <c r="D27" s="213"/>
      <c r="E27" s="218" t="s">
        <v>164</v>
      </c>
      <c r="F27" s="219"/>
      <c r="G27" s="190"/>
      <c r="H27" s="190"/>
      <c r="I27" s="190"/>
      <c r="J27" s="192"/>
    </row>
    <row r="28" spans="1:10" x14ac:dyDescent="0.2">
      <c r="A28" s="188"/>
      <c r="B28" s="190"/>
      <c r="C28" s="217" t="s">
        <v>166</v>
      </c>
      <c r="D28" s="213"/>
      <c r="E28" s="216">
        <f>E23</f>
        <v>4.29</v>
      </c>
      <c r="F28" s="215" t="s">
        <v>227</v>
      </c>
      <c r="G28" s="190"/>
      <c r="H28" s="190"/>
      <c r="I28" s="190"/>
      <c r="J28" s="192"/>
    </row>
    <row r="29" spans="1:10" x14ac:dyDescent="0.2">
      <c r="A29" s="188"/>
      <c r="B29" s="190"/>
      <c r="C29" s="217" t="s">
        <v>167</v>
      </c>
      <c r="D29" s="213"/>
      <c r="E29" s="220">
        <v>1.99</v>
      </c>
      <c r="F29" s="221"/>
      <c r="G29" s="190"/>
      <c r="H29" s="190"/>
      <c r="I29" s="190"/>
      <c r="J29" s="192"/>
    </row>
    <row r="30" spans="1:10" x14ac:dyDescent="0.2">
      <c r="A30" s="188"/>
      <c r="B30" s="190"/>
      <c r="C30" s="217" t="s">
        <v>168</v>
      </c>
      <c r="D30" s="213"/>
      <c r="E30" s="218"/>
      <c r="F30" s="213"/>
      <c r="G30" s="190"/>
      <c r="H30" s="190"/>
      <c r="I30" s="190"/>
      <c r="J30" s="192"/>
    </row>
    <row r="31" spans="1:10" x14ac:dyDescent="0.2">
      <c r="A31" s="222"/>
      <c r="B31" s="210"/>
      <c r="C31" s="210"/>
      <c r="D31" s="210"/>
      <c r="E31" s="210"/>
      <c r="F31" s="210"/>
      <c r="G31" s="210"/>
      <c r="H31" s="210"/>
      <c r="I31" s="210"/>
      <c r="J31" s="211"/>
    </row>
    <row r="32" spans="1:10" x14ac:dyDescent="0.2">
      <c r="A32" s="197" t="s">
        <v>169</v>
      </c>
      <c r="B32" s="203" t="s">
        <v>175</v>
      </c>
      <c r="C32" s="190"/>
      <c r="D32" s="190"/>
      <c r="E32" s="190"/>
      <c r="F32" s="190"/>
      <c r="G32" s="190"/>
      <c r="H32" s="190"/>
      <c r="I32" s="190"/>
      <c r="J32" s="192"/>
    </row>
    <row r="33" spans="1:10" s="228" customFormat="1" x14ac:dyDescent="0.2">
      <c r="A33" s="223"/>
      <c r="B33" s="224" t="s">
        <v>176</v>
      </c>
      <c r="C33" s="225"/>
      <c r="D33" s="226"/>
      <c r="E33" s="226"/>
      <c r="F33" s="226"/>
      <c r="G33" s="226"/>
      <c r="H33" s="226"/>
      <c r="I33" s="226"/>
      <c r="J33" s="227"/>
    </row>
    <row r="34" spans="1:10" x14ac:dyDescent="0.2">
      <c r="A34" s="188"/>
      <c r="B34" s="203" t="s">
        <v>177</v>
      </c>
      <c r="C34" s="190"/>
      <c r="D34" s="190"/>
      <c r="E34" s="190"/>
      <c r="F34" s="190"/>
      <c r="G34" s="190"/>
      <c r="H34" s="190"/>
      <c r="I34" s="190"/>
      <c r="J34" s="192"/>
    </row>
    <row r="35" spans="1:10" x14ac:dyDescent="0.2">
      <c r="A35" s="188"/>
      <c r="B35" s="205" t="s">
        <v>178</v>
      </c>
      <c r="C35" s="190"/>
      <c r="D35" s="190"/>
      <c r="E35" s="190"/>
      <c r="F35" s="190"/>
      <c r="G35" s="190"/>
      <c r="H35" s="190"/>
      <c r="I35" s="190"/>
      <c r="J35" s="192"/>
    </row>
    <row r="36" spans="1:10" x14ac:dyDescent="0.2">
      <c r="A36" s="188"/>
      <c r="B36" s="203"/>
      <c r="C36" s="190"/>
      <c r="D36" s="190"/>
      <c r="E36" s="190"/>
      <c r="F36" s="190"/>
      <c r="G36" s="190"/>
      <c r="H36" s="190"/>
      <c r="I36" s="190"/>
      <c r="J36" s="192"/>
    </row>
    <row r="37" spans="1:10" x14ac:dyDescent="0.2">
      <c r="A37" s="188"/>
      <c r="B37" s="190"/>
      <c r="C37" s="184"/>
      <c r="D37" s="186"/>
      <c r="E37" s="384" t="s">
        <v>84</v>
      </c>
      <c r="F37" s="385"/>
      <c r="G37" s="190"/>
      <c r="H37" s="190"/>
      <c r="I37" s="190"/>
      <c r="J37" s="192"/>
    </row>
    <row r="38" spans="1:10" x14ac:dyDescent="0.2">
      <c r="A38" s="188"/>
      <c r="B38" s="190"/>
      <c r="C38" s="386" t="s">
        <v>85</v>
      </c>
      <c r="D38" s="387"/>
      <c r="E38" s="386" t="s">
        <v>161</v>
      </c>
      <c r="F38" s="387"/>
      <c r="G38" s="190"/>
      <c r="H38" s="190"/>
      <c r="I38" s="190"/>
      <c r="J38" s="192"/>
    </row>
    <row r="39" spans="1:10" x14ac:dyDescent="0.2">
      <c r="A39" s="188"/>
      <c r="B39" s="190"/>
      <c r="C39" s="212" t="s">
        <v>179</v>
      </c>
      <c r="D39" s="213"/>
      <c r="E39" s="214">
        <v>10.3</v>
      </c>
      <c r="F39" s="215" t="s">
        <v>132</v>
      </c>
      <c r="G39" s="190"/>
      <c r="H39" s="190"/>
      <c r="I39" s="190"/>
      <c r="J39" s="192"/>
    </row>
    <row r="40" spans="1:10" x14ac:dyDescent="0.2">
      <c r="A40" s="188"/>
      <c r="B40" s="190"/>
      <c r="C40" s="212" t="s">
        <v>228</v>
      </c>
      <c r="D40" s="213"/>
      <c r="E40" s="216">
        <v>12.81</v>
      </c>
      <c r="F40" s="215" t="s">
        <v>132</v>
      </c>
      <c r="G40" s="190"/>
      <c r="H40" s="190"/>
      <c r="I40" s="190"/>
      <c r="J40" s="192"/>
    </row>
    <row r="41" spans="1:10" x14ac:dyDescent="0.2">
      <c r="A41" s="188"/>
      <c r="B41" s="190"/>
      <c r="C41" s="212" t="s">
        <v>180</v>
      </c>
      <c r="D41" s="213"/>
      <c r="E41" s="216">
        <v>19.18</v>
      </c>
      <c r="F41" s="215" t="s">
        <v>132</v>
      </c>
      <c r="G41" s="190"/>
      <c r="H41" s="190"/>
      <c r="I41" s="190"/>
      <c r="J41" s="192"/>
    </row>
    <row r="42" spans="1:10" x14ac:dyDescent="0.2">
      <c r="A42" s="188"/>
      <c r="B42" s="190"/>
      <c r="C42" s="212" t="s">
        <v>181</v>
      </c>
      <c r="D42" s="213"/>
      <c r="E42" s="216">
        <v>26.85</v>
      </c>
      <c r="F42" s="215" t="s">
        <v>132</v>
      </c>
      <c r="G42" s="190"/>
      <c r="H42" s="190"/>
      <c r="I42" s="190"/>
      <c r="J42" s="192"/>
    </row>
    <row r="43" spans="1:10" x14ac:dyDescent="0.2">
      <c r="A43" s="188"/>
      <c r="B43" s="190"/>
      <c r="C43" s="217"/>
      <c r="D43" s="213"/>
      <c r="E43" s="218"/>
      <c r="F43" s="213"/>
      <c r="G43" s="190"/>
      <c r="H43" s="190"/>
      <c r="I43" s="190"/>
      <c r="J43" s="192"/>
    </row>
    <row r="44" spans="1:10" x14ac:dyDescent="0.2">
      <c r="A44" s="188"/>
      <c r="B44" s="190"/>
      <c r="C44" s="190"/>
      <c r="D44" s="190"/>
      <c r="E44" s="190"/>
      <c r="F44" s="190"/>
      <c r="G44" s="190"/>
      <c r="H44" s="190"/>
      <c r="I44" s="190"/>
      <c r="J44" s="192"/>
    </row>
    <row r="45" spans="1:10" x14ac:dyDescent="0.2">
      <c r="A45" s="197" t="s">
        <v>170</v>
      </c>
      <c r="B45" s="200" t="s">
        <v>171</v>
      </c>
      <c r="C45" s="190"/>
      <c r="D45" s="190"/>
      <c r="E45" s="190"/>
      <c r="F45" s="190"/>
      <c r="G45" s="190"/>
      <c r="H45" s="190"/>
      <c r="I45" s="190"/>
      <c r="J45" s="192"/>
    </row>
    <row r="46" spans="1:10" x14ac:dyDescent="0.2">
      <c r="A46" s="188"/>
      <c r="B46" s="190" t="s">
        <v>172</v>
      </c>
      <c r="C46" s="190"/>
      <c r="D46" s="190"/>
      <c r="E46" s="190"/>
      <c r="F46" s="190"/>
      <c r="G46" s="190"/>
      <c r="H46" s="190"/>
      <c r="I46" s="190"/>
      <c r="J46" s="192"/>
    </row>
    <row r="47" spans="1:10" x14ac:dyDescent="0.2">
      <c r="A47" s="188"/>
      <c r="B47" s="226" t="s">
        <v>173</v>
      </c>
      <c r="C47" s="190"/>
      <c r="D47" s="190"/>
      <c r="E47" s="190"/>
      <c r="F47" s="190"/>
      <c r="G47" s="190"/>
      <c r="H47" s="190"/>
      <c r="I47" s="190"/>
      <c r="J47" s="192"/>
    </row>
    <row r="48" spans="1:10" x14ac:dyDescent="0.2">
      <c r="A48" s="194"/>
      <c r="B48" s="195"/>
      <c r="C48" s="195"/>
      <c r="D48" s="195"/>
      <c r="E48" s="195"/>
      <c r="F48" s="195"/>
      <c r="G48" s="195"/>
      <c r="H48" s="195"/>
      <c r="I48" s="195"/>
      <c r="J48" s="196"/>
    </row>
    <row r="49" spans="1:10" x14ac:dyDescent="0.2">
      <c r="A49" s="188" t="s">
        <v>23</v>
      </c>
      <c r="B49" s="226" t="s">
        <v>24</v>
      </c>
      <c r="C49" s="190"/>
      <c r="D49" s="190"/>
      <c r="E49" s="190"/>
      <c r="F49" s="190"/>
      <c r="G49" s="190"/>
      <c r="H49" s="190"/>
      <c r="I49" s="190"/>
      <c r="J49" s="192"/>
    </row>
    <row r="50" spans="1:10" x14ac:dyDescent="0.2">
      <c r="A50" s="188"/>
      <c r="B50" s="190"/>
      <c r="C50" s="190"/>
      <c r="D50" s="190"/>
      <c r="E50" s="190"/>
      <c r="F50" s="190"/>
      <c r="G50" s="190"/>
      <c r="H50" s="190"/>
      <c r="I50" s="190"/>
      <c r="J50" s="192"/>
    </row>
    <row r="51" spans="1:10" x14ac:dyDescent="0.2">
      <c r="A51" s="194" t="s">
        <v>25</v>
      </c>
      <c r="B51" s="229">
        <f>'Check Sheet'!B52</f>
        <v>42748</v>
      </c>
      <c r="C51" s="195"/>
      <c r="D51" s="195"/>
      <c r="E51" s="195"/>
      <c r="F51" s="195"/>
      <c r="G51" s="195"/>
      <c r="H51" s="195" t="s">
        <v>174</v>
      </c>
      <c r="I51" s="195"/>
      <c r="J51" s="230">
        <f>'Check Sheet'!J52</f>
        <v>42795</v>
      </c>
    </row>
    <row r="52" spans="1:10" x14ac:dyDescent="0.2">
      <c r="A52" s="381" t="s">
        <v>27</v>
      </c>
      <c r="B52" s="382"/>
      <c r="C52" s="382"/>
      <c r="D52" s="382"/>
      <c r="E52" s="382"/>
      <c r="F52" s="382"/>
      <c r="G52" s="382"/>
      <c r="H52" s="382"/>
      <c r="I52" s="382"/>
      <c r="J52" s="383"/>
    </row>
    <row r="53" spans="1:10" x14ac:dyDescent="0.2">
      <c r="A53" s="188"/>
      <c r="B53" s="190"/>
      <c r="C53" s="190"/>
      <c r="D53" s="190"/>
      <c r="E53" s="190"/>
      <c r="F53" s="190"/>
      <c r="G53" s="190"/>
      <c r="H53" s="190"/>
      <c r="I53" s="190"/>
      <c r="J53" s="192"/>
    </row>
    <row r="54" spans="1:10" x14ac:dyDescent="0.2">
      <c r="A54" s="188" t="s">
        <v>28</v>
      </c>
      <c r="B54" s="190"/>
      <c r="C54" s="190"/>
      <c r="D54" s="190"/>
      <c r="E54" s="190"/>
      <c r="F54" s="190"/>
      <c r="G54" s="190"/>
      <c r="H54" s="190"/>
      <c r="I54" s="190"/>
      <c r="J54" s="192"/>
    </row>
    <row r="55" spans="1:10" x14ac:dyDescent="0.2">
      <c r="A55" s="194"/>
      <c r="B55" s="195"/>
      <c r="C55" s="195"/>
      <c r="D55" s="195"/>
      <c r="E55" s="195"/>
      <c r="F55" s="195"/>
      <c r="G55" s="195"/>
      <c r="H55" s="195"/>
      <c r="I55" s="195"/>
      <c r="J55" s="196"/>
    </row>
  </sheetData>
  <mergeCells count="9">
    <mergeCell ref="A52:J52"/>
    <mergeCell ref="E37:F37"/>
    <mergeCell ref="C38:D38"/>
    <mergeCell ref="E38:F38"/>
    <mergeCell ref="H2:I2"/>
    <mergeCell ref="A7:J7"/>
    <mergeCell ref="E21:F21"/>
    <mergeCell ref="C22:D22"/>
    <mergeCell ref="E22:F22"/>
  </mergeCells>
  <printOptions horizontalCentered="1"/>
  <pageMargins left="0.7" right="0.7" top="0.75" bottom="0.75" header="0.3" footer="0.3"/>
  <pageSetup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zoomScaleNormal="100" workbookViewId="0">
      <selection activeCell="R23" sqref="R23"/>
    </sheetView>
  </sheetViews>
  <sheetFormatPr defaultRowHeight="12.75" x14ac:dyDescent="0.2"/>
  <cols>
    <col min="1" max="1" width="12.42578125" customWidth="1"/>
    <col min="2" max="2" width="17.28515625" customWidth="1"/>
    <col min="3" max="3" width="8.140625" customWidth="1"/>
    <col min="4" max="4" width="4.140625" customWidth="1"/>
    <col min="5" max="5" width="7.28515625" customWidth="1"/>
    <col min="6" max="6" width="3.7109375" customWidth="1"/>
    <col min="7" max="7" width="10" customWidth="1"/>
    <col min="8" max="8" width="3.42578125" style="150" customWidth="1"/>
    <col min="9" max="9" width="8.42578125" customWidth="1"/>
    <col min="10" max="10" width="3.5703125" customWidth="1"/>
    <col min="11" max="11" width="1.28515625" customWidth="1"/>
    <col min="12" max="12" width="12.7109375" customWidth="1"/>
    <col min="13" max="13" width="9.28515625" customWidth="1"/>
    <col min="14" max="14" width="9.42578125" customWidth="1"/>
    <col min="15" max="15" width="4.7109375" customWidth="1"/>
    <col min="16" max="16" width="10" customWidth="1"/>
    <col min="17" max="17" width="5.85546875" customWidth="1"/>
    <col min="18" max="18" width="9.42578125" customWidth="1"/>
    <col min="19" max="19" width="3.42578125" customWidth="1"/>
    <col min="20" max="20" width="8.7109375" customWidth="1"/>
    <col min="21" max="21" width="4.5703125" customWidth="1"/>
    <col min="22" max="22" width="3.7109375" customWidth="1"/>
  </cols>
  <sheetData>
    <row r="1" spans="1:22" x14ac:dyDescent="0.2">
      <c r="A1" s="29"/>
      <c r="B1" s="30"/>
      <c r="C1" s="30"/>
      <c r="D1" s="30"/>
      <c r="E1" s="30"/>
      <c r="F1" s="30"/>
      <c r="G1" s="30"/>
      <c r="H1" s="116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</row>
    <row r="2" spans="1:22" x14ac:dyDescent="0.2">
      <c r="A2" s="32" t="s">
        <v>0</v>
      </c>
      <c r="B2" s="6">
        <v>27</v>
      </c>
      <c r="C2" s="33"/>
      <c r="D2" s="33"/>
      <c r="E2" s="33"/>
      <c r="F2" s="33"/>
      <c r="G2" s="33"/>
      <c r="H2" s="109"/>
      <c r="I2" s="33"/>
      <c r="J2" s="33"/>
      <c r="K2" s="33"/>
      <c r="L2" s="33"/>
      <c r="M2" s="33"/>
      <c r="N2" s="33"/>
      <c r="O2" s="24"/>
      <c r="P2" s="35">
        <v>3</v>
      </c>
      <c r="Q2" s="370" t="s">
        <v>2</v>
      </c>
      <c r="R2" s="370"/>
      <c r="S2" s="33"/>
      <c r="T2" s="117">
        <v>27</v>
      </c>
      <c r="U2" s="33"/>
      <c r="V2" s="36"/>
    </row>
    <row r="3" spans="1:22" x14ac:dyDescent="0.2">
      <c r="A3" s="32"/>
      <c r="B3" s="33"/>
      <c r="C3" s="33"/>
      <c r="D3" s="33"/>
      <c r="E3" s="33"/>
      <c r="F3" s="33"/>
      <c r="G3" s="33"/>
      <c r="H3" s="109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6"/>
    </row>
    <row r="4" spans="1:22" x14ac:dyDescent="0.2">
      <c r="A4" s="32" t="s">
        <v>3</v>
      </c>
      <c r="B4" s="33"/>
      <c r="C4" s="10" t="s">
        <v>4</v>
      </c>
      <c r="D4" s="33"/>
      <c r="E4" s="33"/>
      <c r="F4" s="33"/>
      <c r="G4" s="33"/>
      <c r="H4" s="109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6"/>
    </row>
    <row r="5" spans="1:22" x14ac:dyDescent="0.2">
      <c r="A5" s="37" t="s">
        <v>5</v>
      </c>
      <c r="B5" s="38"/>
      <c r="C5" s="38"/>
      <c r="D5" s="38"/>
      <c r="E5" s="38"/>
      <c r="F5" s="38"/>
      <c r="G5" s="38"/>
      <c r="H5" s="11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3"/>
      <c r="V5" s="36"/>
    </row>
    <row r="6" spans="1:22" x14ac:dyDescent="0.2">
      <c r="A6" s="32"/>
      <c r="B6" s="33"/>
      <c r="C6" s="33"/>
      <c r="D6" s="33"/>
      <c r="E6" s="33"/>
      <c r="F6" s="33"/>
      <c r="G6" s="33"/>
      <c r="H6" s="109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6"/>
    </row>
    <row r="7" spans="1:22" x14ac:dyDescent="0.2">
      <c r="A7" s="373" t="s">
        <v>87</v>
      </c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41"/>
      <c r="T7" s="41"/>
      <c r="U7" s="33"/>
      <c r="V7" s="36"/>
    </row>
    <row r="8" spans="1:22" x14ac:dyDescent="0.2">
      <c r="A8" s="32"/>
      <c r="B8" s="33"/>
      <c r="C8" s="33"/>
      <c r="D8" s="33"/>
      <c r="E8" s="33"/>
      <c r="F8" s="33"/>
      <c r="G8" s="33"/>
      <c r="H8" s="109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6"/>
    </row>
    <row r="9" spans="1:22" x14ac:dyDescent="0.2">
      <c r="A9" s="32" t="s">
        <v>88</v>
      </c>
      <c r="B9" s="33" t="s">
        <v>39</v>
      </c>
      <c r="C9" s="33"/>
      <c r="D9" s="33"/>
      <c r="E9" s="33"/>
      <c r="F9" s="33"/>
      <c r="G9" s="33"/>
      <c r="H9" s="109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6"/>
    </row>
    <row r="10" spans="1:22" x14ac:dyDescent="0.2">
      <c r="A10" s="32"/>
      <c r="B10" s="33"/>
      <c r="C10" s="33"/>
      <c r="D10" s="38"/>
      <c r="E10" s="33"/>
      <c r="F10" s="33"/>
      <c r="G10" s="33" t="s">
        <v>1</v>
      </c>
      <c r="H10" s="109"/>
      <c r="I10" s="33"/>
      <c r="J10" s="33"/>
      <c r="K10" s="33"/>
      <c r="L10" s="33"/>
      <c r="M10" s="33"/>
      <c r="N10" s="33"/>
      <c r="O10" s="38"/>
      <c r="P10" s="33"/>
      <c r="Q10" s="33"/>
      <c r="R10" s="33"/>
      <c r="S10" s="33"/>
      <c r="T10" s="33"/>
      <c r="U10" s="33"/>
      <c r="V10" s="36"/>
    </row>
    <row r="11" spans="1:22" x14ac:dyDescent="0.2">
      <c r="A11" s="50" t="s">
        <v>40</v>
      </c>
      <c r="B11" s="50" t="s">
        <v>41</v>
      </c>
      <c r="C11" s="51" t="s">
        <v>42</v>
      </c>
      <c r="D11" s="54"/>
      <c r="E11" s="51" t="s">
        <v>43</v>
      </c>
      <c r="F11" s="54"/>
      <c r="G11" s="51" t="s">
        <v>44</v>
      </c>
      <c r="H11" s="119"/>
      <c r="I11" s="51" t="s">
        <v>89</v>
      </c>
      <c r="J11" s="54"/>
      <c r="K11" s="55"/>
      <c r="L11" s="50" t="s">
        <v>40</v>
      </c>
      <c r="M11" s="50" t="s">
        <v>41</v>
      </c>
      <c r="N11" s="51" t="s">
        <v>42</v>
      </c>
      <c r="O11" s="53"/>
      <c r="P11" s="51" t="s">
        <v>43</v>
      </c>
      <c r="Q11" s="54"/>
      <c r="R11" s="51" t="s">
        <v>44</v>
      </c>
      <c r="S11" s="54"/>
      <c r="T11" s="51" t="s">
        <v>89</v>
      </c>
      <c r="U11" s="54"/>
      <c r="V11" s="36"/>
    </row>
    <row r="12" spans="1:22" x14ac:dyDescent="0.2">
      <c r="A12" s="56" t="s">
        <v>47</v>
      </c>
      <c r="B12" s="56" t="s">
        <v>48</v>
      </c>
      <c r="C12" s="57" t="s">
        <v>49</v>
      </c>
      <c r="D12" s="52"/>
      <c r="E12" s="57" t="s">
        <v>49</v>
      </c>
      <c r="F12" s="52"/>
      <c r="G12" s="57" t="s">
        <v>50</v>
      </c>
      <c r="H12" s="120"/>
      <c r="I12" s="57" t="s">
        <v>49</v>
      </c>
      <c r="J12" s="52"/>
      <c r="K12" s="55"/>
      <c r="L12" s="56" t="s">
        <v>47</v>
      </c>
      <c r="M12" s="56" t="s">
        <v>48</v>
      </c>
      <c r="N12" s="57" t="s">
        <v>49</v>
      </c>
      <c r="O12" s="52"/>
      <c r="P12" s="55" t="s">
        <v>49</v>
      </c>
      <c r="Q12" s="52"/>
      <c r="R12" s="57" t="s">
        <v>50</v>
      </c>
      <c r="S12" s="52"/>
      <c r="T12" s="57" t="s">
        <v>49</v>
      </c>
      <c r="U12" s="52"/>
      <c r="V12" s="36"/>
    </row>
    <row r="13" spans="1:22" x14ac:dyDescent="0.2">
      <c r="A13" s="58" t="s">
        <v>51</v>
      </c>
      <c r="B13" s="58" t="s">
        <v>49</v>
      </c>
      <c r="C13" s="59" t="s">
        <v>52</v>
      </c>
      <c r="D13" s="60"/>
      <c r="E13" s="59" t="s">
        <v>52</v>
      </c>
      <c r="F13" s="60"/>
      <c r="G13" s="59" t="s">
        <v>53</v>
      </c>
      <c r="H13" s="121"/>
      <c r="I13" s="59" t="s">
        <v>52</v>
      </c>
      <c r="J13" s="60"/>
      <c r="K13" s="55"/>
      <c r="L13" s="58" t="s">
        <v>51</v>
      </c>
      <c r="M13" s="58" t="s">
        <v>49</v>
      </c>
      <c r="N13" s="59" t="s">
        <v>52</v>
      </c>
      <c r="O13" s="61"/>
      <c r="P13" s="59" t="s">
        <v>52</v>
      </c>
      <c r="Q13" s="60"/>
      <c r="R13" s="59" t="s">
        <v>53</v>
      </c>
      <c r="S13" s="60"/>
      <c r="T13" s="59" t="s">
        <v>52</v>
      </c>
      <c r="U13" s="60"/>
      <c r="V13" s="36"/>
    </row>
    <row r="14" spans="1:22" x14ac:dyDescent="0.2">
      <c r="A14" s="358" t="s">
        <v>142</v>
      </c>
      <c r="B14" s="63" t="s">
        <v>55</v>
      </c>
      <c r="C14" s="122">
        <v>18.77</v>
      </c>
      <c r="D14" s="123" t="s">
        <v>227</v>
      </c>
      <c r="E14" s="70">
        <v>7.14</v>
      </c>
      <c r="F14" s="124"/>
      <c r="G14" s="70">
        <f t="shared" ref="G14:G21" si="0">C14+E14</f>
        <v>25.91</v>
      </c>
      <c r="H14" s="123" t="s">
        <v>227</v>
      </c>
      <c r="I14" s="70">
        <v>6.18</v>
      </c>
      <c r="J14" s="125"/>
      <c r="K14" s="33"/>
      <c r="L14" s="19" t="s">
        <v>57</v>
      </c>
      <c r="M14" s="19" t="s">
        <v>55</v>
      </c>
      <c r="N14" s="127">
        <v>33.590000000000003</v>
      </c>
      <c r="O14" s="123" t="s">
        <v>227</v>
      </c>
      <c r="P14" s="70">
        <f>E14</f>
        <v>7.14</v>
      </c>
      <c r="Q14" s="124"/>
      <c r="R14" s="70">
        <f t="shared" ref="R14:R17" si="1">N14+P14</f>
        <v>40.730000000000004</v>
      </c>
      <c r="S14" s="123" t="s">
        <v>227</v>
      </c>
      <c r="T14" s="70">
        <f>I14</f>
        <v>6.18</v>
      </c>
      <c r="U14" s="125"/>
      <c r="V14" s="36"/>
    </row>
    <row r="15" spans="1:22" x14ac:dyDescent="0.2">
      <c r="A15" s="358" t="s">
        <v>142</v>
      </c>
      <c r="B15" s="63" t="s">
        <v>56</v>
      </c>
      <c r="C15" s="126">
        <f>C14+0.75</f>
        <v>19.52</v>
      </c>
      <c r="D15" s="123" t="s">
        <v>227</v>
      </c>
      <c r="E15" s="126">
        <f t="shared" ref="E15:E25" si="2">E14</f>
        <v>7.14</v>
      </c>
      <c r="F15" s="124"/>
      <c r="G15" s="126">
        <f t="shared" si="0"/>
        <v>26.66</v>
      </c>
      <c r="H15" s="123" t="s">
        <v>227</v>
      </c>
      <c r="I15" s="74">
        <f t="shared" ref="I15:I25" si="3">I14</f>
        <v>6.18</v>
      </c>
      <c r="J15" s="125"/>
      <c r="K15" s="33"/>
      <c r="L15" s="19" t="s">
        <v>57</v>
      </c>
      <c r="M15" s="19" t="s">
        <v>56</v>
      </c>
      <c r="N15" s="131">
        <f>N14+0.75</f>
        <v>34.340000000000003</v>
      </c>
      <c r="O15" s="123" t="s">
        <v>227</v>
      </c>
      <c r="P15" s="126">
        <f>P14</f>
        <v>7.14</v>
      </c>
      <c r="Q15" s="124"/>
      <c r="R15" s="126">
        <f t="shared" si="1"/>
        <v>41.480000000000004</v>
      </c>
      <c r="S15" s="123" t="s">
        <v>227</v>
      </c>
      <c r="T15" s="74">
        <f>I15</f>
        <v>6.18</v>
      </c>
      <c r="U15" s="125"/>
      <c r="V15" s="36"/>
    </row>
    <row r="16" spans="1:22" x14ac:dyDescent="0.2">
      <c r="A16" s="19" t="s">
        <v>143</v>
      </c>
      <c r="B16" s="63" t="s">
        <v>55</v>
      </c>
      <c r="C16" s="126">
        <v>29.46</v>
      </c>
      <c r="D16" s="123" t="s">
        <v>227</v>
      </c>
      <c r="E16" s="126">
        <f t="shared" si="2"/>
        <v>7.14</v>
      </c>
      <c r="F16" s="124"/>
      <c r="G16" s="126">
        <f t="shared" si="0"/>
        <v>36.6</v>
      </c>
      <c r="H16" s="123" t="s">
        <v>227</v>
      </c>
      <c r="I16" s="74">
        <f t="shared" si="3"/>
        <v>6.18</v>
      </c>
      <c r="J16" s="125"/>
      <c r="K16" s="33"/>
      <c r="L16" s="19" t="s">
        <v>133</v>
      </c>
      <c r="M16" s="63" t="s">
        <v>55</v>
      </c>
      <c r="N16" s="126">
        <v>15.79</v>
      </c>
      <c r="O16" s="123" t="s">
        <v>132</v>
      </c>
      <c r="P16" s="126">
        <f t="shared" ref="P16:P17" si="4">P15</f>
        <v>7.14</v>
      </c>
      <c r="Q16" s="124"/>
      <c r="R16" s="126">
        <f t="shared" si="1"/>
        <v>22.93</v>
      </c>
      <c r="S16" s="123" t="s">
        <v>132</v>
      </c>
      <c r="T16" s="74">
        <f t="shared" ref="T16:T17" si="5">I16</f>
        <v>6.18</v>
      </c>
      <c r="U16" s="125"/>
      <c r="V16" s="36"/>
    </row>
    <row r="17" spans="1:22" x14ac:dyDescent="0.2">
      <c r="A17" s="19" t="s">
        <v>143</v>
      </c>
      <c r="B17" s="63" t="s">
        <v>56</v>
      </c>
      <c r="C17" s="126">
        <f>C16+0.75</f>
        <v>30.21</v>
      </c>
      <c r="D17" s="123" t="s">
        <v>227</v>
      </c>
      <c r="E17" s="126">
        <f t="shared" si="2"/>
        <v>7.14</v>
      </c>
      <c r="F17" s="124"/>
      <c r="G17" s="126">
        <f t="shared" si="0"/>
        <v>37.35</v>
      </c>
      <c r="H17" s="123" t="s">
        <v>227</v>
      </c>
      <c r="I17" s="74">
        <f t="shared" si="3"/>
        <v>6.18</v>
      </c>
      <c r="J17" s="125"/>
      <c r="K17" s="33"/>
      <c r="L17" s="19" t="s">
        <v>133</v>
      </c>
      <c r="M17" s="63" t="s">
        <v>56</v>
      </c>
      <c r="N17" s="126">
        <f>N16+0.75</f>
        <v>16.54</v>
      </c>
      <c r="O17" s="123" t="s">
        <v>132</v>
      </c>
      <c r="P17" s="126">
        <f t="shared" si="4"/>
        <v>7.14</v>
      </c>
      <c r="Q17" s="124"/>
      <c r="R17" s="126">
        <f t="shared" si="1"/>
        <v>23.68</v>
      </c>
      <c r="S17" s="123" t="s">
        <v>132</v>
      </c>
      <c r="T17" s="74">
        <f t="shared" si="5"/>
        <v>6.18</v>
      </c>
      <c r="U17" s="125"/>
      <c r="V17" s="36"/>
    </row>
    <row r="18" spans="1:22" x14ac:dyDescent="0.2">
      <c r="A18" s="19" t="s">
        <v>144</v>
      </c>
      <c r="B18" s="63" t="s">
        <v>55</v>
      </c>
      <c r="C18" s="126">
        <v>43.37</v>
      </c>
      <c r="D18" s="123" t="s">
        <v>227</v>
      </c>
      <c r="E18" s="126">
        <f t="shared" si="2"/>
        <v>7.14</v>
      </c>
      <c r="F18" s="124"/>
      <c r="G18" s="126">
        <f t="shared" si="0"/>
        <v>50.51</v>
      </c>
      <c r="H18" s="123" t="s">
        <v>227</v>
      </c>
      <c r="I18" s="74">
        <f t="shared" si="3"/>
        <v>6.18</v>
      </c>
      <c r="J18" s="125"/>
      <c r="K18" s="33"/>
      <c r="L18" s="19" t="s">
        <v>134</v>
      </c>
      <c r="M18" s="63" t="s">
        <v>55</v>
      </c>
      <c r="N18" s="126">
        <v>19.88</v>
      </c>
      <c r="O18" s="123" t="s">
        <v>132</v>
      </c>
      <c r="P18" s="126">
        <f>P15</f>
        <v>7.14</v>
      </c>
      <c r="Q18" s="124"/>
      <c r="R18" s="126">
        <f t="shared" ref="R18:R23" si="6">N18+P18</f>
        <v>27.02</v>
      </c>
      <c r="S18" s="123" t="s">
        <v>132</v>
      </c>
      <c r="T18" s="74">
        <f>T14</f>
        <v>6.18</v>
      </c>
      <c r="U18" s="125"/>
      <c r="V18" s="36"/>
    </row>
    <row r="19" spans="1:22" x14ac:dyDescent="0.2">
      <c r="A19" s="19" t="s">
        <v>144</v>
      </c>
      <c r="B19" s="63" t="s">
        <v>56</v>
      </c>
      <c r="C19" s="130">
        <f>C18+0.75</f>
        <v>44.12</v>
      </c>
      <c r="D19" s="123" t="s">
        <v>227</v>
      </c>
      <c r="E19" s="126">
        <f t="shared" si="2"/>
        <v>7.14</v>
      </c>
      <c r="F19" s="124"/>
      <c r="G19" s="126">
        <f t="shared" si="0"/>
        <v>51.26</v>
      </c>
      <c r="H19" s="123" t="s">
        <v>227</v>
      </c>
      <c r="I19" s="74">
        <f t="shared" si="3"/>
        <v>6.18</v>
      </c>
      <c r="J19" s="125"/>
      <c r="K19" s="33"/>
      <c r="L19" s="19" t="s">
        <v>134</v>
      </c>
      <c r="M19" s="63" t="s">
        <v>56</v>
      </c>
      <c r="N19" s="126">
        <f>N18+0.75</f>
        <v>20.63</v>
      </c>
      <c r="O19" s="123" t="s">
        <v>132</v>
      </c>
      <c r="P19" s="126">
        <f>P18</f>
        <v>7.14</v>
      </c>
      <c r="Q19" s="124"/>
      <c r="R19" s="126">
        <f t="shared" si="6"/>
        <v>27.77</v>
      </c>
      <c r="S19" s="123" t="s">
        <v>132</v>
      </c>
      <c r="T19" s="74">
        <f>T14</f>
        <v>6.18</v>
      </c>
      <c r="U19" s="125"/>
      <c r="V19" s="36"/>
    </row>
    <row r="20" spans="1:22" x14ac:dyDescent="0.2">
      <c r="A20" s="19" t="s">
        <v>145</v>
      </c>
      <c r="B20" s="63" t="s">
        <v>55</v>
      </c>
      <c r="C20" s="126">
        <v>57.29</v>
      </c>
      <c r="D20" s="123" t="s">
        <v>227</v>
      </c>
      <c r="E20" s="126">
        <f t="shared" si="2"/>
        <v>7.14</v>
      </c>
      <c r="F20" s="124"/>
      <c r="G20" s="126">
        <f t="shared" si="0"/>
        <v>64.429999999999993</v>
      </c>
      <c r="H20" s="123" t="s">
        <v>227</v>
      </c>
      <c r="I20" s="74">
        <f t="shared" si="3"/>
        <v>6.18</v>
      </c>
      <c r="J20" s="125"/>
      <c r="K20" s="33"/>
      <c r="L20" s="19" t="s">
        <v>182</v>
      </c>
      <c r="M20" s="19" t="s">
        <v>55</v>
      </c>
      <c r="N20" s="127">
        <v>31.21</v>
      </c>
      <c r="O20" s="123" t="s">
        <v>132</v>
      </c>
      <c r="P20" s="126">
        <f>P19</f>
        <v>7.14</v>
      </c>
      <c r="Q20" s="128"/>
      <c r="R20" s="129">
        <f t="shared" si="6"/>
        <v>38.35</v>
      </c>
      <c r="S20" s="123" t="s">
        <v>132</v>
      </c>
      <c r="T20" s="74">
        <f>T15</f>
        <v>6.18</v>
      </c>
      <c r="U20" s="125"/>
      <c r="V20" s="36"/>
    </row>
    <row r="21" spans="1:22" x14ac:dyDescent="0.2">
      <c r="A21" s="19" t="s">
        <v>145</v>
      </c>
      <c r="B21" s="63" t="s">
        <v>56</v>
      </c>
      <c r="C21" s="126">
        <f>C20+0.75</f>
        <v>58.04</v>
      </c>
      <c r="D21" s="123" t="s">
        <v>227</v>
      </c>
      <c r="E21" s="126">
        <f t="shared" si="2"/>
        <v>7.14</v>
      </c>
      <c r="F21" s="124"/>
      <c r="G21" s="126">
        <f t="shared" si="0"/>
        <v>65.179999999999993</v>
      </c>
      <c r="H21" s="123" t="s">
        <v>227</v>
      </c>
      <c r="I21" s="74">
        <f t="shared" si="3"/>
        <v>6.18</v>
      </c>
      <c r="J21" s="125"/>
      <c r="K21" s="33"/>
      <c r="L21" s="19" t="s">
        <v>182</v>
      </c>
      <c r="M21" s="19" t="s">
        <v>56</v>
      </c>
      <c r="N21" s="131">
        <f>N20+0.75</f>
        <v>31.96</v>
      </c>
      <c r="O21" s="123" t="s">
        <v>132</v>
      </c>
      <c r="P21" s="132">
        <f>E14</f>
        <v>7.14</v>
      </c>
      <c r="Q21" s="128"/>
      <c r="R21" s="129">
        <f t="shared" si="6"/>
        <v>39.1</v>
      </c>
      <c r="S21" s="123" t="s">
        <v>132</v>
      </c>
      <c r="T21" s="133">
        <f>T18</f>
        <v>6.18</v>
      </c>
      <c r="U21" s="125"/>
      <c r="V21" s="36"/>
    </row>
    <row r="22" spans="1:22" x14ac:dyDescent="0.2">
      <c r="A22" s="19" t="s">
        <v>146</v>
      </c>
      <c r="B22" s="63" t="s">
        <v>55</v>
      </c>
      <c r="C22" s="126">
        <v>72.010000000000005</v>
      </c>
      <c r="D22" s="123" t="s">
        <v>227</v>
      </c>
      <c r="E22" s="126">
        <f t="shared" si="2"/>
        <v>7.14</v>
      </c>
      <c r="F22" s="81"/>
      <c r="G22" s="126">
        <f t="shared" ref="G22:G25" si="7">C22+E22</f>
        <v>79.150000000000006</v>
      </c>
      <c r="H22" s="123" t="s">
        <v>227</v>
      </c>
      <c r="I22" s="74">
        <f t="shared" si="3"/>
        <v>6.18</v>
      </c>
      <c r="J22" s="141"/>
      <c r="K22" s="33"/>
      <c r="L22" s="19" t="s">
        <v>135</v>
      </c>
      <c r="M22" s="19" t="s">
        <v>55</v>
      </c>
      <c r="N22" s="126">
        <v>45.97</v>
      </c>
      <c r="O22" s="123" t="s">
        <v>132</v>
      </c>
      <c r="P22" s="132">
        <f>E15</f>
        <v>7.14</v>
      </c>
      <c r="Q22" s="135"/>
      <c r="R22" s="129">
        <f t="shared" si="6"/>
        <v>53.11</v>
      </c>
      <c r="S22" s="123" t="s">
        <v>132</v>
      </c>
      <c r="T22" s="74">
        <f>T21</f>
        <v>6.18</v>
      </c>
      <c r="U22" s="128"/>
      <c r="V22" s="36"/>
    </row>
    <row r="23" spans="1:22" x14ac:dyDescent="0.2">
      <c r="A23" s="19" t="s">
        <v>146</v>
      </c>
      <c r="B23" s="63" t="s">
        <v>56</v>
      </c>
      <c r="C23" s="126">
        <f>C22+0.75</f>
        <v>72.760000000000005</v>
      </c>
      <c r="D23" s="123" t="s">
        <v>227</v>
      </c>
      <c r="E23" s="126">
        <f t="shared" si="2"/>
        <v>7.14</v>
      </c>
      <c r="F23" s="143"/>
      <c r="G23" s="126">
        <f t="shared" si="7"/>
        <v>79.900000000000006</v>
      </c>
      <c r="H23" s="123" t="s">
        <v>227</v>
      </c>
      <c r="I23" s="74">
        <f t="shared" si="3"/>
        <v>6.18</v>
      </c>
      <c r="J23" s="141"/>
      <c r="K23" s="41"/>
      <c r="L23" s="19" t="s">
        <v>135</v>
      </c>
      <c r="M23" s="19" t="s">
        <v>56</v>
      </c>
      <c r="N23" s="131">
        <f>N22+0.75</f>
        <v>46.72</v>
      </c>
      <c r="O23" s="123" t="s">
        <v>132</v>
      </c>
      <c r="P23" s="132">
        <f>E16</f>
        <v>7.14</v>
      </c>
      <c r="Q23" s="137"/>
      <c r="R23" s="129">
        <f t="shared" si="6"/>
        <v>53.86</v>
      </c>
      <c r="S23" s="123" t="s">
        <v>132</v>
      </c>
      <c r="T23" s="74">
        <f t="shared" ref="T23" si="8">T22</f>
        <v>6.18</v>
      </c>
      <c r="U23" s="81"/>
      <c r="V23" s="36"/>
    </row>
    <row r="24" spans="1:22" x14ac:dyDescent="0.2">
      <c r="A24" s="19" t="s">
        <v>147</v>
      </c>
      <c r="B24" s="63" t="s">
        <v>55</v>
      </c>
      <c r="C24" s="126">
        <v>86.19</v>
      </c>
      <c r="D24" s="123" t="s">
        <v>227</v>
      </c>
      <c r="E24" s="126">
        <f t="shared" si="2"/>
        <v>7.14</v>
      </c>
      <c r="F24" s="143"/>
      <c r="G24" s="126">
        <f t="shared" si="7"/>
        <v>93.33</v>
      </c>
      <c r="H24" s="123" t="s">
        <v>227</v>
      </c>
      <c r="I24" s="74">
        <f t="shared" si="3"/>
        <v>6.18</v>
      </c>
      <c r="J24" s="141"/>
      <c r="K24" s="41"/>
      <c r="L24" s="19"/>
      <c r="M24" s="19"/>
      <c r="N24" s="80"/>
      <c r="O24" s="123"/>
      <c r="P24" s="132"/>
      <c r="Q24" s="81"/>
      <c r="R24" s="129"/>
      <c r="S24" s="123"/>
      <c r="T24" s="74"/>
      <c r="U24" s="81"/>
      <c r="V24" s="36"/>
    </row>
    <row r="25" spans="1:22" x14ac:dyDescent="0.2">
      <c r="A25" s="19" t="s">
        <v>147</v>
      </c>
      <c r="B25" s="63" t="s">
        <v>56</v>
      </c>
      <c r="C25" s="126">
        <f>C24+0.75</f>
        <v>86.94</v>
      </c>
      <c r="D25" s="123" t="s">
        <v>227</v>
      </c>
      <c r="E25" s="126">
        <f t="shared" si="2"/>
        <v>7.14</v>
      </c>
      <c r="F25" s="143"/>
      <c r="G25" s="126">
        <f t="shared" si="7"/>
        <v>94.08</v>
      </c>
      <c r="H25" s="123" t="s">
        <v>227</v>
      </c>
      <c r="I25" s="74">
        <f t="shared" si="3"/>
        <v>6.18</v>
      </c>
      <c r="J25" s="141"/>
      <c r="K25" s="41"/>
      <c r="L25" s="19" t="s">
        <v>90</v>
      </c>
      <c r="M25" s="63"/>
      <c r="N25" s="134"/>
      <c r="O25" s="81"/>
      <c r="P25" s="126">
        <v>10.72</v>
      </c>
      <c r="Q25" s="145"/>
      <c r="R25" s="129"/>
      <c r="S25" s="123"/>
      <c r="T25" s="74">
        <f>T23</f>
        <v>6.18</v>
      </c>
      <c r="U25" s="145"/>
      <c r="V25" s="36"/>
    </row>
    <row r="26" spans="1:22" x14ac:dyDescent="0.2">
      <c r="A26" s="63"/>
      <c r="B26" s="63"/>
      <c r="C26" s="142"/>
      <c r="D26" s="143"/>
      <c r="E26" s="142"/>
      <c r="F26" s="143"/>
      <c r="G26" s="142"/>
      <c r="H26" s="144"/>
      <c r="I26" s="71"/>
      <c r="J26" s="141"/>
      <c r="K26" s="41"/>
      <c r="L26" s="138"/>
      <c r="M26" s="63"/>
      <c r="N26" s="134"/>
      <c r="O26" s="81"/>
      <c r="P26" s="126"/>
      <c r="Q26" s="145"/>
      <c r="R26" s="80"/>
      <c r="S26" s="81"/>
      <c r="T26" s="146"/>
      <c r="U26" s="145"/>
      <c r="V26" s="36"/>
    </row>
    <row r="27" spans="1:22" x14ac:dyDescent="0.2">
      <c r="A27" s="63"/>
      <c r="B27" s="63"/>
      <c r="C27" s="80"/>
      <c r="D27" s="81"/>
      <c r="E27" s="80"/>
      <c r="F27" s="81"/>
      <c r="G27" s="80"/>
      <c r="H27" s="139"/>
      <c r="I27" s="80"/>
      <c r="J27" s="81"/>
      <c r="K27" s="33"/>
      <c r="L27" s="19"/>
      <c r="M27" s="63"/>
      <c r="N27" s="134"/>
      <c r="O27" s="81"/>
      <c r="P27" s="126"/>
      <c r="Q27" s="135"/>
      <c r="R27" s="136"/>
      <c r="S27" s="137"/>
      <c r="T27" s="74"/>
      <c r="U27" s="128"/>
      <c r="V27" s="36"/>
    </row>
    <row r="28" spans="1:22" x14ac:dyDescent="0.2">
      <c r="A28" s="84" t="s">
        <v>63</v>
      </c>
      <c r="B28" s="33"/>
      <c r="C28" s="33"/>
      <c r="D28" s="33"/>
      <c r="E28" s="33"/>
      <c r="F28" s="33"/>
      <c r="G28" s="33"/>
      <c r="H28" s="109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0"/>
      <c r="U28" s="33"/>
      <c r="V28" s="36"/>
    </row>
    <row r="29" spans="1:22" x14ac:dyDescent="0.2">
      <c r="A29" s="32"/>
      <c r="B29" s="33"/>
      <c r="C29" s="85" t="s">
        <v>64</v>
      </c>
      <c r="D29" s="85"/>
      <c r="E29" s="33"/>
      <c r="F29" s="33"/>
      <c r="G29" s="33"/>
      <c r="H29" s="109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6"/>
    </row>
    <row r="30" spans="1:22" x14ac:dyDescent="0.2">
      <c r="A30" s="32"/>
      <c r="B30" s="33"/>
      <c r="C30" s="85" t="s">
        <v>65</v>
      </c>
      <c r="D30" s="85"/>
      <c r="E30" s="33"/>
      <c r="F30" s="33"/>
      <c r="G30" s="33"/>
      <c r="H30" s="109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6"/>
    </row>
    <row r="31" spans="1:22" x14ac:dyDescent="0.2">
      <c r="A31" s="32"/>
      <c r="B31" s="33"/>
      <c r="C31" s="85"/>
      <c r="D31" s="85"/>
      <c r="E31" s="33"/>
      <c r="F31" s="33"/>
      <c r="G31" s="33"/>
      <c r="H31" s="109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6"/>
    </row>
    <row r="32" spans="1:22" x14ac:dyDescent="0.2">
      <c r="A32" s="32"/>
      <c r="B32" s="33"/>
      <c r="C32" s="85"/>
      <c r="D32" s="85"/>
      <c r="E32" s="33"/>
      <c r="F32" s="33"/>
      <c r="G32" s="33"/>
      <c r="H32" s="109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6"/>
    </row>
    <row r="33" spans="1:24" x14ac:dyDescent="0.2">
      <c r="A33" s="32"/>
      <c r="B33" s="33"/>
      <c r="C33" s="33"/>
      <c r="D33" s="33"/>
      <c r="E33" s="33"/>
      <c r="F33" s="33"/>
      <c r="G33" s="33"/>
      <c r="H33" s="109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6"/>
    </row>
    <row r="34" spans="1:24" x14ac:dyDescent="0.2">
      <c r="A34" s="32" t="s">
        <v>91</v>
      </c>
      <c r="B34" s="7" t="s">
        <v>92</v>
      </c>
      <c r="C34" s="7"/>
      <c r="D34" s="7"/>
      <c r="E34" s="7"/>
      <c r="F34" s="7"/>
      <c r="G34" s="7"/>
      <c r="H34" s="88"/>
      <c r="I34" s="7"/>
      <c r="J34" s="7"/>
      <c r="K34" s="7"/>
      <c r="L34" s="41"/>
      <c r="M34" s="41"/>
      <c r="N34" s="41"/>
      <c r="O34" s="41"/>
      <c r="P34" s="41"/>
      <c r="Q34" s="41"/>
      <c r="R34" s="41"/>
      <c r="S34" s="41"/>
      <c r="T34" s="41"/>
      <c r="U34" s="33"/>
      <c r="V34" s="36"/>
    </row>
    <row r="35" spans="1:24" x14ac:dyDescent="0.2">
      <c r="A35" s="42"/>
      <c r="B35" s="7"/>
      <c r="C35" s="7"/>
      <c r="D35" s="7"/>
      <c r="E35" s="7"/>
      <c r="F35" s="7"/>
      <c r="G35" s="7"/>
      <c r="H35" s="88"/>
      <c r="I35" s="7"/>
      <c r="J35" s="7"/>
      <c r="K35" s="7"/>
      <c r="L35" s="7"/>
      <c r="M35" s="7"/>
      <c r="N35" s="33"/>
      <c r="O35" s="33"/>
      <c r="P35" s="33"/>
      <c r="Q35" s="33"/>
      <c r="R35" s="33"/>
      <c r="S35" s="33"/>
      <c r="T35" s="33"/>
      <c r="U35" s="33"/>
      <c r="V35" s="36"/>
    </row>
    <row r="36" spans="1:24" x14ac:dyDescent="0.2">
      <c r="A36" s="40" t="s">
        <v>93</v>
      </c>
      <c r="B36" s="88" t="s">
        <v>94</v>
      </c>
      <c r="C36" s="7"/>
      <c r="D36" s="7"/>
      <c r="E36" s="7"/>
      <c r="F36" s="7"/>
      <c r="G36" s="7"/>
      <c r="H36" s="88"/>
      <c r="I36" s="7"/>
      <c r="J36" s="7"/>
      <c r="K36" s="7"/>
      <c r="L36" s="7"/>
      <c r="M36" s="7"/>
      <c r="N36" s="33"/>
      <c r="O36" s="33"/>
      <c r="P36" s="33"/>
      <c r="Q36" s="33"/>
      <c r="R36" s="33"/>
      <c r="S36" s="33"/>
      <c r="T36" s="33"/>
      <c r="U36" s="33"/>
      <c r="V36" s="36"/>
    </row>
    <row r="37" spans="1:24" x14ac:dyDescent="0.2">
      <c r="A37" s="42"/>
      <c r="B37" s="88" t="s">
        <v>95</v>
      </c>
      <c r="C37" s="7"/>
      <c r="D37" s="7"/>
      <c r="E37" s="7"/>
      <c r="F37" s="7"/>
      <c r="G37" s="7"/>
      <c r="H37" s="88"/>
      <c r="I37" s="7"/>
      <c r="J37" s="7"/>
      <c r="K37" s="7"/>
      <c r="L37" s="7"/>
      <c r="M37" s="7"/>
      <c r="N37" s="33"/>
      <c r="O37" s="33"/>
      <c r="P37" s="33"/>
      <c r="Q37" s="33"/>
      <c r="R37" s="33"/>
      <c r="S37" s="33"/>
      <c r="T37" s="33"/>
      <c r="U37" s="33"/>
      <c r="V37" s="36"/>
    </row>
    <row r="38" spans="1:24" x14ac:dyDescent="0.2">
      <c r="A38" s="42"/>
      <c r="B38" s="88"/>
      <c r="C38" s="7"/>
      <c r="D38" s="7"/>
      <c r="E38" s="7"/>
      <c r="F38" s="7"/>
      <c r="G38" s="7"/>
      <c r="H38" s="88"/>
      <c r="I38" s="7"/>
      <c r="J38" s="7"/>
      <c r="K38" s="7"/>
      <c r="L38" s="7"/>
      <c r="M38" s="7"/>
      <c r="N38" s="33"/>
      <c r="O38" s="33"/>
      <c r="P38" s="33"/>
      <c r="Q38" s="33"/>
      <c r="R38" s="33"/>
      <c r="S38" s="33"/>
      <c r="T38" s="33"/>
      <c r="U38" s="33"/>
      <c r="V38" s="36"/>
    </row>
    <row r="39" spans="1:24" x14ac:dyDescent="0.2">
      <c r="A39" s="40" t="s">
        <v>96</v>
      </c>
      <c r="B39" s="87" t="s">
        <v>97</v>
      </c>
      <c r="C39" s="41"/>
      <c r="D39" s="41"/>
      <c r="E39" s="41"/>
      <c r="F39" s="41"/>
      <c r="G39" s="41"/>
      <c r="H39" s="147"/>
      <c r="I39" s="41"/>
      <c r="J39" s="41"/>
      <c r="K39" s="41"/>
      <c r="L39" s="7"/>
      <c r="M39" s="7"/>
      <c r="N39" s="33"/>
      <c r="O39" s="33"/>
      <c r="P39" s="33"/>
      <c r="Q39" s="33"/>
      <c r="R39" s="33"/>
      <c r="S39" s="33"/>
      <c r="T39" s="33"/>
      <c r="U39" s="33"/>
      <c r="V39" s="36"/>
    </row>
    <row r="40" spans="1:24" x14ac:dyDescent="0.2">
      <c r="A40" s="42"/>
      <c r="B40" s="89" t="s">
        <v>98</v>
      </c>
      <c r="C40" s="7"/>
      <c r="D40" s="7"/>
      <c r="E40" s="7"/>
      <c r="F40" s="7"/>
      <c r="G40" s="7"/>
      <c r="H40" s="88"/>
      <c r="I40" s="7"/>
      <c r="J40" s="7"/>
      <c r="K40" s="88"/>
      <c r="L40" s="7"/>
      <c r="M40" s="7"/>
      <c r="N40" s="33"/>
      <c r="O40" s="33"/>
      <c r="P40" s="33"/>
      <c r="Q40" s="33"/>
      <c r="R40" s="33"/>
      <c r="S40" s="33"/>
      <c r="T40" s="33"/>
      <c r="U40" s="33"/>
      <c r="V40" s="36"/>
    </row>
    <row r="41" spans="1:24" x14ac:dyDescent="0.2">
      <c r="A41" s="42"/>
      <c r="B41" s="7" t="s">
        <v>99</v>
      </c>
      <c r="C41" s="7"/>
      <c r="D41" s="7"/>
      <c r="E41" s="7"/>
      <c r="F41" s="7"/>
      <c r="G41" s="7"/>
      <c r="H41" s="88"/>
      <c r="I41" s="7"/>
      <c r="J41" s="7"/>
      <c r="K41" s="7"/>
      <c r="L41" s="7"/>
      <c r="M41" s="7"/>
      <c r="N41" s="34"/>
      <c r="O41" s="34"/>
      <c r="P41" s="34"/>
      <c r="Q41" s="34"/>
      <c r="R41" s="33"/>
      <c r="S41" s="33"/>
      <c r="T41" s="33"/>
      <c r="U41" s="33"/>
      <c r="V41" s="36"/>
    </row>
    <row r="42" spans="1:24" x14ac:dyDescent="0.2">
      <c r="A42" s="42"/>
      <c r="B42" s="108"/>
      <c r="C42" s="33"/>
      <c r="D42" s="33"/>
      <c r="E42" s="33"/>
      <c r="F42" s="33"/>
      <c r="G42" s="33"/>
      <c r="H42" s="109"/>
      <c r="I42" s="33"/>
      <c r="J42" s="33"/>
      <c r="K42" s="108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6"/>
      <c r="X42" s="24"/>
    </row>
    <row r="43" spans="1:24" x14ac:dyDescent="0.2">
      <c r="A43" s="40" t="s">
        <v>74</v>
      </c>
      <c r="B43" s="89" t="s">
        <v>75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6"/>
    </row>
    <row r="44" spans="1:24" x14ac:dyDescent="0.2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6"/>
    </row>
    <row r="45" spans="1:24" x14ac:dyDescent="0.2">
      <c r="A45" s="32" t="s">
        <v>76</v>
      </c>
      <c r="B45" s="89" t="s">
        <v>77</v>
      </c>
      <c r="C45" s="33"/>
      <c r="D45" s="33"/>
      <c r="E45" s="33"/>
      <c r="F45" s="33"/>
      <c r="G45" s="44"/>
      <c r="H45" s="44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6"/>
    </row>
    <row r="46" spans="1:24" x14ac:dyDescent="0.2">
      <c r="A46" s="5"/>
      <c r="B46" s="8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6"/>
    </row>
    <row r="47" spans="1:24" x14ac:dyDescent="0.2">
      <c r="A47" s="5" t="s">
        <v>78</v>
      </c>
      <c r="B47" s="89" t="s">
        <v>79</v>
      </c>
      <c r="C47" s="33"/>
      <c r="D47" s="33"/>
      <c r="E47" s="33"/>
      <c r="F47" s="33"/>
      <c r="G47" s="33"/>
      <c r="H47" s="109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6"/>
    </row>
    <row r="48" spans="1:24" x14ac:dyDescent="0.2">
      <c r="A48" s="32"/>
      <c r="B48" s="109"/>
      <c r="C48" s="33"/>
      <c r="D48" s="33"/>
      <c r="E48" s="33"/>
      <c r="F48" s="33"/>
      <c r="G48" s="33"/>
      <c r="H48" s="109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6"/>
    </row>
    <row r="49" spans="1:22" s="97" customFormat="1" ht="12" x14ac:dyDescent="0.2">
      <c r="A49" s="148"/>
      <c r="B49" s="94"/>
      <c r="C49" s="94"/>
      <c r="D49" s="94"/>
      <c r="E49" s="94"/>
      <c r="F49" s="94"/>
      <c r="G49" s="94"/>
      <c r="H49" s="95"/>
      <c r="I49" s="94"/>
      <c r="J49" s="94"/>
      <c r="K49" s="94"/>
      <c r="L49" s="94"/>
      <c r="M49" s="94"/>
      <c r="N49" s="94"/>
      <c r="O49" s="94"/>
      <c r="P49" s="95"/>
      <c r="Q49" s="94"/>
      <c r="R49" s="94"/>
      <c r="S49" s="94"/>
      <c r="T49" s="94"/>
      <c r="U49" s="94"/>
      <c r="V49" s="96"/>
    </row>
    <row r="50" spans="1:22" x14ac:dyDescent="0.2">
      <c r="A50" s="32"/>
      <c r="B50" s="109"/>
      <c r="C50" s="33"/>
      <c r="D50" s="33"/>
      <c r="E50" s="33"/>
      <c r="F50" s="33"/>
      <c r="G50" s="33"/>
      <c r="H50" s="109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6"/>
    </row>
    <row r="51" spans="1:22" x14ac:dyDescent="0.2">
      <c r="A51" s="32"/>
      <c r="B51" s="109"/>
      <c r="C51" s="33"/>
      <c r="D51" s="33"/>
      <c r="E51" s="33"/>
      <c r="F51" s="33"/>
      <c r="G51" s="33"/>
      <c r="H51" s="109"/>
      <c r="I51" s="33"/>
      <c r="J51" s="33"/>
      <c r="K51" s="33"/>
      <c r="L51" s="33"/>
      <c r="M51" s="33"/>
      <c r="N51" s="33"/>
      <c r="O51" s="33"/>
      <c r="P51" s="33"/>
      <c r="Q51" s="33"/>
      <c r="R51" s="103"/>
      <c r="S51" s="103"/>
      <c r="T51" s="103" t="s">
        <v>100</v>
      </c>
      <c r="U51" s="33"/>
      <c r="V51" s="36"/>
    </row>
    <row r="52" spans="1:22" x14ac:dyDescent="0.2">
      <c r="A52" s="32"/>
      <c r="B52" s="109"/>
      <c r="C52" s="33"/>
      <c r="D52" s="33"/>
      <c r="E52" s="33"/>
      <c r="F52" s="33"/>
      <c r="G52" s="33"/>
      <c r="H52" s="109"/>
      <c r="I52" s="33"/>
      <c r="J52" s="33"/>
      <c r="K52" s="33"/>
      <c r="L52" s="33"/>
      <c r="M52" s="33"/>
      <c r="N52" s="33"/>
      <c r="O52" s="33"/>
      <c r="P52" s="33"/>
      <c r="Q52" s="33"/>
      <c r="R52" s="103"/>
      <c r="S52" s="103"/>
      <c r="T52" s="33"/>
      <c r="U52" s="33"/>
      <c r="V52" s="36"/>
    </row>
    <row r="53" spans="1:22" s="102" customFormat="1" ht="12" x14ac:dyDescent="0.2">
      <c r="A53" s="98"/>
      <c r="B53" s="99"/>
      <c r="C53" s="99"/>
      <c r="D53" s="99"/>
      <c r="E53" s="99"/>
      <c r="F53" s="104"/>
      <c r="G53" s="104"/>
      <c r="H53" s="149"/>
      <c r="I53" s="105"/>
      <c r="J53" s="105"/>
      <c r="K53" s="104"/>
      <c r="L53" s="104"/>
      <c r="M53" s="104"/>
      <c r="N53" s="100"/>
      <c r="O53" s="99"/>
      <c r="P53" s="99"/>
      <c r="Q53" s="99"/>
      <c r="R53" s="99"/>
      <c r="S53" s="99"/>
      <c r="T53" s="99"/>
      <c r="U53" s="99"/>
      <c r="V53" s="101"/>
    </row>
    <row r="54" spans="1:22" x14ac:dyDescent="0.2">
      <c r="A54" s="37"/>
      <c r="B54" s="38"/>
      <c r="C54" s="38"/>
      <c r="D54" s="38"/>
      <c r="E54" s="38"/>
      <c r="F54" s="38"/>
      <c r="G54" s="38"/>
      <c r="H54" s="11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9"/>
    </row>
    <row r="55" spans="1:22" x14ac:dyDescent="0.2">
      <c r="A55" s="29" t="s">
        <v>23</v>
      </c>
      <c r="B55" s="2" t="s">
        <v>24</v>
      </c>
      <c r="C55" s="30"/>
      <c r="D55" s="30"/>
      <c r="E55" s="30"/>
      <c r="F55" s="30"/>
      <c r="G55" s="30"/>
      <c r="H55" s="116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3"/>
      <c r="V55" s="36"/>
    </row>
    <row r="56" spans="1:22" x14ac:dyDescent="0.2">
      <c r="A56" s="32"/>
      <c r="B56" s="33"/>
      <c r="C56" s="33"/>
      <c r="D56" s="33"/>
      <c r="E56" s="33"/>
      <c r="F56" s="33"/>
      <c r="G56" s="33"/>
      <c r="H56" s="109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6"/>
    </row>
    <row r="57" spans="1:22" x14ac:dyDescent="0.2">
      <c r="A57" s="37" t="s">
        <v>25</v>
      </c>
      <c r="B57" s="106">
        <f>'Item 100, pg 23 '!B70</f>
        <v>42748</v>
      </c>
      <c r="C57" s="38"/>
      <c r="D57" s="38"/>
      <c r="E57" s="38"/>
      <c r="F57" s="38"/>
      <c r="G57" s="38"/>
      <c r="H57" s="118"/>
      <c r="I57" s="38"/>
      <c r="J57" s="38"/>
      <c r="K57" s="38"/>
      <c r="L57" s="38"/>
      <c r="M57" s="38"/>
      <c r="N57" s="33"/>
      <c r="O57" s="117" t="s">
        <v>101</v>
      </c>
      <c r="P57" s="38"/>
      <c r="Q57" s="38"/>
      <c r="R57" s="391">
        <f>'[2]Item 100, pg 24'!J54</f>
        <v>42795</v>
      </c>
      <c r="S57" s="391"/>
      <c r="T57" s="391"/>
      <c r="U57" s="38"/>
      <c r="V57" s="39"/>
    </row>
    <row r="58" spans="1:22" x14ac:dyDescent="0.2">
      <c r="A58" s="376" t="s">
        <v>27</v>
      </c>
      <c r="B58" s="377"/>
      <c r="C58" s="377"/>
      <c r="D58" s="377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361"/>
      <c r="P58" s="361"/>
      <c r="Q58" s="361"/>
      <c r="R58" s="377"/>
      <c r="S58" s="377"/>
      <c r="T58" s="377"/>
      <c r="U58" s="33"/>
      <c r="V58" s="36"/>
    </row>
    <row r="59" spans="1:22" x14ac:dyDescent="0.2">
      <c r="A59" s="32"/>
      <c r="B59" s="33"/>
      <c r="C59" s="33"/>
      <c r="D59" s="33"/>
      <c r="E59" s="33"/>
      <c r="F59" s="33"/>
      <c r="G59" s="33"/>
      <c r="H59" s="109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6"/>
    </row>
    <row r="60" spans="1:22" ht="13.5" customHeight="1" x14ac:dyDescent="0.2">
      <c r="A60" s="32" t="s">
        <v>28</v>
      </c>
      <c r="B60" s="33"/>
      <c r="C60" s="33"/>
      <c r="D60" s="33"/>
      <c r="E60" s="33"/>
      <c r="F60" s="33"/>
      <c r="G60" s="33"/>
      <c r="H60" s="109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6"/>
    </row>
    <row r="61" spans="1:22" ht="13.5" customHeight="1" x14ac:dyDescent="0.2">
      <c r="A61" s="37"/>
      <c r="B61" s="38"/>
      <c r="C61" s="38"/>
      <c r="D61" s="38"/>
      <c r="E61" s="38"/>
      <c r="F61" s="38"/>
      <c r="G61" s="38"/>
      <c r="H61" s="11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9"/>
    </row>
  </sheetData>
  <mergeCells count="4">
    <mergeCell ref="Q2:R2"/>
    <mergeCell ref="A7:R7"/>
    <mergeCell ref="R57:T57"/>
    <mergeCell ref="A58:T58"/>
  </mergeCells>
  <printOptions horizontalCentered="1" verticalCentered="1"/>
  <pageMargins left="0.5" right="0.5" top="0.5" bottom="0.5" header="0.5" footer="0.5"/>
  <pageSetup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opLeftCell="A37" zoomScaleNormal="100" workbookViewId="0">
      <selection activeCell="F43" sqref="F43"/>
    </sheetView>
  </sheetViews>
  <sheetFormatPr defaultRowHeight="12.75" x14ac:dyDescent="0.2"/>
  <cols>
    <col min="1" max="1" width="11.7109375" style="187" customWidth="1"/>
    <col min="2" max="2" width="16.28515625" style="187" customWidth="1"/>
    <col min="3" max="3" width="6.7109375" style="187" customWidth="1"/>
    <col min="4" max="6" width="9.140625" style="187"/>
    <col min="7" max="7" width="8.42578125" style="187" customWidth="1"/>
    <col min="8" max="8" width="14.140625" style="187" customWidth="1"/>
    <col min="9" max="9" width="30.5703125" style="187" customWidth="1"/>
    <col min="10" max="10" width="4.42578125" style="187" customWidth="1"/>
    <col min="11" max="256" width="9.140625" style="187"/>
    <col min="257" max="257" width="11.7109375" style="187" customWidth="1"/>
    <col min="258" max="258" width="16.28515625" style="187" customWidth="1"/>
    <col min="259" max="259" width="6.7109375" style="187" customWidth="1"/>
    <col min="260" max="262" width="9.140625" style="187"/>
    <col min="263" max="263" width="8.42578125" style="187" customWidth="1"/>
    <col min="264" max="264" width="14.140625" style="187" customWidth="1"/>
    <col min="265" max="265" width="30.5703125" style="187" customWidth="1"/>
    <col min="266" max="266" width="4.42578125" style="187" customWidth="1"/>
    <col min="267" max="512" width="9.140625" style="187"/>
    <col min="513" max="513" width="11.7109375" style="187" customWidth="1"/>
    <col min="514" max="514" width="16.28515625" style="187" customWidth="1"/>
    <col min="515" max="515" width="6.7109375" style="187" customWidth="1"/>
    <col min="516" max="518" width="9.140625" style="187"/>
    <col min="519" max="519" width="8.42578125" style="187" customWidth="1"/>
    <col min="520" max="520" width="14.140625" style="187" customWidth="1"/>
    <col min="521" max="521" width="30.5703125" style="187" customWidth="1"/>
    <col min="522" max="522" width="4.42578125" style="187" customWidth="1"/>
    <col min="523" max="768" width="9.140625" style="187"/>
    <col min="769" max="769" width="11.7109375" style="187" customWidth="1"/>
    <col min="770" max="770" width="16.28515625" style="187" customWidth="1"/>
    <col min="771" max="771" width="6.7109375" style="187" customWidth="1"/>
    <col min="772" max="774" width="9.140625" style="187"/>
    <col min="775" max="775" width="8.42578125" style="187" customWidth="1"/>
    <col min="776" max="776" width="14.140625" style="187" customWidth="1"/>
    <col min="777" max="777" width="30.5703125" style="187" customWidth="1"/>
    <col min="778" max="778" width="4.42578125" style="187" customWidth="1"/>
    <col min="779" max="1024" width="9.140625" style="187"/>
    <col min="1025" max="1025" width="11.7109375" style="187" customWidth="1"/>
    <col min="1026" max="1026" width="16.28515625" style="187" customWidth="1"/>
    <col min="1027" max="1027" width="6.7109375" style="187" customWidth="1"/>
    <col min="1028" max="1030" width="9.140625" style="187"/>
    <col min="1031" max="1031" width="8.42578125" style="187" customWidth="1"/>
    <col min="1032" max="1032" width="14.140625" style="187" customWidth="1"/>
    <col min="1033" max="1033" width="30.5703125" style="187" customWidth="1"/>
    <col min="1034" max="1034" width="4.42578125" style="187" customWidth="1"/>
    <col min="1035" max="1280" width="9.140625" style="187"/>
    <col min="1281" max="1281" width="11.7109375" style="187" customWidth="1"/>
    <col min="1282" max="1282" width="16.28515625" style="187" customWidth="1"/>
    <col min="1283" max="1283" width="6.7109375" style="187" customWidth="1"/>
    <col min="1284" max="1286" width="9.140625" style="187"/>
    <col min="1287" max="1287" width="8.42578125" style="187" customWidth="1"/>
    <col min="1288" max="1288" width="14.140625" style="187" customWidth="1"/>
    <col min="1289" max="1289" width="30.5703125" style="187" customWidth="1"/>
    <col min="1290" max="1290" width="4.42578125" style="187" customWidth="1"/>
    <col min="1291" max="1536" width="9.140625" style="187"/>
    <col min="1537" max="1537" width="11.7109375" style="187" customWidth="1"/>
    <col min="1538" max="1538" width="16.28515625" style="187" customWidth="1"/>
    <col min="1539" max="1539" width="6.7109375" style="187" customWidth="1"/>
    <col min="1540" max="1542" width="9.140625" style="187"/>
    <col min="1543" max="1543" width="8.42578125" style="187" customWidth="1"/>
    <col min="1544" max="1544" width="14.140625" style="187" customWidth="1"/>
    <col min="1545" max="1545" width="30.5703125" style="187" customWidth="1"/>
    <col min="1546" max="1546" width="4.42578125" style="187" customWidth="1"/>
    <col min="1547" max="1792" width="9.140625" style="187"/>
    <col min="1793" max="1793" width="11.7109375" style="187" customWidth="1"/>
    <col min="1794" max="1794" width="16.28515625" style="187" customWidth="1"/>
    <col min="1795" max="1795" width="6.7109375" style="187" customWidth="1"/>
    <col min="1796" max="1798" width="9.140625" style="187"/>
    <col min="1799" max="1799" width="8.42578125" style="187" customWidth="1"/>
    <col min="1800" max="1800" width="14.140625" style="187" customWidth="1"/>
    <col min="1801" max="1801" width="30.5703125" style="187" customWidth="1"/>
    <col min="1802" max="1802" width="4.42578125" style="187" customWidth="1"/>
    <col min="1803" max="2048" width="9.140625" style="187"/>
    <col min="2049" max="2049" width="11.7109375" style="187" customWidth="1"/>
    <col min="2050" max="2050" width="16.28515625" style="187" customWidth="1"/>
    <col min="2051" max="2051" width="6.7109375" style="187" customWidth="1"/>
    <col min="2052" max="2054" width="9.140625" style="187"/>
    <col min="2055" max="2055" width="8.42578125" style="187" customWidth="1"/>
    <col min="2056" max="2056" width="14.140625" style="187" customWidth="1"/>
    <col min="2057" max="2057" width="30.5703125" style="187" customWidth="1"/>
    <col min="2058" max="2058" width="4.42578125" style="187" customWidth="1"/>
    <col min="2059" max="2304" width="9.140625" style="187"/>
    <col min="2305" max="2305" width="11.7109375" style="187" customWidth="1"/>
    <col min="2306" max="2306" width="16.28515625" style="187" customWidth="1"/>
    <col min="2307" max="2307" width="6.7109375" style="187" customWidth="1"/>
    <col min="2308" max="2310" width="9.140625" style="187"/>
    <col min="2311" max="2311" width="8.42578125" style="187" customWidth="1"/>
    <col min="2312" max="2312" width="14.140625" style="187" customWidth="1"/>
    <col min="2313" max="2313" width="30.5703125" style="187" customWidth="1"/>
    <col min="2314" max="2314" width="4.42578125" style="187" customWidth="1"/>
    <col min="2315" max="2560" width="9.140625" style="187"/>
    <col min="2561" max="2561" width="11.7109375" style="187" customWidth="1"/>
    <col min="2562" max="2562" width="16.28515625" style="187" customWidth="1"/>
    <col min="2563" max="2563" width="6.7109375" style="187" customWidth="1"/>
    <col min="2564" max="2566" width="9.140625" style="187"/>
    <col min="2567" max="2567" width="8.42578125" style="187" customWidth="1"/>
    <col min="2568" max="2568" width="14.140625" style="187" customWidth="1"/>
    <col min="2569" max="2569" width="30.5703125" style="187" customWidth="1"/>
    <col min="2570" max="2570" width="4.42578125" style="187" customWidth="1"/>
    <col min="2571" max="2816" width="9.140625" style="187"/>
    <col min="2817" max="2817" width="11.7109375" style="187" customWidth="1"/>
    <col min="2818" max="2818" width="16.28515625" style="187" customWidth="1"/>
    <col min="2819" max="2819" width="6.7109375" style="187" customWidth="1"/>
    <col min="2820" max="2822" width="9.140625" style="187"/>
    <col min="2823" max="2823" width="8.42578125" style="187" customWidth="1"/>
    <col min="2824" max="2824" width="14.140625" style="187" customWidth="1"/>
    <col min="2825" max="2825" width="30.5703125" style="187" customWidth="1"/>
    <col min="2826" max="2826" width="4.42578125" style="187" customWidth="1"/>
    <col min="2827" max="3072" width="9.140625" style="187"/>
    <col min="3073" max="3073" width="11.7109375" style="187" customWidth="1"/>
    <col min="3074" max="3074" width="16.28515625" style="187" customWidth="1"/>
    <col min="3075" max="3075" width="6.7109375" style="187" customWidth="1"/>
    <col min="3076" max="3078" width="9.140625" style="187"/>
    <col min="3079" max="3079" width="8.42578125" style="187" customWidth="1"/>
    <col min="3080" max="3080" width="14.140625" style="187" customWidth="1"/>
    <col min="3081" max="3081" width="30.5703125" style="187" customWidth="1"/>
    <col min="3082" max="3082" width="4.42578125" style="187" customWidth="1"/>
    <col min="3083" max="3328" width="9.140625" style="187"/>
    <col min="3329" max="3329" width="11.7109375" style="187" customWidth="1"/>
    <col min="3330" max="3330" width="16.28515625" style="187" customWidth="1"/>
    <col min="3331" max="3331" width="6.7109375" style="187" customWidth="1"/>
    <col min="3332" max="3334" width="9.140625" style="187"/>
    <col min="3335" max="3335" width="8.42578125" style="187" customWidth="1"/>
    <col min="3336" max="3336" width="14.140625" style="187" customWidth="1"/>
    <col min="3337" max="3337" width="30.5703125" style="187" customWidth="1"/>
    <col min="3338" max="3338" width="4.42578125" style="187" customWidth="1"/>
    <col min="3339" max="3584" width="9.140625" style="187"/>
    <col min="3585" max="3585" width="11.7109375" style="187" customWidth="1"/>
    <col min="3586" max="3586" width="16.28515625" style="187" customWidth="1"/>
    <col min="3587" max="3587" width="6.7109375" style="187" customWidth="1"/>
    <col min="3588" max="3590" width="9.140625" style="187"/>
    <col min="3591" max="3591" width="8.42578125" style="187" customWidth="1"/>
    <col min="3592" max="3592" width="14.140625" style="187" customWidth="1"/>
    <col min="3593" max="3593" width="30.5703125" style="187" customWidth="1"/>
    <col min="3594" max="3594" width="4.42578125" style="187" customWidth="1"/>
    <col min="3595" max="3840" width="9.140625" style="187"/>
    <col min="3841" max="3841" width="11.7109375" style="187" customWidth="1"/>
    <col min="3842" max="3842" width="16.28515625" style="187" customWidth="1"/>
    <col min="3843" max="3843" width="6.7109375" style="187" customWidth="1"/>
    <col min="3844" max="3846" width="9.140625" style="187"/>
    <col min="3847" max="3847" width="8.42578125" style="187" customWidth="1"/>
    <col min="3848" max="3848" width="14.140625" style="187" customWidth="1"/>
    <col min="3849" max="3849" width="30.5703125" style="187" customWidth="1"/>
    <col min="3850" max="3850" width="4.42578125" style="187" customWidth="1"/>
    <col min="3851" max="4096" width="9.140625" style="187"/>
    <col min="4097" max="4097" width="11.7109375" style="187" customWidth="1"/>
    <col min="4098" max="4098" width="16.28515625" style="187" customWidth="1"/>
    <col min="4099" max="4099" width="6.7109375" style="187" customWidth="1"/>
    <col min="4100" max="4102" width="9.140625" style="187"/>
    <col min="4103" max="4103" width="8.42578125" style="187" customWidth="1"/>
    <col min="4104" max="4104" width="14.140625" style="187" customWidth="1"/>
    <col min="4105" max="4105" width="30.5703125" style="187" customWidth="1"/>
    <col min="4106" max="4106" width="4.42578125" style="187" customWidth="1"/>
    <col min="4107" max="4352" width="9.140625" style="187"/>
    <col min="4353" max="4353" width="11.7109375" style="187" customWidth="1"/>
    <col min="4354" max="4354" width="16.28515625" style="187" customWidth="1"/>
    <col min="4355" max="4355" width="6.7109375" style="187" customWidth="1"/>
    <col min="4356" max="4358" width="9.140625" style="187"/>
    <col min="4359" max="4359" width="8.42578125" style="187" customWidth="1"/>
    <col min="4360" max="4360" width="14.140625" style="187" customWidth="1"/>
    <col min="4361" max="4361" width="30.5703125" style="187" customWidth="1"/>
    <col min="4362" max="4362" width="4.42578125" style="187" customWidth="1"/>
    <col min="4363" max="4608" width="9.140625" style="187"/>
    <col min="4609" max="4609" width="11.7109375" style="187" customWidth="1"/>
    <col min="4610" max="4610" width="16.28515625" style="187" customWidth="1"/>
    <col min="4611" max="4611" width="6.7109375" style="187" customWidth="1"/>
    <col min="4612" max="4614" width="9.140625" style="187"/>
    <col min="4615" max="4615" width="8.42578125" style="187" customWidth="1"/>
    <col min="4616" max="4616" width="14.140625" style="187" customWidth="1"/>
    <col min="4617" max="4617" width="30.5703125" style="187" customWidth="1"/>
    <col min="4618" max="4618" width="4.42578125" style="187" customWidth="1"/>
    <col min="4619" max="4864" width="9.140625" style="187"/>
    <col min="4865" max="4865" width="11.7109375" style="187" customWidth="1"/>
    <col min="4866" max="4866" width="16.28515625" style="187" customWidth="1"/>
    <col min="4867" max="4867" width="6.7109375" style="187" customWidth="1"/>
    <col min="4868" max="4870" width="9.140625" style="187"/>
    <col min="4871" max="4871" width="8.42578125" style="187" customWidth="1"/>
    <col min="4872" max="4872" width="14.140625" style="187" customWidth="1"/>
    <col min="4873" max="4873" width="30.5703125" style="187" customWidth="1"/>
    <col min="4874" max="4874" width="4.42578125" style="187" customWidth="1"/>
    <col min="4875" max="5120" width="9.140625" style="187"/>
    <col min="5121" max="5121" width="11.7109375" style="187" customWidth="1"/>
    <col min="5122" max="5122" width="16.28515625" style="187" customWidth="1"/>
    <col min="5123" max="5123" width="6.7109375" style="187" customWidth="1"/>
    <col min="5124" max="5126" width="9.140625" style="187"/>
    <col min="5127" max="5127" width="8.42578125" style="187" customWidth="1"/>
    <col min="5128" max="5128" width="14.140625" style="187" customWidth="1"/>
    <col min="5129" max="5129" width="30.5703125" style="187" customWidth="1"/>
    <col min="5130" max="5130" width="4.42578125" style="187" customWidth="1"/>
    <col min="5131" max="5376" width="9.140625" style="187"/>
    <col min="5377" max="5377" width="11.7109375" style="187" customWidth="1"/>
    <col min="5378" max="5378" width="16.28515625" style="187" customWidth="1"/>
    <col min="5379" max="5379" width="6.7109375" style="187" customWidth="1"/>
    <col min="5380" max="5382" width="9.140625" style="187"/>
    <col min="5383" max="5383" width="8.42578125" style="187" customWidth="1"/>
    <col min="5384" max="5384" width="14.140625" style="187" customWidth="1"/>
    <col min="5385" max="5385" width="30.5703125" style="187" customWidth="1"/>
    <col min="5386" max="5386" width="4.42578125" style="187" customWidth="1"/>
    <col min="5387" max="5632" width="9.140625" style="187"/>
    <col min="5633" max="5633" width="11.7109375" style="187" customWidth="1"/>
    <col min="5634" max="5634" width="16.28515625" style="187" customWidth="1"/>
    <col min="5635" max="5635" width="6.7109375" style="187" customWidth="1"/>
    <col min="5636" max="5638" width="9.140625" style="187"/>
    <col min="5639" max="5639" width="8.42578125" style="187" customWidth="1"/>
    <col min="5640" max="5640" width="14.140625" style="187" customWidth="1"/>
    <col min="5641" max="5641" width="30.5703125" style="187" customWidth="1"/>
    <col min="5642" max="5642" width="4.42578125" style="187" customWidth="1"/>
    <col min="5643" max="5888" width="9.140625" style="187"/>
    <col min="5889" max="5889" width="11.7109375" style="187" customWidth="1"/>
    <col min="5890" max="5890" width="16.28515625" style="187" customWidth="1"/>
    <col min="5891" max="5891" width="6.7109375" style="187" customWidth="1"/>
    <col min="5892" max="5894" width="9.140625" style="187"/>
    <col min="5895" max="5895" width="8.42578125" style="187" customWidth="1"/>
    <col min="5896" max="5896" width="14.140625" style="187" customWidth="1"/>
    <col min="5897" max="5897" width="30.5703125" style="187" customWidth="1"/>
    <col min="5898" max="5898" width="4.42578125" style="187" customWidth="1"/>
    <col min="5899" max="6144" width="9.140625" style="187"/>
    <col min="6145" max="6145" width="11.7109375" style="187" customWidth="1"/>
    <col min="6146" max="6146" width="16.28515625" style="187" customWidth="1"/>
    <col min="6147" max="6147" width="6.7109375" style="187" customWidth="1"/>
    <col min="6148" max="6150" width="9.140625" style="187"/>
    <col min="6151" max="6151" width="8.42578125" style="187" customWidth="1"/>
    <col min="6152" max="6152" width="14.140625" style="187" customWidth="1"/>
    <col min="6153" max="6153" width="30.5703125" style="187" customWidth="1"/>
    <col min="6154" max="6154" width="4.42578125" style="187" customWidth="1"/>
    <col min="6155" max="6400" width="9.140625" style="187"/>
    <col min="6401" max="6401" width="11.7109375" style="187" customWidth="1"/>
    <col min="6402" max="6402" width="16.28515625" style="187" customWidth="1"/>
    <col min="6403" max="6403" width="6.7109375" style="187" customWidth="1"/>
    <col min="6404" max="6406" width="9.140625" style="187"/>
    <col min="6407" max="6407" width="8.42578125" style="187" customWidth="1"/>
    <col min="6408" max="6408" width="14.140625" style="187" customWidth="1"/>
    <col min="6409" max="6409" width="30.5703125" style="187" customWidth="1"/>
    <col min="6410" max="6410" width="4.42578125" style="187" customWidth="1"/>
    <col min="6411" max="6656" width="9.140625" style="187"/>
    <col min="6657" max="6657" width="11.7109375" style="187" customWidth="1"/>
    <col min="6658" max="6658" width="16.28515625" style="187" customWidth="1"/>
    <col min="6659" max="6659" width="6.7109375" style="187" customWidth="1"/>
    <col min="6660" max="6662" width="9.140625" style="187"/>
    <col min="6663" max="6663" width="8.42578125" style="187" customWidth="1"/>
    <col min="6664" max="6664" width="14.140625" style="187" customWidth="1"/>
    <col min="6665" max="6665" width="30.5703125" style="187" customWidth="1"/>
    <col min="6666" max="6666" width="4.42578125" style="187" customWidth="1"/>
    <col min="6667" max="6912" width="9.140625" style="187"/>
    <col min="6913" max="6913" width="11.7109375" style="187" customWidth="1"/>
    <col min="6914" max="6914" width="16.28515625" style="187" customWidth="1"/>
    <col min="6915" max="6915" width="6.7109375" style="187" customWidth="1"/>
    <col min="6916" max="6918" width="9.140625" style="187"/>
    <col min="6919" max="6919" width="8.42578125" style="187" customWidth="1"/>
    <col min="6920" max="6920" width="14.140625" style="187" customWidth="1"/>
    <col min="6921" max="6921" width="30.5703125" style="187" customWidth="1"/>
    <col min="6922" max="6922" width="4.42578125" style="187" customWidth="1"/>
    <col min="6923" max="7168" width="9.140625" style="187"/>
    <col min="7169" max="7169" width="11.7109375" style="187" customWidth="1"/>
    <col min="7170" max="7170" width="16.28515625" style="187" customWidth="1"/>
    <col min="7171" max="7171" width="6.7109375" style="187" customWidth="1"/>
    <col min="7172" max="7174" width="9.140625" style="187"/>
    <col min="7175" max="7175" width="8.42578125" style="187" customWidth="1"/>
    <col min="7176" max="7176" width="14.140625" style="187" customWidth="1"/>
    <col min="7177" max="7177" width="30.5703125" style="187" customWidth="1"/>
    <col min="7178" max="7178" width="4.42578125" style="187" customWidth="1"/>
    <col min="7179" max="7424" width="9.140625" style="187"/>
    <col min="7425" max="7425" width="11.7109375" style="187" customWidth="1"/>
    <col min="7426" max="7426" width="16.28515625" style="187" customWidth="1"/>
    <col min="7427" max="7427" width="6.7109375" style="187" customWidth="1"/>
    <col min="7428" max="7430" width="9.140625" style="187"/>
    <col min="7431" max="7431" width="8.42578125" style="187" customWidth="1"/>
    <col min="7432" max="7432" width="14.140625" style="187" customWidth="1"/>
    <col min="7433" max="7433" width="30.5703125" style="187" customWidth="1"/>
    <col min="7434" max="7434" width="4.42578125" style="187" customWidth="1"/>
    <col min="7435" max="7680" width="9.140625" style="187"/>
    <col min="7681" max="7681" width="11.7109375" style="187" customWidth="1"/>
    <col min="7682" max="7682" width="16.28515625" style="187" customWidth="1"/>
    <col min="7683" max="7683" width="6.7109375" style="187" customWidth="1"/>
    <col min="7684" max="7686" width="9.140625" style="187"/>
    <col min="7687" max="7687" width="8.42578125" style="187" customWidth="1"/>
    <col min="7688" max="7688" width="14.140625" style="187" customWidth="1"/>
    <col min="7689" max="7689" width="30.5703125" style="187" customWidth="1"/>
    <col min="7690" max="7690" width="4.42578125" style="187" customWidth="1"/>
    <col min="7691" max="7936" width="9.140625" style="187"/>
    <col min="7937" max="7937" width="11.7109375" style="187" customWidth="1"/>
    <col min="7938" max="7938" width="16.28515625" style="187" customWidth="1"/>
    <col min="7939" max="7939" width="6.7109375" style="187" customWidth="1"/>
    <col min="7940" max="7942" width="9.140625" style="187"/>
    <col min="7943" max="7943" width="8.42578125" style="187" customWidth="1"/>
    <col min="7944" max="7944" width="14.140625" style="187" customWidth="1"/>
    <col min="7945" max="7945" width="30.5703125" style="187" customWidth="1"/>
    <col min="7946" max="7946" width="4.42578125" style="187" customWidth="1"/>
    <col min="7947" max="8192" width="9.140625" style="187"/>
    <col min="8193" max="8193" width="11.7109375" style="187" customWidth="1"/>
    <col min="8194" max="8194" width="16.28515625" style="187" customWidth="1"/>
    <col min="8195" max="8195" width="6.7109375" style="187" customWidth="1"/>
    <col min="8196" max="8198" width="9.140625" style="187"/>
    <col min="8199" max="8199" width="8.42578125" style="187" customWidth="1"/>
    <col min="8200" max="8200" width="14.140625" style="187" customWidth="1"/>
    <col min="8201" max="8201" width="30.5703125" style="187" customWidth="1"/>
    <col min="8202" max="8202" width="4.42578125" style="187" customWidth="1"/>
    <col min="8203" max="8448" width="9.140625" style="187"/>
    <col min="8449" max="8449" width="11.7109375" style="187" customWidth="1"/>
    <col min="8450" max="8450" width="16.28515625" style="187" customWidth="1"/>
    <col min="8451" max="8451" width="6.7109375" style="187" customWidth="1"/>
    <col min="8452" max="8454" width="9.140625" style="187"/>
    <col min="8455" max="8455" width="8.42578125" style="187" customWidth="1"/>
    <col min="8456" max="8456" width="14.140625" style="187" customWidth="1"/>
    <col min="8457" max="8457" width="30.5703125" style="187" customWidth="1"/>
    <col min="8458" max="8458" width="4.42578125" style="187" customWidth="1"/>
    <col min="8459" max="8704" width="9.140625" style="187"/>
    <col min="8705" max="8705" width="11.7109375" style="187" customWidth="1"/>
    <col min="8706" max="8706" width="16.28515625" style="187" customWidth="1"/>
    <col min="8707" max="8707" width="6.7109375" style="187" customWidth="1"/>
    <col min="8708" max="8710" width="9.140625" style="187"/>
    <col min="8711" max="8711" width="8.42578125" style="187" customWidth="1"/>
    <col min="8712" max="8712" width="14.140625" style="187" customWidth="1"/>
    <col min="8713" max="8713" width="30.5703125" style="187" customWidth="1"/>
    <col min="8714" max="8714" width="4.42578125" style="187" customWidth="1"/>
    <col min="8715" max="8960" width="9.140625" style="187"/>
    <col min="8961" max="8961" width="11.7109375" style="187" customWidth="1"/>
    <col min="8962" max="8962" width="16.28515625" style="187" customWidth="1"/>
    <col min="8963" max="8963" width="6.7109375" style="187" customWidth="1"/>
    <col min="8964" max="8966" width="9.140625" style="187"/>
    <col min="8967" max="8967" width="8.42578125" style="187" customWidth="1"/>
    <col min="8968" max="8968" width="14.140625" style="187" customWidth="1"/>
    <col min="8969" max="8969" width="30.5703125" style="187" customWidth="1"/>
    <col min="8970" max="8970" width="4.42578125" style="187" customWidth="1"/>
    <col min="8971" max="9216" width="9.140625" style="187"/>
    <col min="9217" max="9217" width="11.7109375" style="187" customWidth="1"/>
    <col min="9218" max="9218" width="16.28515625" style="187" customWidth="1"/>
    <col min="9219" max="9219" width="6.7109375" style="187" customWidth="1"/>
    <col min="9220" max="9222" width="9.140625" style="187"/>
    <col min="9223" max="9223" width="8.42578125" style="187" customWidth="1"/>
    <col min="9224" max="9224" width="14.140625" style="187" customWidth="1"/>
    <col min="9225" max="9225" width="30.5703125" style="187" customWidth="1"/>
    <col min="9226" max="9226" width="4.42578125" style="187" customWidth="1"/>
    <col min="9227" max="9472" width="9.140625" style="187"/>
    <col min="9473" max="9473" width="11.7109375" style="187" customWidth="1"/>
    <col min="9474" max="9474" width="16.28515625" style="187" customWidth="1"/>
    <col min="9475" max="9475" width="6.7109375" style="187" customWidth="1"/>
    <col min="9476" max="9478" width="9.140625" style="187"/>
    <col min="9479" max="9479" width="8.42578125" style="187" customWidth="1"/>
    <col min="9480" max="9480" width="14.140625" style="187" customWidth="1"/>
    <col min="9481" max="9481" width="30.5703125" style="187" customWidth="1"/>
    <col min="9482" max="9482" width="4.42578125" style="187" customWidth="1"/>
    <col min="9483" max="9728" width="9.140625" style="187"/>
    <col min="9729" max="9729" width="11.7109375" style="187" customWidth="1"/>
    <col min="9730" max="9730" width="16.28515625" style="187" customWidth="1"/>
    <col min="9731" max="9731" width="6.7109375" style="187" customWidth="1"/>
    <col min="9732" max="9734" width="9.140625" style="187"/>
    <col min="9735" max="9735" width="8.42578125" style="187" customWidth="1"/>
    <col min="9736" max="9736" width="14.140625" style="187" customWidth="1"/>
    <col min="9737" max="9737" width="30.5703125" style="187" customWidth="1"/>
    <col min="9738" max="9738" width="4.42578125" style="187" customWidth="1"/>
    <col min="9739" max="9984" width="9.140625" style="187"/>
    <col min="9985" max="9985" width="11.7109375" style="187" customWidth="1"/>
    <col min="9986" max="9986" width="16.28515625" style="187" customWidth="1"/>
    <col min="9987" max="9987" width="6.7109375" style="187" customWidth="1"/>
    <col min="9988" max="9990" width="9.140625" style="187"/>
    <col min="9991" max="9991" width="8.42578125" style="187" customWidth="1"/>
    <col min="9992" max="9992" width="14.140625" style="187" customWidth="1"/>
    <col min="9993" max="9993" width="30.5703125" style="187" customWidth="1"/>
    <col min="9994" max="9994" width="4.42578125" style="187" customWidth="1"/>
    <col min="9995" max="10240" width="9.140625" style="187"/>
    <col min="10241" max="10241" width="11.7109375" style="187" customWidth="1"/>
    <col min="10242" max="10242" width="16.28515625" style="187" customWidth="1"/>
    <col min="10243" max="10243" width="6.7109375" style="187" customWidth="1"/>
    <col min="10244" max="10246" width="9.140625" style="187"/>
    <col min="10247" max="10247" width="8.42578125" style="187" customWidth="1"/>
    <col min="10248" max="10248" width="14.140625" style="187" customWidth="1"/>
    <col min="10249" max="10249" width="30.5703125" style="187" customWidth="1"/>
    <col min="10250" max="10250" width="4.42578125" style="187" customWidth="1"/>
    <col min="10251" max="10496" width="9.140625" style="187"/>
    <col min="10497" max="10497" width="11.7109375" style="187" customWidth="1"/>
    <col min="10498" max="10498" width="16.28515625" style="187" customWidth="1"/>
    <col min="10499" max="10499" width="6.7109375" style="187" customWidth="1"/>
    <col min="10500" max="10502" width="9.140625" style="187"/>
    <col min="10503" max="10503" width="8.42578125" style="187" customWidth="1"/>
    <col min="10504" max="10504" width="14.140625" style="187" customWidth="1"/>
    <col min="10505" max="10505" width="30.5703125" style="187" customWidth="1"/>
    <col min="10506" max="10506" width="4.42578125" style="187" customWidth="1"/>
    <col min="10507" max="10752" width="9.140625" style="187"/>
    <col min="10753" max="10753" width="11.7109375" style="187" customWidth="1"/>
    <col min="10754" max="10754" width="16.28515625" style="187" customWidth="1"/>
    <col min="10755" max="10755" width="6.7109375" style="187" customWidth="1"/>
    <col min="10756" max="10758" width="9.140625" style="187"/>
    <col min="10759" max="10759" width="8.42578125" style="187" customWidth="1"/>
    <col min="10760" max="10760" width="14.140625" style="187" customWidth="1"/>
    <col min="10761" max="10761" width="30.5703125" style="187" customWidth="1"/>
    <col min="10762" max="10762" width="4.42578125" style="187" customWidth="1"/>
    <col min="10763" max="11008" width="9.140625" style="187"/>
    <col min="11009" max="11009" width="11.7109375" style="187" customWidth="1"/>
    <col min="11010" max="11010" width="16.28515625" style="187" customWidth="1"/>
    <col min="11011" max="11011" width="6.7109375" style="187" customWidth="1"/>
    <col min="11012" max="11014" width="9.140625" style="187"/>
    <col min="11015" max="11015" width="8.42578125" style="187" customWidth="1"/>
    <col min="11016" max="11016" width="14.140625" style="187" customWidth="1"/>
    <col min="11017" max="11017" width="30.5703125" style="187" customWidth="1"/>
    <col min="11018" max="11018" width="4.42578125" style="187" customWidth="1"/>
    <col min="11019" max="11264" width="9.140625" style="187"/>
    <col min="11265" max="11265" width="11.7109375" style="187" customWidth="1"/>
    <col min="11266" max="11266" width="16.28515625" style="187" customWidth="1"/>
    <col min="11267" max="11267" width="6.7109375" style="187" customWidth="1"/>
    <col min="11268" max="11270" width="9.140625" style="187"/>
    <col min="11271" max="11271" width="8.42578125" style="187" customWidth="1"/>
    <col min="11272" max="11272" width="14.140625" style="187" customWidth="1"/>
    <col min="11273" max="11273" width="30.5703125" style="187" customWidth="1"/>
    <col min="11274" max="11274" width="4.42578125" style="187" customWidth="1"/>
    <col min="11275" max="11520" width="9.140625" style="187"/>
    <col min="11521" max="11521" width="11.7109375" style="187" customWidth="1"/>
    <col min="11522" max="11522" width="16.28515625" style="187" customWidth="1"/>
    <col min="11523" max="11523" width="6.7109375" style="187" customWidth="1"/>
    <col min="11524" max="11526" width="9.140625" style="187"/>
    <col min="11527" max="11527" width="8.42578125" style="187" customWidth="1"/>
    <col min="11528" max="11528" width="14.140625" style="187" customWidth="1"/>
    <col min="11529" max="11529" width="30.5703125" style="187" customWidth="1"/>
    <col min="11530" max="11530" width="4.42578125" style="187" customWidth="1"/>
    <col min="11531" max="11776" width="9.140625" style="187"/>
    <col min="11777" max="11777" width="11.7109375" style="187" customWidth="1"/>
    <col min="11778" max="11778" width="16.28515625" style="187" customWidth="1"/>
    <col min="11779" max="11779" width="6.7109375" style="187" customWidth="1"/>
    <col min="11780" max="11782" width="9.140625" style="187"/>
    <col min="11783" max="11783" width="8.42578125" style="187" customWidth="1"/>
    <col min="11784" max="11784" width="14.140625" style="187" customWidth="1"/>
    <col min="11785" max="11785" width="30.5703125" style="187" customWidth="1"/>
    <col min="11786" max="11786" width="4.42578125" style="187" customWidth="1"/>
    <col min="11787" max="12032" width="9.140625" style="187"/>
    <col min="12033" max="12033" width="11.7109375" style="187" customWidth="1"/>
    <col min="12034" max="12034" width="16.28515625" style="187" customWidth="1"/>
    <col min="12035" max="12035" width="6.7109375" style="187" customWidth="1"/>
    <col min="12036" max="12038" width="9.140625" style="187"/>
    <col min="12039" max="12039" width="8.42578125" style="187" customWidth="1"/>
    <col min="12040" max="12040" width="14.140625" style="187" customWidth="1"/>
    <col min="12041" max="12041" width="30.5703125" style="187" customWidth="1"/>
    <col min="12042" max="12042" width="4.42578125" style="187" customWidth="1"/>
    <col min="12043" max="12288" width="9.140625" style="187"/>
    <col min="12289" max="12289" width="11.7109375" style="187" customWidth="1"/>
    <col min="12290" max="12290" width="16.28515625" style="187" customWidth="1"/>
    <col min="12291" max="12291" width="6.7109375" style="187" customWidth="1"/>
    <col min="12292" max="12294" width="9.140625" style="187"/>
    <col min="12295" max="12295" width="8.42578125" style="187" customWidth="1"/>
    <col min="12296" max="12296" width="14.140625" style="187" customWidth="1"/>
    <col min="12297" max="12297" width="30.5703125" style="187" customWidth="1"/>
    <col min="12298" max="12298" width="4.42578125" style="187" customWidth="1"/>
    <col min="12299" max="12544" width="9.140625" style="187"/>
    <col min="12545" max="12545" width="11.7109375" style="187" customWidth="1"/>
    <col min="12546" max="12546" width="16.28515625" style="187" customWidth="1"/>
    <col min="12547" max="12547" width="6.7109375" style="187" customWidth="1"/>
    <col min="12548" max="12550" width="9.140625" style="187"/>
    <col min="12551" max="12551" width="8.42578125" style="187" customWidth="1"/>
    <col min="12552" max="12552" width="14.140625" style="187" customWidth="1"/>
    <col min="12553" max="12553" width="30.5703125" style="187" customWidth="1"/>
    <col min="12554" max="12554" width="4.42578125" style="187" customWidth="1"/>
    <col min="12555" max="12800" width="9.140625" style="187"/>
    <col min="12801" max="12801" width="11.7109375" style="187" customWidth="1"/>
    <col min="12802" max="12802" width="16.28515625" style="187" customWidth="1"/>
    <col min="12803" max="12803" width="6.7109375" style="187" customWidth="1"/>
    <col min="12804" max="12806" width="9.140625" style="187"/>
    <col min="12807" max="12807" width="8.42578125" style="187" customWidth="1"/>
    <col min="12808" max="12808" width="14.140625" style="187" customWidth="1"/>
    <col min="12809" max="12809" width="30.5703125" style="187" customWidth="1"/>
    <col min="12810" max="12810" width="4.42578125" style="187" customWidth="1"/>
    <col min="12811" max="13056" width="9.140625" style="187"/>
    <col min="13057" max="13057" width="11.7109375" style="187" customWidth="1"/>
    <col min="13058" max="13058" width="16.28515625" style="187" customWidth="1"/>
    <col min="13059" max="13059" width="6.7109375" style="187" customWidth="1"/>
    <col min="13060" max="13062" width="9.140625" style="187"/>
    <col min="13063" max="13063" width="8.42578125" style="187" customWidth="1"/>
    <col min="13064" max="13064" width="14.140625" style="187" customWidth="1"/>
    <col min="13065" max="13065" width="30.5703125" style="187" customWidth="1"/>
    <col min="13066" max="13066" width="4.42578125" style="187" customWidth="1"/>
    <col min="13067" max="13312" width="9.140625" style="187"/>
    <col min="13313" max="13313" width="11.7109375" style="187" customWidth="1"/>
    <col min="13314" max="13314" width="16.28515625" style="187" customWidth="1"/>
    <col min="13315" max="13315" width="6.7109375" style="187" customWidth="1"/>
    <col min="13316" max="13318" width="9.140625" style="187"/>
    <col min="13319" max="13319" width="8.42578125" style="187" customWidth="1"/>
    <col min="13320" max="13320" width="14.140625" style="187" customWidth="1"/>
    <col min="13321" max="13321" width="30.5703125" style="187" customWidth="1"/>
    <col min="13322" max="13322" width="4.42578125" style="187" customWidth="1"/>
    <col min="13323" max="13568" width="9.140625" style="187"/>
    <col min="13569" max="13569" width="11.7109375" style="187" customWidth="1"/>
    <col min="13570" max="13570" width="16.28515625" style="187" customWidth="1"/>
    <col min="13571" max="13571" width="6.7109375" style="187" customWidth="1"/>
    <col min="13572" max="13574" width="9.140625" style="187"/>
    <col min="13575" max="13575" width="8.42578125" style="187" customWidth="1"/>
    <col min="13576" max="13576" width="14.140625" style="187" customWidth="1"/>
    <col min="13577" max="13577" width="30.5703125" style="187" customWidth="1"/>
    <col min="13578" max="13578" width="4.42578125" style="187" customWidth="1"/>
    <col min="13579" max="13824" width="9.140625" style="187"/>
    <col min="13825" max="13825" width="11.7109375" style="187" customWidth="1"/>
    <col min="13826" max="13826" width="16.28515625" style="187" customWidth="1"/>
    <col min="13827" max="13827" width="6.7109375" style="187" customWidth="1"/>
    <col min="13828" max="13830" width="9.140625" style="187"/>
    <col min="13831" max="13831" width="8.42578125" style="187" customWidth="1"/>
    <col min="13832" max="13832" width="14.140625" style="187" customWidth="1"/>
    <col min="13833" max="13833" width="30.5703125" style="187" customWidth="1"/>
    <col min="13834" max="13834" width="4.42578125" style="187" customWidth="1"/>
    <col min="13835" max="14080" width="9.140625" style="187"/>
    <col min="14081" max="14081" width="11.7109375" style="187" customWidth="1"/>
    <col min="14082" max="14082" width="16.28515625" style="187" customWidth="1"/>
    <col min="14083" max="14083" width="6.7109375" style="187" customWidth="1"/>
    <col min="14084" max="14086" width="9.140625" style="187"/>
    <col min="14087" max="14087" width="8.42578125" style="187" customWidth="1"/>
    <col min="14088" max="14088" width="14.140625" style="187" customWidth="1"/>
    <col min="14089" max="14089" width="30.5703125" style="187" customWidth="1"/>
    <col min="14090" max="14090" width="4.42578125" style="187" customWidth="1"/>
    <col min="14091" max="14336" width="9.140625" style="187"/>
    <col min="14337" max="14337" width="11.7109375" style="187" customWidth="1"/>
    <col min="14338" max="14338" width="16.28515625" style="187" customWidth="1"/>
    <col min="14339" max="14339" width="6.7109375" style="187" customWidth="1"/>
    <col min="14340" max="14342" width="9.140625" style="187"/>
    <col min="14343" max="14343" width="8.42578125" style="187" customWidth="1"/>
    <col min="14344" max="14344" width="14.140625" style="187" customWidth="1"/>
    <col min="14345" max="14345" width="30.5703125" style="187" customWidth="1"/>
    <col min="14346" max="14346" width="4.42578125" style="187" customWidth="1"/>
    <col min="14347" max="14592" width="9.140625" style="187"/>
    <col min="14593" max="14593" width="11.7109375" style="187" customWidth="1"/>
    <col min="14594" max="14594" width="16.28515625" style="187" customWidth="1"/>
    <col min="14595" max="14595" width="6.7109375" style="187" customWidth="1"/>
    <col min="14596" max="14598" width="9.140625" style="187"/>
    <col min="14599" max="14599" width="8.42578125" style="187" customWidth="1"/>
    <col min="14600" max="14600" width="14.140625" style="187" customWidth="1"/>
    <col min="14601" max="14601" width="30.5703125" style="187" customWidth="1"/>
    <col min="14602" max="14602" width="4.42578125" style="187" customWidth="1"/>
    <col min="14603" max="14848" width="9.140625" style="187"/>
    <col min="14849" max="14849" width="11.7109375" style="187" customWidth="1"/>
    <col min="14850" max="14850" width="16.28515625" style="187" customWidth="1"/>
    <col min="14851" max="14851" width="6.7109375" style="187" customWidth="1"/>
    <col min="14852" max="14854" width="9.140625" style="187"/>
    <col min="14855" max="14855" width="8.42578125" style="187" customWidth="1"/>
    <col min="14856" max="14856" width="14.140625" style="187" customWidth="1"/>
    <col min="14857" max="14857" width="30.5703125" style="187" customWidth="1"/>
    <col min="14858" max="14858" width="4.42578125" style="187" customWidth="1"/>
    <col min="14859" max="15104" width="9.140625" style="187"/>
    <col min="15105" max="15105" width="11.7109375" style="187" customWidth="1"/>
    <col min="15106" max="15106" width="16.28515625" style="187" customWidth="1"/>
    <col min="15107" max="15107" width="6.7109375" style="187" customWidth="1"/>
    <col min="15108" max="15110" width="9.140625" style="187"/>
    <col min="15111" max="15111" width="8.42578125" style="187" customWidth="1"/>
    <col min="15112" max="15112" width="14.140625" style="187" customWidth="1"/>
    <col min="15113" max="15113" width="30.5703125" style="187" customWidth="1"/>
    <col min="15114" max="15114" width="4.42578125" style="187" customWidth="1"/>
    <col min="15115" max="15360" width="9.140625" style="187"/>
    <col min="15361" max="15361" width="11.7109375" style="187" customWidth="1"/>
    <col min="15362" max="15362" width="16.28515625" style="187" customWidth="1"/>
    <col min="15363" max="15363" width="6.7109375" style="187" customWidth="1"/>
    <col min="15364" max="15366" width="9.140625" style="187"/>
    <col min="15367" max="15367" width="8.42578125" style="187" customWidth="1"/>
    <col min="15368" max="15368" width="14.140625" style="187" customWidth="1"/>
    <col min="15369" max="15369" width="30.5703125" style="187" customWidth="1"/>
    <col min="15370" max="15370" width="4.42578125" style="187" customWidth="1"/>
    <col min="15371" max="15616" width="9.140625" style="187"/>
    <col min="15617" max="15617" width="11.7109375" style="187" customWidth="1"/>
    <col min="15618" max="15618" width="16.28515625" style="187" customWidth="1"/>
    <col min="15619" max="15619" width="6.7109375" style="187" customWidth="1"/>
    <col min="15620" max="15622" width="9.140625" style="187"/>
    <col min="15623" max="15623" width="8.42578125" style="187" customWidth="1"/>
    <col min="15624" max="15624" width="14.140625" style="187" customWidth="1"/>
    <col min="15625" max="15625" width="30.5703125" style="187" customWidth="1"/>
    <col min="15626" max="15626" width="4.42578125" style="187" customWidth="1"/>
    <col min="15627" max="15872" width="9.140625" style="187"/>
    <col min="15873" max="15873" width="11.7109375" style="187" customWidth="1"/>
    <col min="15874" max="15874" width="16.28515625" style="187" customWidth="1"/>
    <col min="15875" max="15875" width="6.7109375" style="187" customWidth="1"/>
    <col min="15876" max="15878" width="9.140625" style="187"/>
    <col min="15879" max="15879" width="8.42578125" style="187" customWidth="1"/>
    <col min="15880" max="15880" width="14.140625" style="187" customWidth="1"/>
    <col min="15881" max="15881" width="30.5703125" style="187" customWidth="1"/>
    <col min="15882" max="15882" width="4.42578125" style="187" customWidth="1"/>
    <col min="15883" max="16128" width="9.140625" style="187"/>
    <col min="16129" max="16129" width="11.7109375" style="187" customWidth="1"/>
    <col min="16130" max="16130" width="16.28515625" style="187" customWidth="1"/>
    <col min="16131" max="16131" width="6.7109375" style="187" customWidth="1"/>
    <col min="16132" max="16134" width="9.140625" style="187"/>
    <col min="16135" max="16135" width="8.42578125" style="187" customWidth="1"/>
    <col min="16136" max="16136" width="14.140625" style="187" customWidth="1"/>
    <col min="16137" max="16137" width="30.5703125" style="187" customWidth="1"/>
    <col min="16138" max="16138" width="4.42578125" style="187" customWidth="1"/>
    <col min="16139" max="16384" width="9.140625" style="187"/>
  </cols>
  <sheetData>
    <row r="1" spans="1:10" x14ac:dyDescent="0.2">
      <c r="A1" s="184"/>
      <c r="B1" s="185"/>
      <c r="C1" s="185"/>
      <c r="D1" s="185"/>
      <c r="E1" s="185"/>
      <c r="F1" s="185"/>
      <c r="G1" s="185"/>
      <c r="H1" s="185"/>
      <c r="I1" s="186"/>
    </row>
    <row r="2" spans="1:10" x14ac:dyDescent="0.2">
      <c r="A2" s="188" t="s">
        <v>0</v>
      </c>
      <c r="B2" s="189">
        <v>27</v>
      </c>
      <c r="C2" s="190"/>
      <c r="D2" s="190"/>
      <c r="E2" s="190"/>
      <c r="F2" s="189">
        <v>2</v>
      </c>
      <c r="G2" s="363" t="s">
        <v>2</v>
      </c>
      <c r="H2" s="363"/>
      <c r="I2" s="191">
        <v>28</v>
      </c>
      <c r="J2" s="190"/>
    </row>
    <row r="3" spans="1:10" x14ac:dyDescent="0.2">
      <c r="A3" s="188"/>
      <c r="B3" s="190"/>
      <c r="C3" s="190"/>
      <c r="D3" s="190"/>
      <c r="E3" s="190"/>
      <c r="F3" s="190"/>
      <c r="G3" s="190"/>
      <c r="H3" s="190"/>
      <c r="I3" s="192"/>
    </row>
    <row r="4" spans="1:10" x14ac:dyDescent="0.2">
      <c r="A4" s="188" t="s">
        <v>3</v>
      </c>
      <c r="B4" s="190"/>
      <c r="C4" s="193" t="s">
        <v>4</v>
      </c>
      <c r="D4" s="190"/>
      <c r="E4" s="190"/>
      <c r="F4" s="190"/>
      <c r="G4" s="190"/>
      <c r="H4" s="190"/>
      <c r="I4" s="192"/>
    </row>
    <row r="5" spans="1:10" x14ac:dyDescent="0.2">
      <c r="A5" s="194" t="s">
        <v>5</v>
      </c>
      <c r="B5" s="195"/>
      <c r="C5" s="195"/>
      <c r="D5" s="195"/>
      <c r="E5" s="195"/>
      <c r="F5" s="195"/>
      <c r="G5" s="195"/>
      <c r="H5" s="195"/>
      <c r="I5" s="196"/>
    </row>
    <row r="6" spans="1:10" x14ac:dyDescent="0.2">
      <c r="A6" s="188"/>
      <c r="B6" s="190"/>
      <c r="C6" s="190"/>
      <c r="D6" s="190"/>
      <c r="E6" s="190"/>
      <c r="F6" s="190"/>
      <c r="G6" s="190"/>
      <c r="H6" s="190"/>
      <c r="I6" s="192"/>
    </row>
    <row r="7" spans="1:10" x14ac:dyDescent="0.2">
      <c r="A7" s="388" t="s">
        <v>87</v>
      </c>
      <c r="B7" s="389"/>
      <c r="C7" s="389"/>
      <c r="D7" s="389"/>
      <c r="E7" s="389"/>
      <c r="F7" s="389"/>
      <c r="G7" s="389"/>
      <c r="H7" s="389"/>
      <c r="I7" s="211"/>
    </row>
    <row r="8" spans="1:10" x14ac:dyDescent="0.2">
      <c r="A8" s="188"/>
      <c r="B8" s="190"/>
      <c r="C8" s="190"/>
      <c r="D8" s="190"/>
      <c r="E8" s="190"/>
      <c r="F8" s="190"/>
      <c r="G8" s="190"/>
      <c r="H8" s="190"/>
      <c r="I8" s="192"/>
    </row>
    <row r="9" spans="1:10" x14ac:dyDescent="0.2">
      <c r="A9" s="188" t="s">
        <v>88</v>
      </c>
      <c r="B9" s="190" t="s">
        <v>39</v>
      </c>
      <c r="C9" s="190"/>
      <c r="D9" s="190"/>
      <c r="E9" s="190"/>
      <c r="F9" s="190"/>
      <c r="G9" s="190"/>
      <c r="H9" s="190"/>
      <c r="I9" s="192"/>
    </row>
    <row r="10" spans="1:10" x14ac:dyDescent="0.2">
      <c r="A10" s="188"/>
      <c r="B10" s="190"/>
      <c r="C10" s="190"/>
      <c r="D10" s="190"/>
      <c r="E10" s="190"/>
      <c r="F10" s="190"/>
      <c r="G10" s="190"/>
      <c r="H10" s="190"/>
      <c r="I10" s="192"/>
    </row>
    <row r="11" spans="1:10" x14ac:dyDescent="0.2">
      <c r="A11" s="188"/>
      <c r="B11" s="190"/>
      <c r="C11" s="190"/>
      <c r="D11" s="190"/>
      <c r="E11" s="190"/>
      <c r="F11" s="190"/>
      <c r="G11" s="190"/>
      <c r="H11" s="190"/>
      <c r="I11" s="192"/>
    </row>
    <row r="12" spans="1:10" x14ac:dyDescent="0.2">
      <c r="A12" s="209" t="s">
        <v>149</v>
      </c>
      <c r="B12" s="203" t="s">
        <v>183</v>
      </c>
      <c r="C12" s="190"/>
      <c r="D12" s="190"/>
      <c r="E12" s="190"/>
      <c r="F12" s="190"/>
      <c r="G12" s="190"/>
      <c r="H12" s="190"/>
      <c r="I12" s="192"/>
    </row>
    <row r="13" spans="1:10" x14ac:dyDescent="0.2">
      <c r="A13" s="233"/>
      <c r="B13" s="203" t="s">
        <v>184</v>
      </c>
      <c r="C13" s="190"/>
      <c r="D13" s="190"/>
      <c r="E13" s="190"/>
      <c r="F13" s="190"/>
      <c r="G13" s="190"/>
      <c r="H13" s="190"/>
      <c r="I13" s="192"/>
    </row>
    <row r="14" spans="1:10" x14ac:dyDescent="0.2">
      <c r="A14" s="234"/>
      <c r="B14" s="203" t="s">
        <v>185</v>
      </c>
      <c r="C14" s="190"/>
      <c r="D14" s="190"/>
      <c r="E14" s="190"/>
      <c r="F14" s="190"/>
      <c r="G14" s="190"/>
      <c r="H14" s="190"/>
      <c r="I14" s="192"/>
    </row>
    <row r="15" spans="1:10" x14ac:dyDescent="0.2">
      <c r="A15" s="234"/>
      <c r="B15" s="203"/>
      <c r="C15" s="190"/>
      <c r="D15" s="190"/>
      <c r="E15" s="190"/>
      <c r="F15" s="190"/>
      <c r="G15" s="190"/>
      <c r="H15" s="190"/>
      <c r="I15" s="192"/>
    </row>
    <row r="16" spans="1:10" x14ac:dyDescent="0.2">
      <c r="A16" s="209" t="s">
        <v>153</v>
      </c>
      <c r="B16" s="203" t="s">
        <v>186</v>
      </c>
      <c r="C16" s="190"/>
      <c r="D16" s="190"/>
      <c r="E16" s="190"/>
      <c r="F16" s="190"/>
      <c r="G16" s="190"/>
      <c r="H16" s="190"/>
      <c r="I16" s="192"/>
    </row>
    <row r="17" spans="1:9" x14ac:dyDescent="0.2">
      <c r="A17" s="234"/>
      <c r="B17" s="203" t="s">
        <v>187</v>
      </c>
      <c r="C17" s="190"/>
      <c r="D17" s="190"/>
      <c r="E17" s="190"/>
      <c r="F17" s="190"/>
      <c r="G17" s="190"/>
      <c r="H17" s="190"/>
      <c r="I17" s="192"/>
    </row>
    <row r="18" spans="1:9" x14ac:dyDescent="0.2">
      <c r="A18" s="234"/>
      <c r="B18" s="205" t="s">
        <v>188</v>
      </c>
      <c r="C18" s="190"/>
      <c r="D18" s="190"/>
      <c r="E18" s="190"/>
      <c r="F18" s="190"/>
      <c r="G18" s="190"/>
      <c r="H18" s="190"/>
      <c r="I18" s="192"/>
    </row>
    <row r="19" spans="1:9" x14ac:dyDescent="0.2">
      <c r="A19" s="234"/>
      <c r="B19" s="205" t="s">
        <v>189</v>
      </c>
      <c r="C19" s="190"/>
      <c r="D19" s="190"/>
      <c r="E19" s="190"/>
      <c r="F19" s="190"/>
      <c r="G19" s="190"/>
      <c r="H19" s="190"/>
      <c r="I19" s="192"/>
    </row>
    <row r="20" spans="1:9" x14ac:dyDescent="0.2">
      <c r="A20" s="234"/>
      <c r="B20" s="203"/>
      <c r="C20" s="190"/>
      <c r="D20" s="190"/>
      <c r="E20" s="190"/>
      <c r="F20" s="190"/>
      <c r="G20" s="190"/>
      <c r="H20" s="190"/>
      <c r="I20" s="192"/>
    </row>
    <row r="21" spans="1:9" x14ac:dyDescent="0.2">
      <c r="A21" s="209" t="s">
        <v>158</v>
      </c>
      <c r="B21" s="203" t="s">
        <v>190</v>
      </c>
      <c r="C21" s="190"/>
      <c r="D21" s="190"/>
      <c r="E21" s="190"/>
      <c r="F21" s="190"/>
      <c r="G21" s="190"/>
      <c r="H21" s="190"/>
      <c r="I21" s="192"/>
    </row>
    <row r="22" spans="1:9" x14ac:dyDescent="0.2">
      <c r="A22" s="234"/>
      <c r="B22" s="203" t="s">
        <v>191</v>
      </c>
      <c r="C22" s="190"/>
      <c r="D22" s="190"/>
      <c r="E22" s="190"/>
      <c r="F22" s="190"/>
      <c r="G22" s="190"/>
      <c r="H22" s="190"/>
      <c r="I22" s="192"/>
    </row>
    <row r="23" spans="1:9" x14ac:dyDescent="0.2">
      <c r="A23" s="234"/>
      <c r="B23" s="203" t="s">
        <v>1</v>
      </c>
      <c r="C23" s="190"/>
      <c r="D23" s="190"/>
      <c r="E23" s="190"/>
      <c r="F23" s="190"/>
      <c r="G23" s="190"/>
      <c r="H23" s="190"/>
      <c r="I23" s="192"/>
    </row>
    <row r="24" spans="1:9" x14ac:dyDescent="0.2">
      <c r="A24" s="234"/>
      <c r="B24" s="203"/>
      <c r="C24" s="190"/>
      <c r="D24" s="235"/>
      <c r="E24" s="186"/>
      <c r="F24" s="235" t="s">
        <v>84</v>
      </c>
      <c r="G24" s="231"/>
      <c r="H24" s="190"/>
      <c r="I24" s="192"/>
    </row>
    <row r="25" spans="1:9" x14ac:dyDescent="0.2">
      <c r="A25" s="188"/>
      <c r="B25" s="190"/>
      <c r="C25" s="190"/>
      <c r="D25" s="194" t="s">
        <v>85</v>
      </c>
      <c r="E25" s="190"/>
      <c r="F25" s="232" t="s">
        <v>192</v>
      </c>
      <c r="G25" s="191"/>
      <c r="H25" s="190"/>
      <c r="I25" s="192"/>
    </row>
    <row r="26" spans="1:9" ht="15" customHeight="1" x14ac:dyDescent="0.2">
      <c r="A26" s="234"/>
      <c r="B26" s="200"/>
      <c r="C26" s="190"/>
      <c r="D26" s="236" t="s">
        <v>86</v>
      </c>
      <c r="E26" s="213"/>
      <c r="F26" s="237">
        <v>4.29</v>
      </c>
      <c r="G26" s="238" t="s">
        <v>227</v>
      </c>
      <c r="H26" s="190"/>
      <c r="I26" s="192"/>
    </row>
    <row r="27" spans="1:9" ht="15" customHeight="1" x14ac:dyDescent="0.2">
      <c r="A27" s="234"/>
      <c r="B27" s="200"/>
      <c r="C27" s="190"/>
      <c r="D27" s="239" t="s">
        <v>54</v>
      </c>
      <c r="E27" s="213"/>
      <c r="F27" s="240">
        <f>F26</f>
        <v>4.29</v>
      </c>
      <c r="G27" s="238" t="s">
        <v>227</v>
      </c>
      <c r="H27" s="190"/>
      <c r="I27" s="192"/>
    </row>
    <row r="28" spans="1:9" ht="15" customHeight="1" x14ac:dyDescent="0.2">
      <c r="A28" s="234"/>
      <c r="B28" s="200"/>
      <c r="C28" s="190"/>
      <c r="D28" s="239" t="s">
        <v>193</v>
      </c>
      <c r="E28" s="213"/>
      <c r="F28" s="240">
        <f>F26</f>
        <v>4.29</v>
      </c>
      <c r="G28" s="238" t="s">
        <v>227</v>
      </c>
      <c r="H28" s="190"/>
      <c r="I28" s="192"/>
    </row>
    <row r="29" spans="1:9" ht="15" customHeight="1" x14ac:dyDescent="0.2">
      <c r="A29" s="188"/>
      <c r="B29" s="200"/>
      <c r="C29" s="190"/>
      <c r="D29" s="239" t="s">
        <v>194</v>
      </c>
      <c r="E29" s="213"/>
      <c r="F29" s="240">
        <v>1.99</v>
      </c>
      <c r="G29" s="221"/>
      <c r="H29" s="190"/>
      <c r="I29" s="192"/>
    </row>
    <row r="30" spans="1:9" ht="15" customHeight="1" x14ac:dyDescent="0.2">
      <c r="A30" s="188"/>
      <c r="B30" s="200"/>
      <c r="C30" s="190"/>
      <c r="D30" s="239"/>
      <c r="E30" s="213"/>
      <c r="F30" s="241"/>
      <c r="G30" s="213"/>
      <c r="H30" s="190"/>
      <c r="I30" s="192"/>
    </row>
    <row r="31" spans="1:9" ht="15" customHeight="1" x14ac:dyDescent="0.2">
      <c r="A31" s="188"/>
      <c r="B31" s="200"/>
      <c r="C31" s="190"/>
      <c r="D31" s="239" t="s">
        <v>163</v>
      </c>
      <c r="E31" s="213"/>
      <c r="F31" s="241" t="s">
        <v>195</v>
      </c>
      <c r="G31" s="213"/>
      <c r="H31" s="190"/>
      <c r="I31" s="192"/>
    </row>
    <row r="32" spans="1:9" x14ac:dyDescent="0.2">
      <c r="A32" s="188"/>
      <c r="B32" s="190"/>
      <c r="C32" s="190"/>
      <c r="D32" s="210"/>
      <c r="E32" s="210"/>
      <c r="F32" s="210"/>
      <c r="G32" s="190"/>
      <c r="H32" s="190"/>
      <c r="I32" s="192"/>
    </row>
    <row r="33" spans="1:9" x14ac:dyDescent="0.2">
      <c r="A33" s="197" t="s">
        <v>169</v>
      </c>
      <c r="B33" s="203" t="s">
        <v>175</v>
      </c>
      <c r="C33" s="190"/>
      <c r="D33" s="190"/>
      <c r="E33" s="190"/>
      <c r="F33" s="190"/>
      <c r="G33" s="190"/>
      <c r="H33" s="190"/>
      <c r="I33" s="192"/>
    </row>
    <row r="34" spans="1:9" x14ac:dyDescent="0.2">
      <c r="A34" s="188"/>
      <c r="B34" s="224" t="s">
        <v>176</v>
      </c>
      <c r="C34" s="199"/>
      <c r="D34" s="190"/>
      <c r="E34" s="190"/>
      <c r="F34" s="190"/>
      <c r="G34" s="190"/>
      <c r="H34" s="190"/>
      <c r="I34" s="192"/>
    </row>
    <row r="35" spans="1:9" x14ac:dyDescent="0.2">
      <c r="A35" s="188"/>
      <c r="B35" s="203" t="s">
        <v>177</v>
      </c>
      <c r="C35" s="190"/>
      <c r="D35" s="190"/>
      <c r="E35" s="190"/>
      <c r="F35" s="190"/>
      <c r="G35" s="190"/>
      <c r="H35" s="190"/>
      <c r="I35" s="192"/>
    </row>
    <row r="36" spans="1:9" x14ac:dyDescent="0.2">
      <c r="A36" s="188"/>
      <c r="B36" s="205" t="s">
        <v>178</v>
      </c>
      <c r="C36" s="190"/>
      <c r="D36" s="190"/>
      <c r="E36" s="190"/>
      <c r="F36" s="190"/>
      <c r="G36" s="190"/>
      <c r="H36" s="190"/>
      <c r="I36" s="192"/>
    </row>
    <row r="37" spans="1:9" x14ac:dyDescent="0.2">
      <c r="A37" s="188"/>
      <c r="B37" s="190"/>
      <c r="C37" s="190"/>
      <c r="D37" s="190"/>
      <c r="E37" s="190"/>
      <c r="F37" s="190"/>
      <c r="G37" s="190"/>
      <c r="H37" s="190"/>
      <c r="I37" s="192"/>
    </row>
    <row r="38" spans="1:9" x14ac:dyDescent="0.2">
      <c r="A38" s="188"/>
      <c r="B38" s="190"/>
      <c r="C38" s="190"/>
      <c r="D38" s="184"/>
      <c r="E38" s="186"/>
      <c r="F38" s="384" t="s">
        <v>84</v>
      </c>
      <c r="G38" s="385"/>
      <c r="H38" s="190"/>
      <c r="I38" s="192"/>
    </row>
    <row r="39" spans="1:9" x14ac:dyDescent="0.2">
      <c r="A39" s="188"/>
      <c r="B39" s="190"/>
      <c r="C39" s="190"/>
      <c r="D39" s="386" t="s">
        <v>85</v>
      </c>
      <c r="E39" s="387"/>
      <c r="F39" s="386" t="s">
        <v>161</v>
      </c>
      <c r="G39" s="387"/>
      <c r="H39" s="190"/>
      <c r="I39" s="192"/>
    </row>
    <row r="40" spans="1:9" x14ac:dyDescent="0.2">
      <c r="A40" s="188"/>
      <c r="B40" s="190"/>
      <c r="C40" s="190"/>
      <c r="D40" s="212" t="s">
        <v>179</v>
      </c>
      <c r="E40" s="213"/>
      <c r="F40" s="214">
        <v>14.53</v>
      </c>
      <c r="G40" s="215" t="s">
        <v>132</v>
      </c>
      <c r="H40" s="190"/>
      <c r="I40" s="192"/>
    </row>
    <row r="41" spans="1:9" x14ac:dyDescent="0.2">
      <c r="A41" s="188"/>
      <c r="B41" s="190"/>
      <c r="C41" s="190"/>
      <c r="D41" s="212" t="s">
        <v>228</v>
      </c>
      <c r="E41" s="213"/>
      <c r="F41" s="216">
        <v>18.059999999999999</v>
      </c>
      <c r="G41" s="215" t="s">
        <v>132</v>
      </c>
      <c r="H41" s="190"/>
      <c r="I41" s="192"/>
    </row>
    <row r="42" spans="1:9" x14ac:dyDescent="0.2">
      <c r="A42" s="188"/>
      <c r="B42" s="190"/>
      <c r="C42" s="190"/>
      <c r="D42" s="212" t="s">
        <v>180</v>
      </c>
      <c r="E42" s="213"/>
      <c r="F42" s="216">
        <v>27.05</v>
      </c>
      <c r="G42" s="215" t="s">
        <v>132</v>
      </c>
      <c r="H42" s="190"/>
      <c r="I42" s="192"/>
    </row>
    <row r="43" spans="1:9" x14ac:dyDescent="0.2">
      <c r="A43" s="188"/>
      <c r="B43" s="190"/>
      <c r="C43" s="190"/>
      <c r="D43" s="212" t="s">
        <v>181</v>
      </c>
      <c r="E43" s="213"/>
      <c r="F43" s="216">
        <v>37.85</v>
      </c>
      <c r="G43" s="215" t="s">
        <v>132</v>
      </c>
      <c r="H43" s="190"/>
      <c r="I43" s="192"/>
    </row>
    <row r="44" spans="1:9" x14ac:dyDescent="0.2">
      <c r="A44" s="188"/>
      <c r="B44" s="190"/>
      <c r="C44" s="190"/>
      <c r="D44" s="217"/>
      <c r="E44" s="213"/>
      <c r="F44" s="218"/>
      <c r="G44" s="213"/>
      <c r="H44" s="190"/>
      <c r="I44" s="192"/>
    </row>
    <row r="45" spans="1:9" x14ac:dyDescent="0.2">
      <c r="A45" s="188"/>
      <c r="B45" s="190"/>
      <c r="C45" s="190"/>
      <c r="D45" s="190"/>
      <c r="E45" s="190"/>
      <c r="F45" s="190"/>
      <c r="G45" s="190"/>
      <c r="H45" s="190"/>
      <c r="I45" s="192"/>
    </row>
    <row r="46" spans="1:9" x14ac:dyDescent="0.2">
      <c r="A46" s="188"/>
      <c r="B46" s="190"/>
      <c r="C46" s="190"/>
      <c r="D46" s="190"/>
      <c r="E46" s="190"/>
      <c r="F46" s="190"/>
      <c r="G46" s="190"/>
      <c r="H46" s="190"/>
      <c r="I46" s="192"/>
    </row>
    <row r="47" spans="1:9" x14ac:dyDescent="0.2">
      <c r="A47" s="197" t="s">
        <v>170</v>
      </c>
      <c r="B47" s="190" t="s">
        <v>171</v>
      </c>
      <c r="C47" s="190"/>
      <c r="D47" s="190"/>
      <c r="E47" s="190"/>
      <c r="F47" s="190"/>
      <c r="G47" s="190"/>
      <c r="H47" s="190"/>
      <c r="I47" s="192"/>
    </row>
    <row r="48" spans="1:9" x14ac:dyDescent="0.2">
      <c r="A48" s="188"/>
      <c r="B48" s="190" t="s">
        <v>172</v>
      </c>
      <c r="C48" s="190"/>
      <c r="D48" s="190"/>
      <c r="E48" s="190"/>
      <c r="F48" s="190"/>
      <c r="G48" s="190"/>
      <c r="H48" s="190"/>
      <c r="I48" s="192"/>
    </row>
    <row r="49" spans="1:10" x14ac:dyDescent="0.2">
      <c r="A49" s="188"/>
      <c r="B49" s="226" t="s">
        <v>196</v>
      </c>
      <c r="C49" s="190"/>
      <c r="D49" s="190"/>
      <c r="E49" s="190"/>
      <c r="F49" s="190"/>
      <c r="G49" s="190"/>
      <c r="H49" s="190"/>
      <c r="I49" s="192"/>
    </row>
    <row r="50" spans="1:10" x14ac:dyDescent="0.2">
      <c r="A50" s="194"/>
      <c r="B50" s="195"/>
      <c r="C50" s="195"/>
      <c r="D50" s="195"/>
      <c r="E50" s="195"/>
      <c r="F50" s="195"/>
      <c r="G50" s="195"/>
      <c r="H50" s="195"/>
      <c r="I50" s="196"/>
    </row>
    <row r="51" spans="1:10" x14ac:dyDescent="0.2">
      <c r="A51" s="184" t="s">
        <v>23</v>
      </c>
      <c r="B51" s="242" t="s">
        <v>24</v>
      </c>
      <c r="C51" s="185"/>
      <c r="D51" s="185"/>
      <c r="E51" s="185"/>
      <c r="F51" s="185"/>
      <c r="G51" s="185"/>
      <c r="H51" s="185"/>
      <c r="I51" s="186"/>
    </row>
    <row r="52" spans="1:10" x14ac:dyDescent="0.2">
      <c r="A52" s="188"/>
      <c r="B52" s="190"/>
      <c r="C52" s="190"/>
      <c r="D52" s="190"/>
      <c r="E52" s="190"/>
      <c r="F52" s="190"/>
      <c r="G52" s="190"/>
      <c r="H52" s="190"/>
      <c r="I52" s="192"/>
    </row>
    <row r="53" spans="1:10" x14ac:dyDescent="0.2">
      <c r="A53" s="194" t="s">
        <v>25</v>
      </c>
      <c r="B53" s="229">
        <f>'Item 105, pg 27'!B57</f>
        <v>42748</v>
      </c>
      <c r="C53" s="195"/>
      <c r="D53" s="195"/>
      <c r="E53" s="195"/>
      <c r="F53" s="195"/>
      <c r="G53" s="195"/>
      <c r="H53" s="243" t="s">
        <v>197</v>
      </c>
      <c r="I53" s="244">
        <f>'Check Sheet'!J52</f>
        <v>42795</v>
      </c>
      <c r="J53" s="190"/>
    </row>
    <row r="54" spans="1:10" x14ac:dyDescent="0.2">
      <c r="A54" s="381" t="s">
        <v>27</v>
      </c>
      <c r="B54" s="382"/>
      <c r="C54" s="382"/>
      <c r="D54" s="382"/>
      <c r="E54" s="382"/>
      <c r="F54" s="382"/>
      <c r="G54" s="382"/>
      <c r="H54" s="382"/>
      <c r="I54" s="392"/>
    </row>
    <row r="55" spans="1:10" x14ac:dyDescent="0.2">
      <c r="A55" s="188"/>
      <c r="B55" s="190"/>
      <c r="C55" s="190"/>
      <c r="D55" s="190"/>
      <c r="E55" s="190"/>
      <c r="F55" s="190"/>
      <c r="G55" s="190"/>
      <c r="H55" s="190"/>
      <c r="I55" s="192"/>
    </row>
    <row r="56" spans="1:10" x14ac:dyDescent="0.2">
      <c r="A56" s="188" t="s">
        <v>28</v>
      </c>
      <c r="B56" s="190"/>
      <c r="C56" s="190"/>
      <c r="D56" s="190"/>
      <c r="E56" s="190"/>
      <c r="F56" s="190"/>
      <c r="G56" s="190"/>
      <c r="H56" s="190"/>
      <c r="I56" s="192"/>
    </row>
    <row r="57" spans="1:10" x14ac:dyDescent="0.2">
      <c r="A57" s="194"/>
      <c r="B57" s="195"/>
      <c r="C57" s="195"/>
      <c r="D57" s="195"/>
      <c r="E57" s="195"/>
      <c r="F57" s="195"/>
      <c r="G57" s="195"/>
      <c r="H57" s="195"/>
      <c r="I57" s="196"/>
    </row>
    <row r="58" spans="1:10" x14ac:dyDescent="0.2">
      <c r="A58" s="190"/>
    </row>
    <row r="59" spans="1:10" x14ac:dyDescent="0.2">
      <c r="A59" s="190"/>
    </row>
    <row r="60" spans="1:10" x14ac:dyDescent="0.2">
      <c r="A60" s="190"/>
    </row>
    <row r="61" spans="1:10" x14ac:dyDescent="0.2">
      <c r="A61" s="190"/>
    </row>
    <row r="62" spans="1:10" x14ac:dyDescent="0.2">
      <c r="A62" s="190"/>
    </row>
  </sheetData>
  <mergeCells count="6">
    <mergeCell ref="G2:H2"/>
    <mergeCell ref="A7:H7"/>
    <mergeCell ref="A54:I54"/>
    <mergeCell ref="D39:E39"/>
    <mergeCell ref="F38:G38"/>
    <mergeCell ref="F39:G39"/>
  </mergeCells>
  <printOptions horizontalCentered="1"/>
  <pageMargins left="0.7" right="0.7" top="0.75" bottom="0.75" header="0.3" footer="0.3"/>
  <pageSetup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opLeftCell="A7" zoomScaleNormal="100" workbookViewId="0">
      <selection activeCell="I24" sqref="I24"/>
    </sheetView>
  </sheetViews>
  <sheetFormatPr defaultRowHeight="12.75" x14ac:dyDescent="0.2"/>
  <cols>
    <col min="1" max="1" width="10.5703125" customWidth="1"/>
    <col min="2" max="2" width="18.28515625" customWidth="1"/>
    <col min="3" max="3" width="11.5703125" customWidth="1"/>
    <col min="4" max="4" width="9.42578125" customWidth="1"/>
    <col min="6" max="6" width="11.85546875" customWidth="1"/>
    <col min="7" max="7" width="10.28515625" customWidth="1"/>
    <col min="9" max="9" width="10.42578125" customWidth="1"/>
    <col min="10" max="10" width="23.28515625" customWidth="1"/>
  </cols>
  <sheetData>
    <row r="1" spans="1:10" x14ac:dyDescent="0.2">
      <c r="A1" s="29"/>
      <c r="B1" s="30"/>
      <c r="C1" s="30"/>
      <c r="D1" s="30"/>
      <c r="E1" s="30"/>
      <c r="F1" s="30"/>
      <c r="G1" s="30"/>
      <c r="H1" s="30"/>
      <c r="I1" s="30"/>
      <c r="J1" s="31"/>
    </row>
    <row r="2" spans="1:10" x14ac:dyDescent="0.2">
      <c r="A2" s="32" t="s">
        <v>0</v>
      </c>
      <c r="B2" s="6">
        <v>27</v>
      </c>
      <c r="C2" s="33"/>
      <c r="D2" s="33"/>
      <c r="E2" s="33"/>
      <c r="F2" s="33"/>
      <c r="G2" s="6">
        <v>3</v>
      </c>
      <c r="H2" s="370" t="s">
        <v>2</v>
      </c>
      <c r="I2" s="370"/>
      <c r="J2" s="107">
        <v>29</v>
      </c>
    </row>
    <row r="3" spans="1:10" x14ac:dyDescent="0.2">
      <c r="A3" s="32"/>
      <c r="B3" s="33"/>
      <c r="C3" s="33"/>
      <c r="D3" s="33"/>
      <c r="E3" s="33"/>
      <c r="F3" s="33"/>
      <c r="G3" s="33"/>
      <c r="H3" s="33"/>
      <c r="I3" s="33"/>
      <c r="J3" s="36"/>
    </row>
    <row r="4" spans="1:10" x14ac:dyDescent="0.2">
      <c r="A4" s="32" t="s">
        <v>3</v>
      </c>
      <c r="B4" s="33"/>
      <c r="C4" s="10" t="s">
        <v>4</v>
      </c>
      <c r="D4" s="33"/>
      <c r="E4" s="33"/>
      <c r="F4" s="33"/>
      <c r="G4" s="33"/>
      <c r="H4" s="33"/>
      <c r="I4" s="33"/>
      <c r="J4" s="36"/>
    </row>
    <row r="5" spans="1:10" x14ac:dyDescent="0.2">
      <c r="A5" s="37" t="s">
        <v>5</v>
      </c>
      <c r="B5" s="38"/>
      <c r="C5" s="38"/>
      <c r="D5" s="38"/>
      <c r="E5" s="38"/>
      <c r="F5" s="38"/>
      <c r="G5" s="38"/>
      <c r="H5" s="38"/>
      <c r="I5" s="38"/>
      <c r="J5" s="39"/>
    </row>
    <row r="6" spans="1:10" x14ac:dyDescent="0.2">
      <c r="A6" s="32"/>
      <c r="B6" s="33"/>
      <c r="C6" s="33"/>
      <c r="D6" s="33"/>
      <c r="E6" s="33"/>
      <c r="F6" s="33"/>
      <c r="G6" s="33"/>
      <c r="H6" s="33"/>
      <c r="I6" s="33"/>
      <c r="J6" s="36"/>
    </row>
    <row r="7" spans="1:10" x14ac:dyDescent="0.2">
      <c r="A7" s="373" t="s">
        <v>102</v>
      </c>
      <c r="B7" s="374"/>
      <c r="C7" s="374"/>
      <c r="D7" s="374"/>
      <c r="E7" s="374"/>
      <c r="F7" s="374"/>
      <c r="G7" s="374"/>
      <c r="H7" s="374"/>
      <c r="I7" s="33"/>
      <c r="J7" s="36"/>
    </row>
    <row r="8" spans="1:10" x14ac:dyDescent="0.2">
      <c r="A8" s="32"/>
      <c r="B8" s="33"/>
      <c r="C8" s="33"/>
      <c r="D8" s="33"/>
      <c r="E8" s="33"/>
      <c r="F8" s="33"/>
      <c r="G8" s="33"/>
      <c r="H8" s="33"/>
      <c r="I8" s="33"/>
      <c r="J8" s="36"/>
    </row>
    <row r="9" spans="1:10" x14ac:dyDescent="0.2">
      <c r="A9" s="32"/>
      <c r="B9" s="109" t="s">
        <v>1</v>
      </c>
      <c r="C9" s="33"/>
      <c r="D9" s="33"/>
      <c r="E9" s="33"/>
      <c r="F9" s="33"/>
      <c r="G9" s="33"/>
      <c r="H9" s="33"/>
      <c r="I9" s="33"/>
      <c r="J9" s="36"/>
    </row>
    <row r="10" spans="1:10" x14ac:dyDescent="0.2">
      <c r="A10" s="32" t="s">
        <v>103</v>
      </c>
      <c r="B10" s="109"/>
      <c r="C10" s="33"/>
      <c r="D10" s="33"/>
      <c r="E10" s="33"/>
      <c r="F10" s="33"/>
      <c r="G10" s="33"/>
      <c r="H10" s="33"/>
      <c r="I10" s="33"/>
      <c r="J10" s="36"/>
    </row>
    <row r="11" spans="1:10" x14ac:dyDescent="0.2">
      <c r="A11" s="40" t="s">
        <v>104</v>
      </c>
      <c r="C11" s="41"/>
      <c r="D11" s="41"/>
      <c r="E11" s="41"/>
      <c r="F11" s="41"/>
      <c r="G11" s="41"/>
      <c r="H11" s="41"/>
      <c r="I11" s="41"/>
      <c r="J11" s="111"/>
    </row>
    <row r="12" spans="1:10" x14ac:dyDescent="0.2">
      <c r="A12" s="32"/>
      <c r="B12" s="109" t="s">
        <v>1</v>
      </c>
      <c r="C12" s="33"/>
      <c r="D12" s="33"/>
      <c r="E12" s="33"/>
      <c r="F12" s="33"/>
      <c r="G12" s="33"/>
      <c r="H12" s="33"/>
      <c r="I12" s="33"/>
      <c r="J12" s="36"/>
    </row>
    <row r="13" spans="1:10" x14ac:dyDescent="0.2">
      <c r="A13" s="32"/>
      <c r="B13" s="109"/>
      <c r="C13" s="33"/>
      <c r="D13" s="33"/>
      <c r="E13" s="33"/>
      <c r="F13" s="33"/>
      <c r="G13" s="33"/>
      <c r="H13" s="33"/>
      <c r="I13" s="33"/>
      <c r="J13" s="36"/>
    </row>
    <row r="14" spans="1:10" x14ac:dyDescent="0.2">
      <c r="A14" s="32"/>
      <c r="B14" s="109"/>
      <c r="C14" s="29"/>
      <c r="D14" s="31"/>
      <c r="E14" s="393" t="s">
        <v>1</v>
      </c>
      <c r="F14" s="394"/>
      <c r="G14" s="393"/>
      <c r="H14" s="394"/>
      <c r="I14" s="33"/>
      <c r="J14" s="36"/>
    </row>
    <row r="15" spans="1:10" x14ac:dyDescent="0.2">
      <c r="A15" s="32"/>
      <c r="B15" s="109"/>
      <c r="C15" s="32"/>
      <c r="D15" s="36"/>
      <c r="E15" s="395" t="s">
        <v>84</v>
      </c>
      <c r="F15" s="396"/>
      <c r="G15" s="400" t="s">
        <v>229</v>
      </c>
      <c r="H15" s="372"/>
      <c r="I15" s="33"/>
      <c r="J15" s="36"/>
    </row>
    <row r="16" spans="1:10" x14ac:dyDescent="0.2">
      <c r="A16" s="32"/>
      <c r="B16" s="109"/>
      <c r="C16" s="397" t="s">
        <v>85</v>
      </c>
      <c r="D16" s="398"/>
      <c r="E16" s="399" t="s">
        <v>230</v>
      </c>
      <c r="F16" s="398"/>
      <c r="G16" s="399" t="s">
        <v>231</v>
      </c>
      <c r="H16" s="398"/>
      <c r="I16" s="33"/>
      <c r="J16" s="36"/>
    </row>
    <row r="17" spans="1:12" x14ac:dyDescent="0.2">
      <c r="A17" s="32"/>
      <c r="B17" s="109"/>
      <c r="C17" s="152" t="s">
        <v>312</v>
      </c>
      <c r="D17" s="81"/>
      <c r="E17" s="178">
        <v>3.14</v>
      </c>
      <c r="F17" s="144" t="s">
        <v>227</v>
      </c>
      <c r="G17" s="401">
        <v>7.2</v>
      </c>
      <c r="H17" s="402"/>
      <c r="I17" s="153"/>
      <c r="J17" s="154"/>
      <c r="L17" s="155"/>
    </row>
    <row r="18" spans="1:12" x14ac:dyDescent="0.2">
      <c r="A18" s="32"/>
      <c r="B18" s="33"/>
      <c r="C18" s="152" t="s">
        <v>311</v>
      </c>
      <c r="D18" s="81"/>
      <c r="E18" s="178">
        <v>3.97</v>
      </c>
      <c r="F18" s="144" t="s">
        <v>227</v>
      </c>
      <c r="G18" s="401">
        <v>7.2</v>
      </c>
      <c r="H18" s="402"/>
      <c r="I18" s="33"/>
      <c r="J18" s="36"/>
      <c r="L18" s="155"/>
    </row>
    <row r="19" spans="1:12" x14ac:dyDescent="0.2">
      <c r="A19" s="32"/>
      <c r="B19" s="33"/>
      <c r="C19" s="1" t="s">
        <v>313</v>
      </c>
      <c r="D19" s="81"/>
      <c r="E19" s="178">
        <v>3.38</v>
      </c>
      <c r="F19" s="114" t="s">
        <v>132</v>
      </c>
      <c r="G19" s="401">
        <v>7.2</v>
      </c>
      <c r="H19" s="402"/>
      <c r="I19" s="153"/>
      <c r="J19" s="36"/>
    </row>
    <row r="20" spans="1:12" x14ac:dyDescent="0.2">
      <c r="A20" s="32"/>
      <c r="B20" s="33"/>
      <c r="C20" s="1" t="s">
        <v>139</v>
      </c>
      <c r="D20" s="81"/>
      <c r="E20" s="178">
        <v>4.2</v>
      </c>
      <c r="F20" s="114" t="s">
        <v>132</v>
      </c>
      <c r="G20" s="401">
        <v>7.2</v>
      </c>
      <c r="H20" s="402"/>
      <c r="I20" s="153"/>
      <c r="J20" s="36"/>
    </row>
    <row r="21" spans="1:12" x14ac:dyDescent="0.2">
      <c r="A21" s="32"/>
      <c r="B21" s="33"/>
      <c r="C21" s="1" t="s">
        <v>198</v>
      </c>
      <c r="D21" s="81"/>
      <c r="E21" s="178">
        <v>6.29</v>
      </c>
      <c r="F21" s="114" t="s">
        <v>132</v>
      </c>
      <c r="G21" s="401">
        <v>7.2</v>
      </c>
      <c r="H21" s="402"/>
      <c r="I21" s="153"/>
      <c r="J21" s="36"/>
    </row>
    <row r="22" spans="1:12" x14ac:dyDescent="0.2">
      <c r="A22" s="32"/>
      <c r="B22" s="33"/>
      <c r="C22" s="152" t="s">
        <v>140</v>
      </c>
      <c r="D22" s="81"/>
      <c r="E22" s="178">
        <v>8.8000000000000007</v>
      </c>
      <c r="F22" s="114" t="s">
        <v>132</v>
      </c>
      <c r="G22" s="401">
        <v>7.2</v>
      </c>
      <c r="H22" s="402"/>
      <c r="I22" s="153"/>
      <c r="J22" s="36"/>
    </row>
    <row r="23" spans="1:12" x14ac:dyDescent="0.2">
      <c r="A23" s="32"/>
      <c r="B23" s="33"/>
      <c r="C23" s="113" t="s">
        <v>1</v>
      </c>
      <c r="D23" s="81"/>
      <c r="E23" s="80"/>
      <c r="F23" s="81"/>
      <c r="G23" s="80"/>
      <c r="H23" s="81"/>
      <c r="I23" s="153"/>
      <c r="J23" s="36"/>
    </row>
    <row r="24" spans="1:12" x14ac:dyDescent="0.2">
      <c r="A24" s="32"/>
      <c r="B24" s="33"/>
      <c r="I24" s="33"/>
      <c r="J24" s="36"/>
    </row>
    <row r="25" spans="1:12" x14ac:dyDescent="0.2">
      <c r="A25" s="48"/>
      <c r="B25" s="41"/>
      <c r="C25" s="41"/>
      <c r="D25" s="41"/>
      <c r="E25" s="41"/>
      <c r="F25" s="41"/>
      <c r="G25" s="41"/>
      <c r="H25" s="41"/>
      <c r="I25" s="156"/>
      <c r="J25" s="111"/>
    </row>
    <row r="26" spans="1:12" x14ac:dyDescent="0.2">
      <c r="A26" s="32" t="s">
        <v>1</v>
      </c>
      <c r="B26" s="109" t="s">
        <v>1</v>
      </c>
      <c r="C26" s="33"/>
      <c r="D26" s="33"/>
      <c r="E26" s="33"/>
      <c r="F26" s="33"/>
      <c r="G26" s="33"/>
      <c r="H26" s="33"/>
      <c r="I26" s="33"/>
      <c r="J26" s="36"/>
    </row>
    <row r="27" spans="1:12" x14ac:dyDescent="0.2">
      <c r="A27" s="5" t="s">
        <v>105</v>
      </c>
      <c r="H27" s="33"/>
      <c r="I27" s="33"/>
      <c r="J27" s="36"/>
    </row>
    <row r="28" spans="1:12" x14ac:dyDescent="0.2">
      <c r="A28" s="32"/>
      <c r="B28" s="109" t="s">
        <v>1</v>
      </c>
      <c r="C28" s="33"/>
      <c r="D28" s="33"/>
      <c r="E28" s="33"/>
      <c r="F28" s="33"/>
      <c r="G28" s="33"/>
      <c r="H28" s="33"/>
      <c r="I28" s="33"/>
      <c r="J28" s="36"/>
    </row>
    <row r="29" spans="1:12" s="92" customFormat="1" x14ac:dyDescent="0.2">
      <c r="A29" s="245"/>
      <c r="B29" s="89"/>
      <c r="C29" s="44"/>
      <c r="D29" s="44"/>
      <c r="E29" s="44"/>
      <c r="F29" s="44"/>
      <c r="G29" s="44"/>
      <c r="H29" s="44"/>
      <c r="I29" s="44"/>
      <c r="J29" s="91"/>
    </row>
    <row r="30" spans="1:12" x14ac:dyDescent="0.2">
      <c r="A30" s="32"/>
      <c r="B30" s="109"/>
      <c r="C30" s="33"/>
      <c r="D30" s="33"/>
      <c r="E30" s="33"/>
      <c r="F30" s="33"/>
      <c r="G30" s="33"/>
      <c r="H30" s="33"/>
      <c r="I30" s="33"/>
      <c r="J30" s="36"/>
    </row>
    <row r="31" spans="1:12" x14ac:dyDescent="0.2">
      <c r="A31" s="32"/>
      <c r="B31" s="88" t="s">
        <v>106</v>
      </c>
      <c r="C31" s="33"/>
      <c r="D31" s="33"/>
      <c r="E31" s="33"/>
      <c r="F31" s="33"/>
      <c r="G31" s="33"/>
      <c r="H31" s="33"/>
      <c r="I31" s="33"/>
      <c r="J31" s="36"/>
    </row>
    <row r="32" spans="1:12" x14ac:dyDescent="0.2">
      <c r="A32" s="32"/>
      <c r="B32" s="14" t="s">
        <v>107</v>
      </c>
      <c r="C32" s="33"/>
      <c r="D32" s="33"/>
      <c r="E32" s="33"/>
      <c r="F32" s="33"/>
      <c r="G32" s="33"/>
      <c r="H32" s="33"/>
      <c r="I32" s="33"/>
      <c r="J32" s="36"/>
    </row>
    <row r="33" spans="1:18" x14ac:dyDescent="0.2">
      <c r="A33" s="32"/>
      <c r="B33" s="33" t="s">
        <v>99</v>
      </c>
      <c r="C33" s="33"/>
      <c r="D33" s="33"/>
      <c r="E33" s="33"/>
      <c r="F33" s="33"/>
      <c r="G33" s="33"/>
      <c r="H33" s="33"/>
      <c r="I33" s="33"/>
      <c r="J33" s="36"/>
    </row>
    <row r="34" spans="1:18" x14ac:dyDescent="0.2">
      <c r="A34" s="32"/>
      <c r="B34" s="33"/>
      <c r="C34" s="33"/>
      <c r="D34" s="33"/>
      <c r="E34" s="33"/>
      <c r="F34" s="33"/>
      <c r="G34" s="33"/>
      <c r="H34" s="33"/>
      <c r="I34" s="33"/>
      <c r="J34" s="36"/>
    </row>
    <row r="35" spans="1:18" x14ac:dyDescent="0.2">
      <c r="A35" s="5" t="s">
        <v>78</v>
      </c>
      <c r="B35" s="89" t="s">
        <v>79</v>
      </c>
      <c r="C35" s="33"/>
      <c r="D35" s="33"/>
      <c r="E35" s="33"/>
      <c r="F35" s="33"/>
      <c r="G35" s="33"/>
      <c r="H35" s="33"/>
      <c r="I35" s="33"/>
      <c r="J35" s="36"/>
    </row>
    <row r="36" spans="1:18" x14ac:dyDescent="0.2">
      <c r="A36" s="32"/>
      <c r="B36" s="33"/>
      <c r="C36" s="33"/>
      <c r="D36" s="33"/>
      <c r="E36" s="33"/>
      <c r="F36" s="33"/>
      <c r="G36" s="33"/>
      <c r="H36" s="33"/>
      <c r="I36" s="33"/>
      <c r="J36" s="36"/>
    </row>
    <row r="37" spans="1:18" x14ac:dyDescent="0.2">
      <c r="A37" s="32"/>
      <c r="B37" s="33"/>
      <c r="C37" s="33"/>
      <c r="D37" s="33"/>
      <c r="E37" s="33"/>
      <c r="F37" s="33"/>
      <c r="G37" s="33"/>
      <c r="H37" s="33"/>
      <c r="I37" s="33"/>
      <c r="J37" s="36"/>
      <c r="N37" s="33"/>
      <c r="O37" s="33"/>
      <c r="P37" s="33"/>
      <c r="Q37" s="33"/>
      <c r="R37" s="33"/>
    </row>
    <row r="38" spans="1:18" x14ac:dyDescent="0.2">
      <c r="A38" s="32"/>
      <c r="B38" s="33"/>
      <c r="C38" s="33"/>
      <c r="D38" s="33"/>
      <c r="E38" s="33"/>
      <c r="F38" s="33"/>
      <c r="G38" s="33"/>
      <c r="H38" s="33"/>
      <c r="I38" s="33"/>
      <c r="J38" s="36"/>
      <c r="N38" s="33"/>
      <c r="O38" s="33"/>
      <c r="P38" s="33"/>
      <c r="Q38" s="33"/>
      <c r="R38" s="33"/>
    </row>
    <row r="39" spans="1:18" x14ac:dyDescent="0.2">
      <c r="A39" s="32"/>
      <c r="B39" s="33"/>
      <c r="C39" s="33"/>
      <c r="D39" s="33"/>
      <c r="E39" s="33"/>
      <c r="F39" s="157" t="s">
        <v>100</v>
      </c>
      <c r="G39" s="33"/>
      <c r="H39" s="33"/>
      <c r="I39" s="33"/>
      <c r="J39" s="36"/>
      <c r="N39" s="33"/>
      <c r="O39" s="33"/>
      <c r="P39" s="33"/>
      <c r="Q39" s="33"/>
      <c r="R39" s="33"/>
    </row>
    <row r="40" spans="1:18" x14ac:dyDescent="0.2">
      <c r="A40" s="32"/>
      <c r="B40" s="33"/>
      <c r="C40" s="33"/>
      <c r="D40" s="33"/>
      <c r="E40" s="33"/>
      <c r="F40" s="33"/>
      <c r="G40" s="33"/>
      <c r="H40" s="33"/>
      <c r="I40" s="33"/>
      <c r="J40" s="36"/>
      <c r="N40" s="33"/>
      <c r="O40" s="33"/>
      <c r="P40" s="33"/>
      <c r="Q40" s="33"/>
      <c r="R40" s="33"/>
    </row>
    <row r="41" spans="1:18" s="102" customFormat="1" ht="12" x14ac:dyDescent="0.2">
      <c r="A41" s="98"/>
      <c r="B41" s="99"/>
      <c r="C41" s="99"/>
      <c r="D41" s="99"/>
      <c r="E41" s="99"/>
      <c r="F41" s="104"/>
      <c r="G41" s="104"/>
      <c r="H41" s="105"/>
      <c r="I41" s="104"/>
      <c r="J41" s="158"/>
      <c r="K41" s="104"/>
      <c r="L41" s="100"/>
      <c r="M41" s="99"/>
      <c r="N41" s="99"/>
      <c r="O41" s="99"/>
      <c r="P41" s="99"/>
      <c r="Q41" s="99"/>
      <c r="R41" s="99"/>
    </row>
    <row r="42" spans="1:18" x14ac:dyDescent="0.2">
      <c r="A42" s="37"/>
      <c r="B42" s="38"/>
      <c r="C42" s="38"/>
      <c r="D42" s="38"/>
      <c r="E42" s="38"/>
      <c r="F42" s="38"/>
      <c r="G42" s="38"/>
      <c r="H42" s="38"/>
      <c r="I42" s="38"/>
      <c r="J42" s="39"/>
    </row>
    <row r="43" spans="1:18" x14ac:dyDescent="0.2">
      <c r="A43" s="32" t="s">
        <v>23</v>
      </c>
      <c r="B43" s="7" t="s">
        <v>24</v>
      </c>
      <c r="C43" s="33"/>
      <c r="D43" s="33"/>
      <c r="E43" s="33"/>
      <c r="F43" s="33"/>
      <c r="G43" s="33"/>
      <c r="H43" s="33"/>
      <c r="I43" s="33"/>
      <c r="J43" s="36"/>
    </row>
    <row r="44" spans="1:18" x14ac:dyDescent="0.2">
      <c r="A44" s="32"/>
      <c r="B44" s="33"/>
      <c r="C44" s="33"/>
      <c r="D44" s="33"/>
      <c r="E44" s="33"/>
      <c r="F44" s="33"/>
      <c r="G44" s="33"/>
      <c r="H44" s="33"/>
      <c r="I44" s="33"/>
      <c r="J44" s="36"/>
    </row>
    <row r="45" spans="1:18" x14ac:dyDescent="0.2">
      <c r="A45" s="37" t="s">
        <v>25</v>
      </c>
      <c r="B45" s="106">
        <f>'Item 105, pg 27'!B57</f>
        <v>42748</v>
      </c>
      <c r="C45" s="38"/>
      <c r="D45" s="38"/>
      <c r="E45" s="38"/>
      <c r="F45" s="38"/>
      <c r="G45" s="38"/>
      <c r="H45" s="12" t="s">
        <v>83</v>
      </c>
      <c r="I45" s="38"/>
      <c r="J45" s="115">
        <f>'[2]Item 105, Pg 28 '!I50</f>
        <v>42795</v>
      </c>
    </row>
    <row r="46" spans="1:18" x14ac:dyDescent="0.2">
      <c r="A46" s="376" t="s">
        <v>27</v>
      </c>
      <c r="B46" s="377"/>
      <c r="C46" s="377"/>
      <c r="D46" s="377"/>
      <c r="E46" s="377"/>
      <c r="F46" s="377"/>
      <c r="G46" s="377"/>
      <c r="H46" s="377"/>
      <c r="I46" s="377"/>
      <c r="J46" s="378"/>
    </row>
    <row r="47" spans="1:18" x14ac:dyDescent="0.2">
      <c r="A47" s="32"/>
      <c r="B47" s="33"/>
      <c r="C47" s="33"/>
      <c r="D47" s="33"/>
      <c r="E47" s="33"/>
      <c r="F47" s="33"/>
      <c r="G47" s="33"/>
      <c r="H47" s="33"/>
      <c r="I47" s="33"/>
      <c r="J47" s="36"/>
    </row>
    <row r="48" spans="1:18" x14ac:dyDescent="0.2">
      <c r="A48" s="32" t="s">
        <v>28</v>
      </c>
      <c r="B48" s="33"/>
      <c r="C48" s="33"/>
      <c r="D48" s="33"/>
      <c r="E48" s="33"/>
      <c r="F48" s="33"/>
      <c r="G48" s="33"/>
      <c r="H48" s="33"/>
      <c r="I48" s="33"/>
      <c r="J48" s="36"/>
    </row>
    <row r="49" spans="1:10" x14ac:dyDescent="0.2">
      <c r="A49" s="37"/>
      <c r="B49" s="38"/>
      <c r="C49" s="38"/>
      <c r="D49" s="38"/>
      <c r="E49" s="38"/>
      <c r="F49" s="38"/>
      <c r="G49" s="38"/>
      <c r="H49" s="38"/>
      <c r="I49" s="38"/>
      <c r="J49" s="39"/>
    </row>
  </sheetData>
  <mergeCells count="16">
    <mergeCell ref="A46:J46"/>
    <mergeCell ref="H2:I2"/>
    <mergeCell ref="A7:H7"/>
    <mergeCell ref="E14:F14"/>
    <mergeCell ref="G14:H14"/>
    <mergeCell ref="E15:F15"/>
    <mergeCell ref="C16:D16"/>
    <mergeCell ref="E16:F16"/>
    <mergeCell ref="G16:H16"/>
    <mergeCell ref="G15:H15"/>
    <mergeCell ref="G17:H17"/>
    <mergeCell ref="G18:H18"/>
    <mergeCell ref="G19:H19"/>
    <mergeCell ref="G20:H20"/>
    <mergeCell ref="G21:H21"/>
    <mergeCell ref="G22:H22"/>
  </mergeCells>
  <printOptions horizontalCentered="1" verticalCentered="1"/>
  <pageMargins left="0.5" right="0.5" top="0.5" bottom="0.5" header="0.5" footer="0.5"/>
  <pageSetup scale="7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opLeftCell="A7" zoomScaleNormal="100" zoomScaleSheetLayoutView="100" workbookViewId="0">
      <selection activeCell="S47" sqref="S47"/>
    </sheetView>
  </sheetViews>
  <sheetFormatPr defaultRowHeight="12.75" x14ac:dyDescent="0.2"/>
  <cols>
    <col min="1" max="1" width="10.5703125" style="187" customWidth="1"/>
    <col min="2" max="2" width="16.5703125" style="187" customWidth="1"/>
    <col min="3" max="3" width="1.85546875" style="187" customWidth="1"/>
    <col min="4" max="4" width="9" style="187" customWidth="1"/>
    <col min="5" max="5" width="3.85546875" style="187" customWidth="1"/>
    <col min="6" max="6" width="9" style="187" customWidth="1"/>
    <col min="7" max="7" width="3.42578125" style="187" customWidth="1"/>
    <col min="8" max="8" width="8.85546875" style="187" customWidth="1"/>
    <col min="9" max="9" width="3.42578125" style="187" customWidth="1"/>
    <col min="10" max="10" width="10" style="187" customWidth="1"/>
    <col min="11" max="11" width="4.28515625" style="187" customWidth="1"/>
    <col min="12" max="12" width="10.42578125" style="187" customWidth="1"/>
    <col min="13" max="13" width="4.5703125" style="187" customWidth="1"/>
    <col min="14" max="14" width="13" style="187" customWidth="1"/>
    <col min="15" max="15" width="3.28515625" style="187" customWidth="1"/>
    <col min="16" max="256" width="9.140625" style="187"/>
    <col min="257" max="257" width="10.5703125" style="187" customWidth="1"/>
    <col min="258" max="258" width="16.5703125" style="187" customWidth="1"/>
    <col min="259" max="259" width="1.85546875" style="187" customWidth="1"/>
    <col min="260" max="260" width="9" style="187" customWidth="1"/>
    <col min="261" max="261" width="3.85546875" style="187" customWidth="1"/>
    <col min="262" max="262" width="9" style="187" customWidth="1"/>
    <col min="263" max="263" width="3.42578125" style="187" customWidth="1"/>
    <col min="264" max="264" width="8.85546875" style="187" customWidth="1"/>
    <col min="265" max="265" width="3.42578125" style="187" customWidth="1"/>
    <col min="266" max="266" width="10" style="187" customWidth="1"/>
    <col min="267" max="267" width="4.28515625" style="187" customWidth="1"/>
    <col min="268" max="268" width="10.42578125" style="187" customWidth="1"/>
    <col min="269" max="269" width="4.5703125" style="187" customWidth="1"/>
    <col min="270" max="270" width="13" style="187" customWidth="1"/>
    <col min="271" max="271" width="3.28515625" style="187" customWidth="1"/>
    <col min="272" max="512" width="9.140625" style="187"/>
    <col min="513" max="513" width="10.5703125" style="187" customWidth="1"/>
    <col min="514" max="514" width="16.5703125" style="187" customWidth="1"/>
    <col min="515" max="515" width="1.85546875" style="187" customWidth="1"/>
    <col min="516" max="516" width="9" style="187" customWidth="1"/>
    <col min="517" max="517" width="3.85546875" style="187" customWidth="1"/>
    <col min="518" max="518" width="9" style="187" customWidth="1"/>
    <col min="519" max="519" width="3.42578125" style="187" customWidth="1"/>
    <col min="520" max="520" width="8.85546875" style="187" customWidth="1"/>
    <col min="521" max="521" width="3.42578125" style="187" customWidth="1"/>
    <col min="522" max="522" width="10" style="187" customWidth="1"/>
    <col min="523" max="523" width="4.28515625" style="187" customWidth="1"/>
    <col min="524" max="524" width="10.42578125" style="187" customWidth="1"/>
    <col min="525" max="525" width="4.5703125" style="187" customWidth="1"/>
    <col min="526" max="526" width="13" style="187" customWidth="1"/>
    <col min="527" max="527" width="3.28515625" style="187" customWidth="1"/>
    <col min="528" max="768" width="9.140625" style="187"/>
    <col min="769" max="769" width="10.5703125" style="187" customWidth="1"/>
    <col min="770" max="770" width="16.5703125" style="187" customWidth="1"/>
    <col min="771" max="771" width="1.85546875" style="187" customWidth="1"/>
    <col min="772" max="772" width="9" style="187" customWidth="1"/>
    <col min="773" max="773" width="3.85546875" style="187" customWidth="1"/>
    <col min="774" max="774" width="9" style="187" customWidth="1"/>
    <col min="775" max="775" width="3.42578125" style="187" customWidth="1"/>
    <col min="776" max="776" width="8.85546875" style="187" customWidth="1"/>
    <col min="777" max="777" width="3.42578125" style="187" customWidth="1"/>
    <col min="778" max="778" width="10" style="187" customWidth="1"/>
    <col min="779" max="779" width="4.28515625" style="187" customWidth="1"/>
    <col min="780" max="780" width="10.42578125" style="187" customWidth="1"/>
    <col min="781" max="781" width="4.5703125" style="187" customWidth="1"/>
    <col min="782" max="782" width="13" style="187" customWidth="1"/>
    <col min="783" max="783" width="3.28515625" style="187" customWidth="1"/>
    <col min="784" max="1024" width="9.140625" style="187"/>
    <col min="1025" max="1025" width="10.5703125" style="187" customWidth="1"/>
    <col min="1026" max="1026" width="16.5703125" style="187" customWidth="1"/>
    <col min="1027" max="1027" width="1.85546875" style="187" customWidth="1"/>
    <col min="1028" max="1028" width="9" style="187" customWidth="1"/>
    <col min="1029" max="1029" width="3.85546875" style="187" customWidth="1"/>
    <col min="1030" max="1030" width="9" style="187" customWidth="1"/>
    <col min="1031" max="1031" width="3.42578125" style="187" customWidth="1"/>
    <col min="1032" max="1032" width="8.85546875" style="187" customWidth="1"/>
    <col min="1033" max="1033" width="3.42578125" style="187" customWidth="1"/>
    <col min="1034" max="1034" width="10" style="187" customWidth="1"/>
    <col min="1035" max="1035" width="4.28515625" style="187" customWidth="1"/>
    <col min="1036" max="1036" width="10.42578125" style="187" customWidth="1"/>
    <col min="1037" max="1037" width="4.5703125" style="187" customWidth="1"/>
    <col min="1038" max="1038" width="13" style="187" customWidth="1"/>
    <col min="1039" max="1039" width="3.28515625" style="187" customWidth="1"/>
    <col min="1040" max="1280" width="9.140625" style="187"/>
    <col min="1281" max="1281" width="10.5703125" style="187" customWidth="1"/>
    <col min="1282" max="1282" width="16.5703125" style="187" customWidth="1"/>
    <col min="1283" max="1283" width="1.85546875" style="187" customWidth="1"/>
    <col min="1284" max="1284" width="9" style="187" customWidth="1"/>
    <col min="1285" max="1285" width="3.85546875" style="187" customWidth="1"/>
    <col min="1286" max="1286" width="9" style="187" customWidth="1"/>
    <col min="1287" max="1287" width="3.42578125" style="187" customWidth="1"/>
    <col min="1288" max="1288" width="8.85546875" style="187" customWidth="1"/>
    <col min="1289" max="1289" width="3.42578125" style="187" customWidth="1"/>
    <col min="1290" max="1290" width="10" style="187" customWidth="1"/>
    <col min="1291" max="1291" width="4.28515625" style="187" customWidth="1"/>
    <col min="1292" max="1292" width="10.42578125" style="187" customWidth="1"/>
    <col min="1293" max="1293" width="4.5703125" style="187" customWidth="1"/>
    <col min="1294" max="1294" width="13" style="187" customWidth="1"/>
    <col min="1295" max="1295" width="3.28515625" style="187" customWidth="1"/>
    <col min="1296" max="1536" width="9.140625" style="187"/>
    <col min="1537" max="1537" width="10.5703125" style="187" customWidth="1"/>
    <col min="1538" max="1538" width="16.5703125" style="187" customWidth="1"/>
    <col min="1539" max="1539" width="1.85546875" style="187" customWidth="1"/>
    <col min="1540" max="1540" width="9" style="187" customWidth="1"/>
    <col min="1541" max="1541" width="3.85546875" style="187" customWidth="1"/>
    <col min="1542" max="1542" width="9" style="187" customWidth="1"/>
    <col min="1543" max="1543" width="3.42578125" style="187" customWidth="1"/>
    <col min="1544" max="1544" width="8.85546875" style="187" customWidth="1"/>
    <col min="1545" max="1545" width="3.42578125" style="187" customWidth="1"/>
    <col min="1546" max="1546" width="10" style="187" customWidth="1"/>
    <col min="1547" max="1547" width="4.28515625" style="187" customWidth="1"/>
    <col min="1548" max="1548" width="10.42578125" style="187" customWidth="1"/>
    <col min="1549" max="1549" width="4.5703125" style="187" customWidth="1"/>
    <col min="1550" max="1550" width="13" style="187" customWidth="1"/>
    <col min="1551" max="1551" width="3.28515625" style="187" customWidth="1"/>
    <col min="1552" max="1792" width="9.140625" style="187"/>
    <col min="1793" max="1793" width="10.5703125" style="187" customWidth="1"/>
    <col min="1794" max="1794" width="16.5703125" style="187" customWidth="1"/>
    <col min="1795" max="1795" width="1.85546875" style="187" customWidth="1"/>
    <col min="1796" max="1796" width="9" style="187" customWidth="1"/>
    <col min="1797" max="1797" width="3.85546875" style="187" customWidth="1"/>
    <col min="1798" max="1798" width="9" style="187" customWidth="1"/>
    <col min="1799" max="1799" width="3.42578125" style="187" customWidth="1"/>
    <col min="1800" max="1800" width="8.85546875" style="187" customWidth="1"/>
    <col min="1801" max="1801" width="3.42578125" style="187" customWidth="1"/>
    <col min="1802" max="1802" width="10" style="187" customWidth="1"/>
    <col min="1803" max="1803" width="4.28515625" style="187" customWidth="1"/>
    <col min="1804" max="1804" width="10.42578125" style="187" customWidth="1"/>
    <col min="1805" max="1805" width="4.5703125" style="187" customWidth="1"/>
    <col min="1806" max="1806" width="13" style="187" customWidth="1"/>
    <col min="1807" max="1807" width="3.28515625" style="187" customWidth="1"/>
    <col min="1808" max="2048" width="9.140625" style="187"/>
    <col min="2049" max="2049" width="10.5703125" style="187" customWidth="1"/>
    <col min="2050" max="2050" width="16.5703125" style="187" customWidth="1"/>
    <col min="2051" max="2051" width="1.85546875" style="187" customWidth="1"/>
    <col min="2052" max="2052" width="9" style="187" customWidth="1"/>
    <col min="2053" max="2053" width="3.85546875" style="187" customWidth="1"/>
    <col min="2054" max="2054" width="9" style="187" customWidth="1"/>
    <col min="2055" max="2055" width="3.42578125" style="187" customWidth="1"/>
    <col min="2056" max="2056" width="8.85546875" style="187" customWidth="1"/>
    <col min="2057" max="2057" width="3.42578125" style="187" customWidth="1"/>
    <col min="2058" max="2058" width="10" style="187" customWidth="1"/>
    <col min="2059" max="2059" width="4.28515625" style="187" customWidth="1"/>
    <col min="2060" max="2060" width="10.42578125" style="187" customWidth="1"/>
    <col min="2061" max="2061" width="4.5703125" style="187" customWidth="1"/>
    <col min="2062" max="2062" width="13" style="187" customWidth="1"/>
    <col min="2063" max="2063" width="3.28515625" style="187" customWidth="1"/>
    <col min="2064" max="2304" width="9.140625" style="187"/>
    <col min="2305" max="2305" width="10.5703125" style="187" customWidth="1"/>
    <col min="2306" max="2306" width="16.5703125" style="187" customWidth="1"/>
    <col min="2307" max="2307" width="1.85546875" style="187" customWidth="1"/>
    <col min="2308" max="2308" width="9" style="187" customWidth="1"/>
    <col min="2309" max="2309" width="3.85546875" style="187" customWidth="1"/>
    <col min="2310" max="2310" width="9" style="187" customWidth="1"/>
    <col min="2311" max="2311" width="3.42578125" style="187" customWidth="1"/>
    <col min="2312" max="2312" width="8.85546875" style="187" customWidth="1"/>
    <col min="2313" max="2313" width="3.42578125" style="187" customWidth="1"/>
    <col min="2314" max="2314" width="10" style="187" customWidth="1"/>
    <col min="2315" max="2315" width="4.28515625" style="187" customWidth="1"/>
    <col min="2316" max="2316" width="10.42578125" style="187" customWidth="1"/>
    <col min="2317" max="2317" width="4.5703125" style="187" customWidth="1"/>
    <col min="2318" max="2318" width="13" style="187" customWidth="1"/>
    <col min="2319" max="2319" width="3.28515625" style="187" customWidth="1"/>
    <col min="2320" max="2560" width="9.140625" style="187"/>
    <col min="2561" max="2561" width="10.5703125" style="187" customWidth="1"/>
    <col min="2562" max="2562" width="16.5703125" style="187" customWidth="1"/>
    <col min="2563" max="2563" width="1.85546875" style="187" customWidth="1"/>
    <col min="2564" max="2564" width="9" style="187" customWidth="1"/>
    <col min="2565" max="2565" width="3.85546875" style="187" customWidth="1"/>
    <col min="2566" max="2566" width="9" style="187" customWidth="1"/>
    <col min="2567" max="2567" width="3.42578125" style="187" customWidth="1"/>
    <col min="2568" max="2568" width="8.85546875" style="187" customWidth="1"/>
    <col min="2569" max="2569" width="3.42578125" style="187" customWidth="1"/>
    <col min="2570" max="2570" width="10" style="187" customWidth="1"/>
    <col min="2571" max="2571" width="4.28515625" style="187" customWidth="1"/>
    <col min="2572" max="2572" width="10.42578125" style="187" customWidth="1"/>
    <col min="2573" max="2573" width="4.5703125" style="187" customWidth="1"/>
    <col min="2574" max="2574" width="13" style="187" customWidth="1"/>
    <col min="2575" max="2575" width="3.28515625" style="187" customWidth="1"/>
    <col min="2576" max="2816" width="9.140625" style="187"/>
    <col min="2817" max="2817" width="10.5703125" style="187" customWidth="1"/>
    <col min="2818" max="2818" width="16.5703125" style="187" customWidth="1"/>
    <col min="2819" max="2819" width="1.85546875" style="187" customWidth="1"/>
    <col min="2820" max="2820" width="9" style="187" customWidth="1"/>
    <col min="2821" max="2821" width="3.85546875" style="187" customWidth="1"/>
    <col min="2822" max="2822" width="9" style="187" customWidth="1"/>
    <col min="2823" max="2823" width="3.42578125" style="187" customWidth="1"/>
    <col min="2824" max="2824" width="8.85546875" style="187" customWidth="1"/>
    <col min="2825" max="2825" width="3.42578125" style="187" customWidth="1"/>
    <col min="2826" max="2826" width="10" style="187" customWidth="1"/>
    <col min="2827" max="2827" width="4.28515625" style="187" customWidth="1"/>
    <col min="2828" max="2828" width="10.42578125" style="187" customWidth="1"/>
    <col min="2829" max="2829" width="4.5703125" style="187" customWidth="1"/>
    <col min="2830" max="2830" width="13" style="187" customWidth="1"/>
    <col min="2831" max="2831" width="3.28515625" style="187" customWidth="1"/>
    <col min="2832" max="3072" width="9.140625" style="187"/>
    <col min="3073" max="3073" width="10.5703125" style="187" customWidth="1"/>
    <col min="3074" max="3074" width="16.5703125" style="187" customWidth="1"/>
    <col min="3075" max="3075" width="1.85546875" style="187" customWidth="1"/>
    <col min="3076" max="3076" width="9" style="187" customWidth="1"/>
    <col min="3077" max="3077" width="3.85546875" style="187" customWidth="1"/>
    <col min="3078" max="3078" width="9" style="187" customWidth="1"/>
    <col min="3079" max="3079" width="3.42578125" style="187" customWidth="1"/>
    <col min="3080" max="3080" width="8.85546875" style="187" customWidth="1"/>
    <col min="3081" max="3081" width="3.42578125" style="187" customWidth="1"/>
    <col min="3082" max="3082" width="10" style="187" customWidth="1"/>
    <col min="3083" max="3083" width="4.28515625" style="187" customWidth="1"/>
    <col min="3084" max="3084" width="10.42578125" style="187" customWidth="1"/>
    <col min="3085" max="3085" width="4.5703125" style="187" customWidth="1"/>
    <col min="3086" max="3086" width="13" style="187" customWidth="1"/>
    <col min="3087" max="3087" width="3.28515625" style="187" customWidth="1"/>
    <col min="3088" max="3328" width="9.140625" style="187"/>
    <col min="3329" max="3329" width="10.5703125" style="187" customWidth="1"/>
    <col min="3330" max="3330" width="16.5703125" style="187" customWidth="1"/>
    <col min="3331" max="3331" width="1.85546875" style="187" customWidth="1"/>
    <col min="3332" max="3332" width="9" style="187" customWidth="1"/>
    <col min="3333" max="3333" width="3.85546875" style="187" customWidth="1"/>
    <col min="3334" max="3334" width="9" style="187" customWidth="1"/>
    <col min="3335" max="3335" width="3.42578125" style="187" customWidth="1"/>
    <col min="3336" max="3336" width="8.85546875" style="187" customWidth="1"/>
    <col min="3337" max="3337" width="3.42578125" style="187" customWidth="1"/>
    <col min="3338" max="3338" width="10" style="187" customWidth="1"/>
    <col min="3339" max="3339" width="4.28515625" style="187" customWidth="1"/>
    <col min="3340" max="3340" width="10.42578125" style="187" customWidth="1"/>
    <col min="3341" max="3341" width="4.5703125" style="187" customWidth="1"/>
    <col min="3342" max="3342" width="13" style="187" customWidth="1"/>
    <col min="3343" max="3343" width="3.28515625" style="187" customWidth="1"/>
    <col min="3344" max="3584" width="9.140625" style="187"/>
    <col min="3585" max="3585" width="10.5703125" style="187" customWidth="1"/>
    <col min="3586" max="3586" width="16.5703125" style="187" customWidth="1"/>
    <col min="3587" max="3587" width="1.85546875" style="187" customWidth="1"/>
    <col min="3588" max="3588" width="9" style="187" customWidth="1"/>
    <col min="3589" max="3589" width="3.85546875" style="187" customWidth="1"/>
    <col min="3590" max="3590" width="9" style="187" customWidth="1"/>
    <col min="3591" max="3591" width="3.42578125" style="187" customWidth="1"/>
    <col min="3592" max="3592" width="8.85546875" style="187" customWidth="1"/>
    <col min="3593" max="3593" width="3.42578125" style="187" customWidth="1"/>
    <col min="3594" max="3594" width="10" style="187" customWidth="1"/>
    <col min="3595" max="3595" width="4.28515625" style="187" customWidth="1"/>
    <col min="3596" max="3596" width="10.42578125" style="187" customWidth="1"/>
    <col min="3597" max="3597" width="4.5703125" style="187" customWidth="1"/>
    <col min="3598" max="3598" width="13" style="187" customWidth="1"/>
    <col min="3599" max="3599" width="3.28515625" style="187" customWidth="1"/>
    <col min="3600" max="3840" width="9.140625" style="187"/>
    <col min="3841" max="3841" width="10.5703125" style="187" customWidth="1"/>
    <col min="3842" max="3842" width="16.5703125" style="187" customWidth="1"/>
    <col min="3843" max="3843" width="1.85546875" style="187" customWidth="1"/>
    <col min="3844" max="3844" width="9" style="187" customWidth="1"/>
    <col min="3845" max="3845" width="3.85546875" style="187" customWidth="1"/>
    <col min="3846" max="3846" width="9" style="187" customWidth="1"/>
    <col min="3847" max="3847" width="3.42578125" style="187" customWidth="1"/>
    <col min="3848" max="3848" width="8.85546875" style="187" customWidth="1"/>
    <col min="3849" max="3849" width="3.42578125" style="187" customWidth="1"/>
    <col min="3850" max="3850" width="10" style="187" customWidth="1"/>
    <col min="3851" max="3851" width="4.28515625" style="187" customWidth="1"/>
    <col min="3852" max="3852" width="10.42578125" style="187" customWidth="1"/>
    <col min="3853" max="3853" width="4.5703125" style="187" customWidth="1"/>
    <col min="3854" max="3854" width="13" style="187" customWidth="1"/>
    <col min="3855" max="3855" width="3.28515625" style="187" customWidth="1"/>
    <col min="3856" max="4096" width="9.140625" style="187"/>
    <col min="4097" max="4097" width="10.5703125" style="187" customWidth="1"/>
    <col min="4098" max="4098" width="16.5703125" style="187" customWidth="1"/>
    <col min="4099" max="4099" width="1.85546875" style="187" customWidth="1"/>
    <col min="4100" max="4100" width="9" style="187" customWidth="1"/>
    <col min="4101" max="4101" width="3.85546875" style="187" customWidth="1"/>
    <col min="4102" max="4102" width="9" style="187" customWidth="1"/>
    <col min="4103" max="4103" width="3.42578125" style="187" customWidth="1"/>
    <col min="4104" max="4104" width="8.85546875" style="187" customWidth="1"/>
    <col min="4105" max="4105" width="3.42578125" style="187" customWidth="1"/>
    <col min="4106" max="4106" width="10" style="187" customWidth="1"/>
    <col min="4107" max="4107" width="4.28515625" style="187" customWidth="1"/>
    <col min="4108" max="4108" width="10.42578125" style="187" customWidth="1"/>
    <col min="4109" max="4109" width="4.5703125" style="187" customWidth="1"/>
    <col min="4110" max="4110" width="13" style="187" customWidth="1"/>
    <col min="4111" max="4111" width="3.28515625" style="187" customWidth="1"/>
    <col min="4112" max="4352" width="9.140625" style="187"/>
    <col min="4353" max="4353" width="10.5703125" style="187" customWidth="1"/>
    <col min="4354" max="4354" width="16.5703125" style="187" customWidth="1"/>
    <col min="4355" max="4355" width="1.85546875" style="187" customWidth="1"/>
    <col min="4356" max="4356" width="9" style="187" customWidth="1"/>
    <col min="4357" max="4357" width="3.85546875" style="187" customWidth="1"/>
    <col min="4358" max="4358" width="9" style="187" customWidth="1"/>
    <col min="4359" max="4359" width="3.42578125" style="187" customWidth="1"/>
    <col min="4360" max="4360" width="8.85546875" style="187" customWidth="1"/>
    <col min="4361" max="4361" width="3.42578125" style="187" customWidth="1"/>
    <col min="4362" max="4362" width="10" style="187" customWidth="1"/>
    <col min="4363" max="4363" width="4.28515625" style="187" customWidth="1"/>
    <col min="4364" max="4364" width="10.42578125" style="187" customWidth="1"/>
    <col min="4365" max="4365" width="4.5703125" style="187" customWidth="1"/>
    <col min="4366" max="4366" width="13" style="187" customWidth="1"/>
    <col min="4367" max="4367" width="3.28515625" style="187" customWidth="1"/>
    <col min="4368" max="4608" width="9.140625" style="187"/>
    <col min="4609" max="4609" width="10.5703125" style="187" customWidth="1"/>
    <col min="4610" max="4610" width="16.5703125" style="187" customWidth="1"/>
    <col min="4611" max="4611" width="1.85546875" style="187" customWidth="1"/>
    <col min="4612" max="4612" width="9" style="187" customWidth="1"/>
    <col min="4613" max="4613" width="3.85546875" style="187" customWidth="1"/>
    <col min="4614" max="4614" width="9" style="187" customWidth="1"/>
    <col min="4615" max="4615" width="3.42578125" style="187" customWidth="1"/>
    <col min="4616" max="4616" width="8.85546875" style="187" customWidth="1"/>
    <col min="4617" max="4617" width="3.42578125" style="187" customWidth="1"/>
    <col min="4618" max="4618" width="10" style="187" customWidth="1"/>
    <col min="4619" max="4619" width="4.28515625" style="187" customWidth="1"/>
    <col min="4620" max="4620" width="10.42578125" style="187" customWidth="1"/>
    <col min="4621" max="4621" width="4.5703125" style="187" customWidth="1"/>
    <col min="4622" max="4622" width="13" style="187" customWidth="1"/>
    <col min="4623" max="4623" width="3.28515625" style="187" customWidth="1"/>
    <col min="4624" max="4864" width="9.140625" style="187"/>
    <col min="4865" max="4865" width="10.5703125" style="187" customWidth="1"/>
    <col min="4866" max="4866" width="16.5703125" style="187" customWidth="1"/>
    <col min="4867" max="4867" width="1.85546875" style="187" customWidth="1"/>
    <col min="4868" max="4868" width="9" style="187" customWidth="1"/>
    <col min="4869" max="4869" width="3.85546875" style="187" customWidth="1"/>
    <col min="4870" max="4870" width="9" style="187" customWidth="1"/>
    <col min="4871" max="4871" width="3.42578125" style="187" customWidth="1"/>
    <col min="4872" max="4872" width="8.85546875" style="187" customWidth="1"/>
    <col min="4873" max="4873" width="3.42578125" style="187" customWidth="1"/>
    <col min="4874" max="4874" width="10" style="187" customWidth="1"/>
    <col min="4875" max="4875" width="4.28515625" style="187" customWidth="1"/>
    <col min="4876" max="4876" width="10.42578125" style="187" customWidth="1"/>
    <col min="4877" max="4877" width="4.5703125" style="187" customWidth="1"/>
    <col min="4878" max="4878" width="13" style="187" customWidth="1"/>
    <col min="4879" max="4879" width="3.28515625" style="187" customWidth="1"/>
    <col min="4880" max="5120" width="9.140625" style="187"/>
    <col min="5121" max="5121" width="10.5703125" style="187" customWidth="1"/>
    <col min="5122" max="5122" width="16.5703125" style="187" customWidth="1"/>
    <col min="5123" max="5123" width="1.85546875" style="187" customWidth="1"/>
    <col min="5124" max="5124" width="9" style="187" customWidth="1"/>
    <col min="5125" max="5125" width="3.85546875" style="187" customWidth="1"/>
    <col min="5126" max="5126" width="9" style="187" customWidth="1"/>
    <col min="5127" max="5127" width="3.42578125" style="187" customWidth="1"/>
    <col min="5128" max="5128" width="8.85546875" style="187" customWidth="1"/>
    <col min="5129" max="5129" width="3.42578125" style="187" customWidth="1"/>
    <col min="5130" max="5130" width="10" style="187" customWidth="1"/>
    <col min="5131" max="5131" width="4.28515625" style="187" customWidth="1"/>
    <col min="5132" max="5132" width="10.42578125" style="187" customWidth="1"/>
    <col min="5133" max="5133" width="4.5703125" style="187" customWidth="1"/>
    <col min="5134" max="5134" width="13" style="187" customWidth="1"/>
    <col min="5135" max="5135" width="3.28515625" style="187" customWidth="1"/>
    <col min="5136" max="5376" width="9.140625" style="187"/>
    <col min="5377" max="5377" width="10.5703125" style="187" customWidth="1"/>
    <col min="5378" max="5378" width="16.5703125" style="187" customWidth="1"/>
    <col min="5379" max="5379" width="1.85546875" style="187" customWidth="1"/>
    <col min="5380" max="5380" width="9" style="187" customWidth="1"/>
    <col min="5381" max="5381" width="3.85546875" style="187" customWidth="1"/>
    <col min="5382" max="5382" width="9" style="187" customWidth="1"/>
    <col min="5383" max="5383" width="3.42578125" style="187" customWidth="1"/>
    <col min="5384" max="5384" width="8.85546875" style="187" customWidth="1"/>
    <col min="5385" max="5385" width="3.42578125" style="187" customWidth="1"/>
    <col min="5386" max="5386" width="10" style="187" customWidth="1"/>
    <col min="5387" max="5387" width="4.28515625" style="187" customWidth="1"/>
    <col min="5388" max="5388" width="10.42578125" style="187" customWidth="1"/>
    <col min="5389" max="5389" width="4.5703125" style="187" customWidth="1"/>
    <col min="5390" max="5390" width="13" style="187" customWidth="1"/>
    <col min="5391" max="5391" width="3.28515625" style="187" customWidth="1"/>
    <col min="5392" max="5632" width="9.140625" style="187"/>
    <col min="5633" max="5633" width="10.5703125" style="187" customWidth="1"/>
    <col min="5634" max="5634" width="16.5703125" style="187" customWidth="1"/>
    <col min="5635" max="5635" width="1.85546875" style="187" customWidth="1"/>
    <col min="5636" max="5636" width="9" style="187" customWidth="1"/>
    <col min="5637" max="5637" width="3.85546875" style="187" customWidth="1"/>
    <col min="5638" max="5638" width="9" style="187" customWidth="1"/>
    <col min="5639" max="5639" width="3.42578125" style="187" customWidth="1"/>
    <col min="5640" max="5640" width="8.85546875" style="187" customWidth="1"/>
    <col min="5641" max="5641" width="3.42578125" style="187" customWidth="1"/>
    <col min="5642" max="5642" width="10" style="187" customWidth="1"/>
    <col min="5643" max="5643" width="4.28515625" style="187" customWidth="1"/>
    <col min="5644" max="5644" width="10.42578125" style="187" customWidth="1"/>
    <col min="5645" max="5645" width="4.5703125" style="187" customWidth="1"/>
    <col min="5646" max="5646" width="13" style="187" customWidth="1"/>
    <col min="5647" max="5647" width="3.28515625" style="187" customWidth="1"/>
    <col min="5648" max="5888" width="9.140625" style="187"/>
    <col min="5889" max="5889" width="10.5703125" style="187" customWidth="1"/>
    <col min="5890" max="5890" width="16.5703125" style="187" customWidth="1"/>
    <col min="5891" max="5891" width="1.85546875" style="187" customWidth="1"/>
    <col min="5892" max="5892" width="9" style="187" customWidth="1"/>
    <col min="5893" max="5893" width="3.85546875" style="187" customWidth="1"/>
    <col min="5894" max="5894" width="9" style="187" customWidth="1"/>
    <col min="5895" max="5895" width="3.42578125" style="187" customWidth="1"/>
    <col min="5896" max="5896" width="8.85546875" style="187" customWidth="1"/>
    <col min="5897" max="5897" width="3.42578125" style="187" customWidth="1"/>
    <col min="5898" max="5898" width="10" style="187" customWidth="1"/>
    <col min="5899" max="5899" width="4.28515625" style="187" customWidth="1"/>
    <col min="5900" max="5900" width="10.42578125" style="187" customWidth="1"/>
    <col min="5901" max="5901" width="4.5703125" style="187" customWidth="1"/>
    <col min="5902" max="5902" width="13" style="187" customWidth="1"/>
    <col min="5903" max="5903" width="3.28515625" style="187" customWidth="1"/>
    <col min="5904" max="6144" width="9.140625" style="187"/>
    <col min="6145" max="6145" width="10.5703125" style="187" customWidth="1"/>
    <col min="6146" max="6146" width="16.5703125" style="187" customWidth="1"/>
    <col min="6147" max="6147" width="1.85546875" style="187" customWidth="1"/>
    <col min="6148" max="6148" width="9" style="187" customWidth="1"/>
    <col min="6149" max="6149" width="3.85546875" style="187" customWidth="1"/>
    <col min="6150" max="6150" width="9" style="187" customWidth="1"/>
    <col min="6151" max="6151" width="3.42578125" style="187" customWidth="1"/>
    <col min="6152" max="6152" width="8.85546875" style="187" customWidth="1"/>
    <col min="6153" max="6153" width="3.42578125" style="187" customWidth="1"/>
    <col min="6154" max="6154" width="10" style="187" customWidth="1"/>
    <col min="6155" max="6155" width="4.28515625" style="187" customWidth="1"/>
    <col min="6156" max="6156" width="10.42578125" style="187" customWidth="1"/>
    <col min="6157" max="6157" width="4.5703125" style="187" customWidth="1"/>
    <col min="6158" max="6158" width="13" style="187" customWidth="1"/>
    <col min="6159" max="6159" width="3.28515625" style="187" customWidth="1"/>
    <col min="6160" max="6400" width="9.140625" style="187"/>
    <col min="6401" max="6401" width="10.5703125" style="187" customWidth="1"/>
    <col min="6402" max="6402" width="16.5703125" style="187" customWidth="1"/>
    <col min="6403" max="6403" width="1.85546875" style="187" customWidth="1"/>
    <col min="6404" max="6404" width="9" style="187" customWidth="1"/>
    <col min="6405" max="6405" width="3.85546875" style="187" customWidth="1"/>
    <col min="6406" max="6406" width="9" style="187" customWidth="1"/>
    <col min="6407" max="6407" width="3.42578125" style="187" customWidth="1"/>
    <col min="6408" max="6408" width="8.85546875" style="187" customWidth="1"/>
    <col min="6409" max="6409" width="3.42578125" style="187" customWidth="1"/>
    <col min="6410" max="6410" width="10" style="187" customWidth="1"/>
    <col min="6411" max="6411" width="4.28515625" style="187" customWidth="1"/>
    <col min="6412" max="6412" width="10.42578125" style="187" customWidth="1"/>
    <col min="6413" max="6413" width="4.5703125" style="187" customWidth="1"/>
    <col min="6414" max="6414" width="13" style="187" customWidth="1"/>
    <col min="6415" max="6415" width="3.28515625" style="187" customWidth="1"/>
    <col min="6416" max="6656" width="9.140625" style="187"/>
    <col min="6657" max="6657" width="10.5703125" style="187" customWidth="1"/>
    <col min="6658" max="6658" width="16.5703125" style="187" customWidth="1"/>
    <col min="6659" max="6659" width="1.85546875" style="187" customWidth="1"/>
    <col min="6660" max="6660" width="9" style="187" customWidth="1"/>
    <col min="6661" max="6661" width="3.85546875" style="187" customWidth="1"/>
    <col min="6662" max="6662" width="9" style="187" customWidth="1"/>
    <col min="6663" max="6663" width="3.42578125" style="187" customWidth="1"/>
    <col min="6664" max="6664" width="8.85546875" style="187" customWidth="1"/>
    <col min="6665" max="6665" width="3.42578125" style="187" customWidth="1"/>
    <col min="6666" max="6666" width="10" style="187" customWidth="1"/>
    <col min="6667" max="6667" width="4.28515625" style="187" customWidth="1"/>
    <col min="6668" max="6668" width="10.42578125" style="187" customWidth="1"/>
    <col min="6669" max="6669" width="4.5703125" style="187" customWidth="1"/>
    <col min="6670" max="6670" width="13" style="187" customWidth="1"/>
    <col min="6671" max="6671" width="3.28515625" style="187" customWidth="1"/>
    <col min="6672" max="6912" width="9.140625" style="187"/>
    <col min="6913" max="6913" width="10.5703125" style="187" customWidth="1"/>
    <col min="6914" max="6914" width="16.5703125" style="187" customWidth="1"/>
    <col min="6915" max="6915" width="1.85546875" style="187" customWidth="1"/>
    <col min="6916" max="6916" width="9" style="187" customWidth="1"/>
    <col min="6917" max="6917" width="3.85546875" style="187" customWidth="1"/>
    <col min="6918" max="6918" width="9" style="187" customWidth="1"/>
    <col min="6919" max="6919" width="3.42578125" style="187" customWidth="1"/>
    <col min="6920" max="6920" width="8.85546875" style="187" customWidth="1"/>
    <col min="6921" max="6921" width="3.42578125" style="187" customWidth="1"/>
    <col min="6922" max="6922" width="10" style="187" customWidth="1"/>
    <col min="6923" max="6923" width="4.28515625" style="187" customWidth="1"/>
    <col min="6924" max="6924" width="10.42578125" style="187" customWidth="1"/>
    <col min="6925" max="6925" width="4.5703125" style="187" customWidth="1"/>
    <col min="6926" max="6926" width="13" style="187" customWidth="1"/>
    <col min="6927" max="6927" width="3.28515625" style="187" customWidth="1"/>
    <col min="6928" max="7168" width="9.140625" style="187"/>
    <col min="7169" max="7169" width="10.5703125" style="187" customWidth="1"/>
    <col min="7170" max="7170" width="16.5703125" style="187" customWidth="1"/>
    <col min="7171" max="7171" width="1.85546875" style="187" customWidth="1"/>
    <col min="7172" max="7172" width="9" style="187" customWidth="1"/>
    <col min="7173" max="7173" width="3.85546875" style="187" customWidth="1"/>
    <col min="7174" max="7174" width="9" style="187" customWidth="1"/>
    <col min="7175" max="7175" width="3.42578125" style="187" customWidth="1"/>
    <col min="7176" max="7176" width="8.85546875" style="187" customWidth="1"/>
    <col min="7177" max="7177" width="3.42578125" style="187" customWidth="1"/>
    <col min="7178" max="7178" width="10" style="187" customWidth="1"/>
    <col min="7179" max="7179" width="4.28515625" style="187" customWidth="1"/>
    <col min="7180" max="7180" width="10.42578125" style="187" customWidth="1"/>
    <col min="7181" max="7181" width="4.5703125" style="187" customWidth="1"/>
    <col min="7182" max="7182" width="13" style="187" customWidth="1"/>
    <col min="7183" max="7183" width="3.28515625" style="187" customWidth="1"/>
    <col min="7184" max="7424" width="9.140625" style="187"/>
    <col min="7425" max="7425" width="10.5703125" style="187" customWidth="1"/>
    <col min="7426" max="7426" width="16.5703125" style="187" customWidth="1"/>
    <col min="7427" max="7427" width="1.85546875" style="187" customWidth="1"/>
    <col min="7428" max="7428" width="9" style="187" customWidth="1"/>
    <col min="7429" max="7429" width="3.85546875" style="187" customWidth="1"/>
    <col min="7430" max="7430" width="9" style="187" customWidth="1"/>
    <col min="7431" max="7431" width="3.42578125" style="187" customWidth="1"/>
    <col min="7432" max="7432" width="8.85546875" style="187" customWidth="1"/>
    <col min="7433" max="7433" width="3.42578125" style="187" customWidth="1"/>
    <col min="7434" max="7434" width="10" style="187" customWidth="1"/>
    <col min="7435" max="7435" width="4.28515625" style="187" customWidth="1"/>
    <col min="7436" max="7436" width="10.42578125" style="187" customWidth="1"/>
    <col min="7437" max="7437" width="4.5703125" style="187" customWidth="1"/>
    <col min="7438" max="7438" width="13" style="187" customWidth="1"/>
    <col min="7439" max="7439" width="3.28515625" style="187" customWidth="1"/>
    <col min="7440" max="7680" width="9.140625" style="187"/>
    <col min="7681" max="7681" width="10.5703125" style="187" customWidth="1"/>
    <col min="7682" max="7682" width="16.5703125" style="187" customWidth="1"/>
    <col min="7683" max="7683" width="1.85546875" style="187" customWidth="1"/>
    <col min="7684" max="7684" width="9" style="187" customWidth="1"/>
    <col min="7685" max="7685" width="3.85546875" style="187" customWidth="1"/>
    <col min="7686" max="7686" width="9" style="187" customWidth="1"/>
    <col min="7687" max="7687" width="3.42578125" style="187" customWidth="1"/>
    <col min="7688" max="7688" width="8.85546875" style="187" customWidth="1"/>
    <col min="7689" max="7689" width="3.42578125" style="187" customWidth="1"/>
    <col min="7690" max="7690" width="10" style="187" customWidth="1"/>
    <col min="7691" max="7691" width="4.28515625" style="187" customWidth="1"/>
    <col min="7692" max="7692" width="10.42578125" style="187" customWidth="1"/>
    <col min="7693" max="7693" width="4.5703125" style="187" customWidth="1"/>
    <col min="7694" max="7694" width="13" style="187" customWidth="1"/>
    <col min="7695" max="7695" width="3.28515625" style="187" customWidth="1"/>
    <col min="7696" max="7936" width="9.140625" style="187"/>
    <col min="7937" max="7937" width="10.5703125" style="187" customWidth="1"/>
    <col min="7938" max="7938" width="16.5703125" style="187" customWidth="1"/>
    <col min="7939" max="7939" width="1.85546875" style="187" customWidth="1"/>
    <col min="7940" max="7940" width="9" style="187" customWidth="1"/>
    <col min="7941" max="7941" width="3.85546875" style="187" customWidth="1"/>
    <col min="7942" max="7942" width="9" style="187" customWidth="1"/>
    <col min="7943" max="7943" width="3.42578125" style="187" customWidth="1"/>
    <col min="7944" max="7944" width="8.85546875" style="187" customWidth="1"/>
    <col min="7945" max="7945" width="3.42578125" style="187" customWidth="1"/>
    <col min="7946" max="7946" width="10" style="187" customWidth="1"/>
    <col min="7947" max="7947" width="4.28515625" style="187" customWidth="1"/>
    <col min="7948" max="7948" width="10.42578125" style="187" customWidth="1"/>
    <col min="7949" max="7949" width="4.5703125" style="187" customWidth="1"/>
    <col min="7950" max="7950" width="13" style="187" customWidth="1"/>
    <col min="7951" max="7951" width="3.28515625" style="187" customWidth="1"/>
    <col min="7952" max="8192" width="9.140625" style="187"/>
    <col min="8193" max="8193" width="10.5703125" style="187" customWidth="1"/>
    <col min="8194" max="8194" width="16.5703125" style="187" customWidth="1"/>
    <col min="8195" max="8195" width="1.85546875" style="187" customWidth="1"/>
    <col min="8196" max="8196" width="9" style="187" customWidth="1"/>
    <col min="8197" max="8197" width="3.85546875" style="187" customWidth="1"/>
    <col min="8198" max="8198" width="9" style="187" customWidth="1"/>
    <col min="8199" max="8199" width="3.42578125" style="187" customWidth="1"/>
    <col min="8200" max="8200" width="8.85546875" style="187" customWidth="1"/>
    <col min="8201" max="8201" width="3.42578125" style="187" customWidth="1"/>
    <col min="8202" max="8202" width="10" style="187" customWidth="1"/>
    <col min="8203" max="8203" width="4.28515625" style="187" customWidth="1"/>
    <col min="8204" max="8204" width="10.42578125" style="187" customWidth="1"/>
    <col min="8205" max="8205" width="4.5703125" style="187" customWidth="1"/>
    <col min="8206" max="8206" width="13" style="187" customWidth="1"/>
    <col min="8207" max="8207" width="3.28515625" style="187" customWidth="1"/>
    <col min="8208" max="8448" width="9.140625" style="187"/>
    <col min="8449" max="8449" width="10.5703125" style="187" customWidth="1"/>
    <col min="8450" max="8450" width="16.5703125" style="187" customWidth="1"/>
    <col min="8451" max="8451" width="1.85546875" style="187" customWidth="1"/>
    <col min="8452" max="8452" width="9" style="187" customWidth="1"/>
    <col min="8453" max="8453" width="3.85546875" style="187" customWidth="1"/>
    <col min="8454" max="8454" width="9" style="187" customWidth="1"/>
    <col min="8455" max="8455" width="3.42578125" style="187" customWidth="1"/>
    <col min="8456" max="8456" width="8.85546875" style="187" customWidth="1"/>
    <col min="8457" max="8457" width="3.42578125" style="187" customWidth="1"/>
    <col min="8458" max="8458" width="10" style="187" customWidth="1"/>
    <col min="8459" max="8459" width="4.28515625" style="187" customWidth="1"/>
    <col min="8460" max="8460" width="10.42578125" style="187" customWidth="1"/>
    <col min="8461" max="8461" width="4.5703125" style="187" customWidth="1"/>
    <col min="8462" max="8462" width="13" style="187" customWidth="1"/>
    <col min="8463" max="8463" width="3.28515625" style="187" customWidth="1"/>
    <col min="8464" max="8704" width="9.140625" style="187"/>
    <col min="8705" max="8705" width="10.5703125" style="187" customWidth="1"/>
    <col min="8706" max="8706" width="16.5703125" style="187" customWidth="1"/>
    <col min="8707" max="8707" width="1.85546875" style="187" customWidth="1"/>
    <col min="8708" max="8708" width="9" style="187" customWidth="1"/>
    <col min="8709" max="8709" width="3.85546875" style="187" customWidth="1"/>
    <col min="8710" max="8710" width="9" style="187" customWidth="1"/>
    <col min="8711" max="8711" width="3.42578125" style="187" customWidth="1"/>
    <col min="8712" max="8712" width="8.85546875" style="187" customWidth="1"/>
    <col min="8713" max="8713" width="3.42578125" style="187" customWidth="1"/>
    <col min="8714" max="8714" width="10" style="187" customWidth="1"/>
    <col min="8715" max="8715" width="4.28515625" style="187" customWidth="1"/>
    <col min="8716" max="8716" width="10.42578125" style="187" customWidth="1"/>
    <col min="8717" max="8717" width="4.5703125" style="187" customWidth="1"/>
    <col min="8718" max="8718" width="13" style="187" customWidth="1"/>
    <col min="8719" max="8719" width="3.28515625" style="187" customWidth="1"/>
    <col min="8720" max="8960" width="9.140625" style="187"/>
    <col min="8961" max="8961" width="10.5703125" style="187" customWidth="1"/>
    <col min="8962" max="8962" width="16.5703125" style="187" customWidth="1"/>
    <col min="8963" max="8963" width="1.85546875" style="187" customWidth="1"/>
    <col min="8964" max="8964" width="9" style="187" customWidth="1"/>
    <col min="8965" max="8965" width="3.85546875" style="187" customWidth="1"/>
    <col min="8966" max="8966" width="9" style="187" customWidth="1"/>
    <col min="8967" max="8967" width="3.42578125" style="187" customWidth="1"/>
    <col min="8968" max="8968" width="8.85546875" style="187" customWidth="1"/>
    <col min="8969" max="8969" width="3.42578125" style="187" customWidth="1"/>
    <col min="8970" max="8970" width="10" style="187" customWidth="1"/>
    <col min="8971" max="8971" width="4.28515625" style="187" customWidth="1"/>
    <col min="8972" max="8972" width="10.42578125" style="187" customWidth="1"/>
    <col min="8973" max="8973" width="4.5703125" style="187" customWidth="1"/>
    <col min="8974" max="8974" width="13" style="187" customWidth="1"/>
    <col min="8975" max="8975" width="3.28515625" style="187" customWidth="1"/>
    <col min="8976" max="9216" width="9.140625" style="187"/>
    <col min="9217" max="9217" width="10.5703125" style="187" customWidth="1"/>
    <col min="9218" max="9218" width="16.5703125" style="187" customWidth="1"/>
    <col min="9219" max="9219" width="1.85546875" style="187" customWidth="1"/>
    <col min="9220" max="9220" width="9" style="187" customWidth="1"/>
    <col min="9221" max="9221" width="3.85546875" style="187" customWidth="1"/>
    <col min="9222" max="9222" width="9" style="187" customWidth="1"/>
    <col min="9223" max="9223" width="3.42578125" style="187" customWidth="1"/>
    <col min="9224" max="9224" width="8.85546875" style="187" customWidth="1"/>
    <col min="9225" max="9225" width="3.42578125" style="187" customWidth="1"/>
    <col min="9226" max="9226" width="10" style="187" customWidth="1"/>
    <col min="9227" max="9227" width="4.28515625" style="187" customWidth="1"/>
    <col min="9228" max="9228" width="10.42578125" style="187" customWidth="1"/>
    <col min="9229" max="9229" width="4.5703125" style="187" customWidth="1"/>
    <col min="9230" max="9230" width="13" style="187" customWidth="1"/>
    <col min="9231" max="9231" width="3.28515625" style="187" customWidth="1"/>
    <col min="9232" max="9472" width="9.140625" style="187"/>
    <col min="9473" max="9473" width="10.5703125" style="187" customWidth="1"/>
    <col min="9474" max="9474" width="16.5703125" style="187" customWidth="1"/>
    <col min="9475" max="9475" width="1.85546875" style="187" customWidth="1"/>
    <col min="9476" max="9476" width="9" style="187" customWidth="1"/>
    <col min="9477" max="9477" width="3.85546875" style="187" customWidth="1"/>
    <col min="9478" max="9478" width="9" style="187" customWidth="1"/>
    <col min="9479" max="9479" width="3.42578125" style="187" customWidth="1"/>
    <col min="9480" max="9480" width="8.85546875" style="187" customWidth="1"/>
    <col min="9481" max="9481" width="3.42578125" style="187" customWidth="1"/>
    <col min="9482" max="9482" width="10" style="187" customWidth="1"/>
    <col min="9483" max="9483" width="4.28515625" style="187" customWidth="1"/>
    <col min="9484" max="9484" width="10.42578125" style="187" customWidth="1"/>
    <col min="9485" max="9485" width="4.5703125" style="187" customWidth="1"/>
    <col min="9486" max="9486" width="13" style="187" customWidth="1"/>
    <col min="9487" max="9487" width="3.28515625" style="187" customWidth="1"/>
    <col min="9488" max="9728" width="9.140625" style="187"/>
    <col min="9729" max="9729" width="10.5703125" style="187" customWidth="1"/>
    <col min="9730" max="9730" width="16.5703125" style="187" customWidth="1"/>
    <col min="9731" max="9731" width="1.85546875" style="187" customWidth="1"/>
    <col min="9732" max="9732" width="9" style="187" customWidth="1"/>
    <col min="9733" max="9733" width="3.85546875" style="187" customWidth="1"/>
    <col min="9734" max="9734" width="9" style="187" customWidth="1"/>
    <col min="9735" max="9735" width="3.42578125" style="187" customWidth="1"/>
    <col min="9736" max="9736" width="8.85546875" style="187" customWidth="1"/>
    <col min="9737" max="9737" width="3.42578125" style="187" customWidth="1"/>
    <col min="9738" max="9738" width="10" style="187" customWidth="1"/>
    <col min="9739" max="9739" width="4.28515625" style="187" customWidth="1"/>
    <col min="9740" max="9740" width="10.42578125" style="187" customWidth="1"/>
    <col min="9741" max="9741" width="4.5703125" style="187" customWidth="1"/>
    <col min="9742" max="9742" width="13" style="187" customWidth="1"/>
    <col min="9743" max="9743" width="3.28515625" style="187" customWidth="1"/>
    <col min="9744" max="9984" width="9.140625" style="187"/>
    <col min="9985" max="9985" width="10.5703125" style="187" customWidth="1"/>
    <col min="9986" max="9986" width="16.5703125" style="187" customWidth="1"/>
    <col min="9987" max="9987" width="1.85546875" style="187" customWidth="1"/>
    <col min="9988" max="9988" width="9" style="187" customWidth="1"/>
    <col min="9989" max="9989" width="3.85546875" style="187" customWidth="1"/>
    <col min="9990" max="9990" width="9" style="187" customWidth="1"/>
    <col min="9991" max="9991" width="3.42578125" style="187" customWidth="1"/>
    <col min="9992" max="9992" width="8.85546875" style="187" customWidth="1"/>
    <col min="9993" max="9993" width="3.42578125" style="187" customWidth="1"/>
    <col min="9994" max="9994" width="10" style="187" customWidth="1"/>
    <col min="9995" max="9995" width="4.28515625" style="187" customWidth="1"/>
    <col min="9996" max="9996" width="10.42578125" style="187" customWidth="1"/>
    <col min="9997" max="9997" width="4.5703125" style="187" customWidth="1"/>
    <col min="9998" max="9998" width="13" style="187" customWidth="1"/>
    <col min="9999" max="9999" width="3.28515625" style="187" customWidth="1"/>
    <col min="10000" max="10240" width="9.140625" style="187"/>
    <col min="10241" max="10241" width="10.5703125" style="187" customWidth="1"/>
    <col min="10242" max="10242" width="16.5703125" style="187" customWidth="1"/>
    <col min="10243" max="10243" width="1.85546875" style="187" customWidth="1"/>
    <col min="10244" max="10244" width="9" style="187" customWidth="1"/>
    <col min="10245" max="10245" width="3.85546875" style="187" customWidth="1"/>
    <col min="10246" max="10246" width="9" style="187" customWidth="1"/>
    <col min="10247" max="10247" width="3.42578125" style="187" customWidth="1"/>
    <col min="10248" max="10248" width="8.85546875" style="187" customWidth="1"/>
    <col min="10249" max="10249" width="3.42578125" style="187" customWidth="1"/>
    <col min="10250" max="10250" width="10" style="187" customWidth="1"/>
    <col min="10251" max="10251" width="4.28515625" style="187" customWidth="1"/>
    <col min="10252" max="10252" width="10.42578125" style="187" customWidth="1"/>
    <col min="10253" max="10253" width="4.5703125" style="187" customWidth="1"/>
    <col min="10254" max="10254" width="13" style="187" customWidth="1"/>
    <col min="10255" max="10255" width="3.28515625" style="187" customWidth="1"/>
    <col min="10256" max="10496" width="9.140625" style="187"/>
    <col min="10497" max="10497" width="10.5703125" style="187" customWidth="1"/>
    <col min="10498" max="10498" width="16.5703125" style="187" customWidth="1"/>
    <col min="10499" max="10499" width="1.85546875" style="187" customWidth="1"/>
    <col min="10500" max="10500" width="9" style="187" customWidth="1"/>
    <col min="10501" max="10501" width="3.85546875" style="187" customWidth="1"/>
    <col min="10502" max="10502" width="9" style="187" customWidth="1"/>
    <col min="10503" max="10503" width="3.42578125" style="187" customWidth="1"/>
    <col min="10504" max="10504" width="8.85546875" style="187" customWidth="1"/>
    <col min="10505" max="10505" width="3.42578125" style="187" customWidth="1"/>
    <col min="10506" max="10506" width="10" style="187" customWidth="1"/>
    <col min="10507" max="10507" width="4.28515625" style="187" customWidth="1"/>
    <col min="10508" max="10508" width="10.42578125" style="187" customWidth="1"/>
    <col min="10509" max="10509" width="4.5703125" style="187" customWidth="1"/>
    <col min="10510" max="10510" width="13" style="187" customWidth="1"/>
    <col min="10511" max="10511" width="3.28515625" style="187" customWidth="1"/>
    <col min="10512" max="10752" width="9.140625" style="187"/>
    <col min="10753" max="10753" width="10.5703125" style="187" customWidth="1"/>
    <col min="10754" max="10754" width="16.5703125" style="187" customWidth="1"/>
    <col min="10755" max="10755" width="1.85546875" style="187" customWidth="1"/>
    <col min="10756" max="10756" width="9" style="187" customWidth="1"/>
    <col min="10757" max="10757" width="3.85546875" style="187" customWidth="1"/>
    <col min="10758" max="10758" width="9" style="187" customWidth="1"/>
    <col min="10759" max="10759" width="3.42578125" style="187" customWidth="1"/>
    <col min="10760" max="10760" width="8.85546875" style="187" customWidth="1"/>
    <col min="10761" max="10761" width="3.42578125" style="187" customWidth="1"/>
    <col min="10762" max="10762" width="10" style="187" customWidth="1"/>
    <col min="10763" max="10763" width="4.28515625" style="187" customWidth="1"/>
    <col min="10764" max="10764" width="10.42578125" style="187" customWidth="1"/>
    <col min="10765" max="10765" width="4.5703125" style="187" customWidth="1"/>
    <col min="10766" max="10766" width="13" style="187" customWidth="1"/>
    <col min="10767" max="10767" width="3.28515625" style="187" customWidth="1"/>
    <col min="10768" max="11008" width="9.140625" style="187"/>
    <col min="11009" max="11009" width="10.5703125" style="187" customWidth="1"/>
    <col min="11010" max="11010" width="16.5703125" style="187" customWidth="1"/>
    <col min="11011" max="11011" width="1.85546875" style="187" customWidth="1"/>
    <col min="11012" max="11012" width="9" style="187" customWidth="1"/>
    <col min="11013" max="11013" width="3.85546875" style="187" customWidth="1"/>
    <col min="11014" max="11014" width="9" style="187" customWidth="1"/>
    <col min="11015" max="11015" width="3.42578125" style="187" customWidth="1"/>
    <col min="11016" max="11016" width="8.85546875" style="187" customWidth="1"/>
    <col min="11017" max="11017" width="3.42578125" style="187" customWidth="1"/>
    <col min="11018" max="11018" width="10" style="187" customWidth="1"/>
    <col min="11019" max="11019" width="4.28515625" style="187" customWidth="1"/>
    <col min="11020" max="11020" width="10.42578125" style="187" customWidth="1"/>
    <col min="11021" max="11021" width="4.5703125" style="187" customWidth="1"/>
    <col min="11022" max="11022" width="13" style="187" customWidth="1"/>
    <col min="11023" max="11023" width="3.28515625" style="187" customWidth="1"/>
    <col min="11024" max="11264" width="9.140625" style="187"/>
    <col min="11265" max="11265" width="10.5703125" style="187" customWidth="1"/>
    <col min="11266" max="11266" width="16.5703125" style="187" customWidth="1"/>
    <col min="11267" max="11267" width="1.85546875" style="187" customWidth="1"/>
    <col min="11268" max="11268" width="9" style="187" customWidth="1"/>
    <col min="11269" max="11269" width="3.85546875" style="187" customWidth="1"/>
    <col min="11270" max="11270" width="9" style="187" customWidth="1"/>
    <col min="11271" max="11271" width="3.42578125" style="187" customWidth="1"/>
    <col min="11272" max="11272" width="8.85546875" style="187" customWidth="1"/>
    <col min="11273" max="11273" width="3.42578125" style="187" customWidth="1"/>
    <col min="11274" max="11274" width="10" style="187" customWidth="1"/>
    <col min="11275" max="11275" width="4.28515625" style="187" customWidth="1"/>
    <col min="11276" max="11276" width="10.42578125" style="187" customWidth="1"/>
    <col min="11277" max="11277" width="4.5703125" style="187" customWidth="1"/>
    <col min="11278" max="11278" width="13" style="187" customWidth="1"/>
    <col min="11279" max="11279" width="3.28515625" style="187" customWidth="1"/>
    <col min="11280" max="11520" width="9.140625" style="187"/>
    <col min="11521" max="11521" width="10.5703125" style="187" customWidth="1"/>
    <col min="11522" max="11522" width="16.5703125" style="187" customWidth="1"/>
    <col min="11523" max="11523" width="1.85546875" style="187" customWidth="1"/>
    <col min="11524" max="11524" width="9" style="187" customWidth="1"/>
    <col min="11525" max="11525" width="3.85546875" style="187" customWidth="1"/>
    <col min="11526" max="11526" width="9" style="187" customWidth="1"/>
    <col min="11527" max="11527" width="3.42578125" style="187" customWidth="1"/>
    <col min="11528" max="11528" width="8.85546875" style="187" customWidth="1"/>
    <col min="11529" max="11529" width="3.42578125" style="187" customWidth="1"/>
    <col min="11530" max="11530" width="10" style="187" customWidth="1"/>
    <col min="11531" max="11531" width="4.28515625" style="187" customWidth="1"/>
    <col min="11532" max="11532" width="10.42578125" style="187" customWidth="1"/>
    <col min="11533" max="11533" width="4.5703125" style="187" customWidth="1"/>
    <col min="11534" max="11534" width="13" style="187" customWidth="1"/>
    <col min="11535" max="11535" width="3.28515625" style="187" customWidth="1"/>
    <col min="11536" max="11776" width="9.140625" style="187"/>
    <col min="11777" max="11777" width="10.5703125" style="187" customWidth="1"/>
    <col min="11778" max="11778" width="16.5703125" style="187" customWidth="1"/>
    <col min="11779" max="11779" width="1.85546875" style="187" customWidth="1"/>
    <col min="11780" max="11780" width="9" style="187" customWidth="1"/>
    <col min="11781" max="11781" width="3.85546875" style="187" customWidth="1"/>
    <col min="11782" max="11782" width="9" style="187" customWidth="1"/>
    <col min="11783" max="11783" width="3.42578125" style="187" customWidth="1"/>
    <col min="11784" max="11784" width="8.85546875" style="187" customWidth="1"/>
    <col min="11785" max="11785" width="3.42578125" style="187" customWidth="1"/>
    <col min="11786" max="11786" width="10" style="187" customWidth="1"/>
    <col min="11787" max="11787" width="4.28515625" style="187" customWidth="1"/>
    <col min="11788" max="11788" width="10.42578125" style="187" customWidth="1"/>
    <col min="11789" max="11789" width="4.5703125" style="187" customWidth="1"/>
    <col min="11790" max="11790" width="13" style="187" customWidth="1"/>
    <col min="11791" max="11791" width="3.28515625" style="187" customWidth="1"/>
    <col min="11792" max="12032" width="9.140625" style="187"/>
    <col min="12033" max="12033" width="10.5703125" style="187" customWidth="1"/>
    <col min="12034" max="12034" width="16.5703125" style="187" customWidth="1"/>
    <col min="12035" max="12035" width="1.85546875" style="187" customWidth="1"/>
    <col min="12036" max="12036" width="9" style="187" customWidth="1"/>
    <col min="12037" max="12037" width="3.85546875" style="187" customWidth="1"/>
    <col min="12038" max="12038" width="9" style="187" customWidth="1"/>
    <col min="12039" max="12039" width="3.42578125" style="187" customWidth="1"/>
    <col min="12040" max="12040" width="8.85546875" style="187" customWidth="1"/>
    <col min="12041" max="12041" width="3.42578125" style="187" customWidth="1"/>
    <col min="12042" max="12042" width="10" style="187" customWidth="1"/>
    <col min="12043" max="12043" width="4.28515625" style="187" customWidth="1"/>
    <col min="12044" max="12044" width="10.42578125" style="187" customWidth="1"/>
    <col min="12045" max="12045" width="4.5703125" style="187" customWidth="1"/>
    <col min="12046" max="12046" width="13" style="187" customWidth="1"/>
    <col min="12047" max="12047" width="3.28515625" style="187" customWidth="1"/>
    <col min="12048" max="12288" width="9.140625" style="187"/>
    <col min="12289" max="12289" width="10.5703125" style="187" customWidth="1"/>
    <col min="12290" max="12290" width="16.5703125" style="187" customWidth="1"/>
    <col min="12291" max="12291" width="1.85546875" style="187" customWidth="1"/>
    <col min="12292" max="12292" width="9" style="187" customWidth="1"/>
    <col min="12293" max="12293" width="3.85546875" style="187" customWidth="1"/>
    <col min="12294" max="12294" width="9" style="187" customWidth="1"/>
    <col min="12295" max="12295" width="3.42578125" style="187" customWidth="1"/>
    <col min="12296" max="12296" width="8.85546875" style="187" customWidth="1"/>
    <col min="12297" max="12297" width="3.42578125" style="187" customWidth="1"/>
    <col min="12298" max="12298" width="10" style="187" customWidth="1"/>
    <col min="12299" max="12299" width="4.28515625" style="187" customWidth="1"/>
    <col min="12300" max="12300" width="10.42578125" style="187" customWidth="1"/>
    <col min="12301" max="12301" width="4.5703125" style="187" customWidth="1"/>
    <col min="12302" max="12302" width="13" style="187" customWidth="1"/>
    <col min="12303" max="12303" width="3.28515625" style="187" customWidth="1"/>
    <col min="12304" max="12544" width="9.140625" style="187"/>
    <col min="12545" max="12545" width="10.5703125" style="187" customWidth="1"/>
    <col min="12546" max="12546" width="16.5703125" style="187" customWidth="1"/>
    <col min="12547" max="12547" width="1.85546875" style="187" customWidth="1"/>
    <col min="12548" max="12548" width="9" style="187" customWidth="1"/>
    <col min="12549" max="12549" width="3.85546875" style="187" customWidth="1"/>
    <col min="12550" max="12550" width="9" style="187" customWidth="1"/>
    <col min="12551" max="12551" width="3.42578125" style="187" customWidth="1"/>
    <col min="12552" max="12552" width="8.85546875" style="187" customWidth="1"/>
    <col min="12553" max="12553" width="3.42578125" style="187" customWidth="1"/>
    <col min="12554" max="12554" width="10" style="187" customWidth="1"/>
    <col min="12555" max="12555" width="4.28515625" style="187" customWidth="1"/>
    <col min="12556" max="12556" width="10.42578125" style="187" customWidth="1"/>
    <col min="12557" max="12557" width="4.5703125" style="187" customWidth="1"/>
    <col min="12558" max="12558" width="13" style="187" customWidth="1"/>
    <col min="12559" max="12559" width="3.28515625" style="187" customWidth="1"/>
    <col min="12560" max="12800" width="9.140625" style="187"/>
    <col min="12801" max="12801" width="10.5703125" style="187" customWidth="1"/>
    <col min="12802" max="12802" width="16.5703125" style="187" customWidth="1"/>
    <col min="12803" max="12803" width="1.85546875" style="187" customWidth="1"/>
    <col min="12804" max="12804" width="9" style="187" customWidth="1"/>
    <col min="12805" max="12805" width="3.85546875" style="187" customWidth="1"/>
    <col min="12806" max="12806" width="9" style="187" customWidth="1"/>
    <col min="12807" max="12807" width="3.42578125" style="187" customWidth="1"/>
    <col min="12808" max="12808" width="8.85546875" style="187" customWidth="1"/>
    <col min="12809" max="12809" width="3.42578125" style="187" customWidth="1"/>
    <col min="12810" max="12810" width="10" style="187" customWidth="1"/>
    <col min="12811" max="12811" width="4.28515625" style="187" customWidth="1"/>
    <col min="12812" max="12812" width="10.42578125" style="187" customWidth="1"/>
    <col min="12813" max="12813" width="4.5703125" style="187" customWidth="1"/>
    <col min="12814" max="12814" width="13" style="187" customWidth="1"/>
    <col min="12815" max="12815" width="3.28515625" style="187" customWidth="1"/>
    <col min="12816" max="13056" width="9.140625" style="187"/>
    <col min="13057" max="13057" width="10.5703125" style="187" customWidth="1"/>
    <col min="13058" max="13058" width="16.5703125" style="187" customWidth="1"/>
    <col min="13059" max="13059" width="1.85546875" style="187" customWidth="1"/>
    <col min="13060" max="13060" width="9" style="187" customWidth="1"/>
    <col min="13061" max="13061" width="3.85546875" style="187" customWidth="1"/>
    <col min="13062" max="13062" width="9" style="187" customWidth="1"/>
    <col min="13063" max="13063" width="3.42578125" style="187" customWidth="1"/>
    <col min="13064" max="13064" width="8.85546875" style="187" customWidth="1"/>
    <col min="13065" max="13065" width="3.42578125" style="187" customWidth="1"/>
    <col min="13066" max="13066" width="10" style="187" customWidth="1"/>
    <col min="13067" max="13067" width="4.28515625" style="187" customWidth="1"/>
    <col min="13068" max="13068" width="10.42578125" style="187" customWidth="1"/>
    <col min="13069" max="13069" width="4.5703125" style="187" customWidth="1"/>
    <col min="13070" max="13070" width="13" style="187" customWidth="1"/>
    <col min="13071" max="13071" width="3.28515625" style="187" customWidth="1"/>
    <col min="13072" max="13312" width="9.140625" style="187"/>
    <col min="13313" max="13313" width="10.5703125" style="187" customWidth="1"/>
    <col min="13314" max="13314" width="16.5703125" style="187" customWidth="1"/>
    <col min="13315" max="13315" width="1.85546875" style="187" customWidth="1"/>
    <col min="13316" max="13316" width="9" style="187" customWidth="1"/>
    <col min="13317" max="13317" width="3.85546875" style="187" customWidth="1"/>
    <col min="13318" max="13318" width="9" style="187" customWidth="1"/>
    <col min="13319" max="13319" width="3.42578125" style="187" customWidth="1"/>
    <col min="13320" max="13320" width="8.85546875" style="187" customWidth="1"/>
    <col min="13321" max="13321" width="3.42578125" style="187" customWidth="1"/>
    <col min="13322" max="13322" width="10" style="187" customWidth="1"/>
    <col min="13323" max="13323" width="4.28515625" style="187" customWidth="1"/>
    <col min="13324" max="13324" width="10.42578125" style="187" customWidth="1"/>
    <col min="13325" max="13325" width="4.5703125" style="187" customWidth="1"/>
    <col min="13326" max="13326" width="13" style="187" customWidth="1"/>
    <col min="13327" max="13327" width="3.28515625" style="187" customWidth="1"/>
    <col min="13328" max="13568" width="9.140625" style="187"/>
    <col min="13569" max="13569" width="10.5703125" style="187" customWidth="1"/>
    <col min="13570" max="13570" width="16.5703125" style="187" customWidth="1"/>
    <col min="13571" max="13571" width="1.85546875" style="187" customWidth="1"/>
    <col min="13572" max="13572" width="9" style="187" customWidth="1"/>
    <col min="13573" max="13573" width="3.85546875" style="187" customWidth="1"/>
    <col min="13574" max="13574" width="9" style="187" customWidth="1"/>
    <col min="13575" max="13575" width="3.42578125" style="187" customWidth="1"/>
    <col min="13576" max="13576" width="8.85546875" style="187" customWidth="1"/>
    <col min="13577" max="13577" width="3.42578125" style="187" customWidth="1"/>
    <col min="13578" max="13578" width="10" style="187" customWidth="1"/>
    <col min="13579" max="13579" width="4.28515625" style="187" customWidth="1"/>
    <col min="13580" max="13580" width="10.42578125" style="187" customWidth="1"/>
    <col min="13581" max="13581" width="4.5703125" style="187" customWidth="1"/>
    <col min="13582" max="13582" width="13" style="187" customWidth="1"/>
    <col min="13583" max="13583" width="3.28515625" style="187" customWidth="1"/>
    <col min="13584" max="13824" width="9.140625" style="187"/>
    <col min="13825" max="13825" width="10.5703125" style="187" customWidth="1"/>
    <col min="13826" max="13826" width="16.5703125" style="187" customWidth="1"/>
    <col min="13827" max="13827" width="1.85546875" style="187" customWidth="1"/>
    <col min="13828" max="13828" width="9" style="187" customWidth="1"/>
    <col min="13829" max="13829" width="3.85546875" style="187" customWidth="1"/>
    <col min="13830" max="13830" width="9" style="187" customWidth="1"/>
    <col min="13831" max="13831" width="3.42578125" style="187" customWidth="1"/>
    <col min="13832" max="13832" width="8.85546875" style="187" customWidth="1"/>
    <col min="13833" max="13833" width="3.42578125" style="187" customWidth="1"/>
    <col min="13834" max="13834" width="10" style="187" customWidth="1"/>
    <col min="13835" max="13835" width="4.28515625" style="187" customWidth="1"/>
    <col min="13836" max="13836" width="10.42578125" style="187" customWidth="1"/>
    <col min="13837" max="13837" width="4.5703125" style="187" customWidth="1"/>
    <col min="13838" max="13838" width="13" style="187" customWidth="1"/>
    <col min="13839" max="13839" width="3.28515625" style="187" customWidth="1"/>
    <col min="13840" max="14080" width="9.140625" style="187"/>
    <col min="14081" max="14081" width="10.5703125" style="187" customWidth="1"/>
    <col min="14082" max="14082" width="16.5703125" style="187" customWidth="1"/>
    <col min="14083" max="14083" width="1.85546875" style="187" customWidth="1"/>
    <col min="14084" max="14084" width="9" style="187" customWidth="1"/>
    <col min="14085" max="14085" width="3.85546875" style="187" customWidth="1"/>
    <col min="14086" max="14086" width="9" style="187" customWidth="1"/>
    <col min="14087" max="14087" width="3.42578125" style="187" customWidth="1"/>
    <col min="14088" max="14088" width="8.85546875" style="187" customWidth="1"/>
    <col min="14089" max="14089" width="3.42578125" style="187" customWidth="1"/>
    <col min="14090" max="14090" width="10" style="187" customWidth="1"/>
    <col min="14091" max="14091" width="4.28515625" style="187" customWidth="1"/>
    <col min="14092" max="14092" width="10.42578125" style="187" customWidth="1"/>
    <col min="14093" max="14093" width="4.5703125" style="187" customWidth="1"/>
    <col min="14094" max="14094" width="13" style="187" customWidth="1"/>
    <col min="14095" max="14095" width="3.28515625" style="187" customWidth="1"/>
    <col min="14096" max="14336" width="9.140625" style="187"/>
    <col min="14337" max="14337" width="10.5703125" style="187" customWidth="1"/>
    <col min="14338" max="14338" width="16.5703125" style="187" customWidth="1"/>
    <col min="14339" max="14339" width="1.85546875" style="187" customWidth="1"/>
    <col min="14340" max="14340" width="9" style="187" customWidth="1"/>
    <col min="14341" max="14341" width="3.85546875" style="187" customWidth="1"/>
    <col min="14342" max="14342" width="9" style="187" customWidth="1"/>
    <col min="14343" max="14343" width="3.42578125" style="187" customWidth="1"/>
    <col min="14344" max="14344" width="8.85546875" style="187" customWidth="1"/>
    <col min="14345" max="14345" width="3.42578125" style="187" customWidth="1"/>
    <col min="14346" max="14346" width="10" style="187" customWidth="1"/>
    <col min="14347" max="14347" width="4.28515625" style="187" customWidth="1"/>
    <col min="14348" max="14348" width="10.42578125" style="187" customWidth="1"/>
    <col min="14349" max="14349" width="4.5703125" style="187" customWidth="1"/>
    <col min="14350" max="14350" width="13" style="187" customWidth="1"/>
    <col min="14351" max="14351" width="3.28515625" style="187" customWidth="1"/>
    <col min="14352" max="14592" width="9.140625" style="187"/>
    <col min="14593" max="14593" width="10.5703125" style="187" customWidth="1"/>
    <col min="14594" max="14594" width="16.5703125" style="187" customWidth="1"/>
    <col min="14595" max="14595" width="1.85546875" style="187" customWidth="1"/>
    <col min="14596" max="14596" width="9" style="187" customWidth="1"/>
    <col min="14597" max="14597" width="3.85546875" style="187" customWidth="1"/>
    <col min="14598" max="14598" width="9" style="187" customWidth="1"/>
    <col min="14599" max="14599" width="3.42578125" style="187" customWidth="1"/>
    <col min="14600" max="14600" width="8.85546875" style="187" customWidth="1"/>
    <col min="14601" max="14601" width="3.42578125" style="187" customWidth="1"/>
    <col min="14602" max="14602" width="10" style="187" customWidth="1"/>
    <col min="14603" max="14603" width="4.28515625" style="187" customWidth="1"/>
    <col min="14604" max="14604" width="10.42578125" style="187" customWidth="1"/>
    <col min="14605" max="14605" width="4.5703125" style="187" customWidth="1"/>
    <col min="14606" max="14606" width="13" style="187" customWidth="1"/>
    <col min="14607" max="14607" width="3.28515625" style="187" customWidth="1"/>
    <col min="14608" max="14848" width="9.140625" style="187"/>
    <col min="14849" max="14849" width="10.5703125" style="187" customWidth="1"/>
    <col min="14850" max="14850" width="16.5703125" style="187" customWidth="1"/>
    <col min="14851" max="14851" width="1.85546875" style="187" customWidth="1"/>
    <col min="14852" max="14852" width="9" style="187" customWidth="1"/>
    <col min="14853" max="14853" width="3.85546875" style="187" customWidth="1"/>
    <col min="14854" max="14854" width="9" style="187" customWidth="1"/>
    <col min="14855" max="14855" width="3.42578125" style="187" customWidth="1"/>
    <col min="14856" max="14856" width="8.85546875" style="187" customWidth="1"/>
    <col min="14857" max="14857" width="3.42578125" style="187" customWidth="1"/>
    <col min="14858" max="14858" width="10" style="187" customWidth="1"/>
    <col min="14859" max="14859" width="4.28515625" style="187" customWidth="1"/>
    <col min="14860" max="14860" width="10.42578125" style="187" customWidth="1"/>
    <col min="14861" max="14861" width="4.5703125" style="187" customWidth="1"/>
    <col min="14862" max="14862" width="13" style="187" customWidth="1"/>
    <col min="14863" max="14863" width="3.28515625" style="187" customWidth="1"/>
    <col min="14864" max="15104" width="9.140625" style="187"/>
    <col min="15105" max="15105" width="10.5703125" style="187" customWidth="1"/>
    <col min="15106" max="15106" width="16.5703125" style="187" customWidth="1"/>
    <col min="15107" max="15107" width="1.85546875" style="187" customWidth="1"/>
    <col min="15108" max="15108" width="9" style="187" customWidth="1"/>
    <col min="15109" max="15109" width="3.85546875" style="187" customWidth="1"/>
    <col min="15110" max="15110" width="9" style="187" customWidth="1"/>
    <col min="15111" max="15111" width="3.42578125" style="187" customWidth="1"/>
    <col min="15112" max="15112" width="8.85546875" style="187" customWidth="1"/>
    <col min="15113" max="15113" width="3.42578125" style="187" customWidth="1"/>
    <col min="15114" max="15114" width="10" style="187" customWidth="1"/>
    <col min="15115" max="15115" width="4.28515625" style="187" customWidth="1"/>
    <col min="15116" max="15116" width="10.42578125" style="187" customWidth="1"/>
    <col min="15117" max="15117" width="4.5703125" style="187" customWidth="1"/>
    <col min="15118" max="15118" width="13" style="187" customWidth="1"/>
    <col min="15119" max="15119" width="3.28515625" style="187" customWidth="1"/>
    <col min="15120" max="15360" width="9.140625" style="187"/>
    <col min="15361" max="15361" width="10.5703125" style="187" customWidth="1"/>
    <col min="15362" max="15362" width="16.5703125" style="187" customWidth="1"/>
    <col min="15363" max="15363" width="1.85546875" style="187" customWidth="1"/>
    <col min="15364" max="15364" width="9" style="187" customWidth="1"/>
    <col min="15365" max="15365" width="3.85546875" style="187" customWidth="1"/>
    <col min="15366" max="15366" width="9" style="187" customWidth="1"/>
    <col min="15367" max="15367" width="3.42578125" style="187" customWidth="1"/>
    <col min="15368" max="15368" width="8.85546875" style="187" customWidth="1"/>
    <col min="15369" max="15369" width="3.42578125" style="187" customWidth="1"/>
    <col min="15370" max="15370" width="10" style="187" customWidth="1"/>
    <col min="15371" max="15371" width="4.28515625" style="187" customWidth="1"/>
    <col min="15372" max="15372" width="10.42578125" style="187" customWidth="1"/>
    <col min="15373" max="15373" width="4.5703125" style="187" customWidth="1"/>
    <col min="15374" max="15374" width="13" style="187" customWidth="1"/>
    <col min="15375" max="15375" width="3.28515625" style="187" customWidth="1"/>
    <col min="15376" max="15616" width="9.140625" style="187"/>
    <col min="15617" max="15617" width="10.5703125" style="187" customWidth="1"/>
    <col min="15618" max="15618" width="16.5703125" style="187" customWidth="1"/>
    <col min="15619" max="15619" width="1.85546875" style="187" customWidth="1"/>
    <col min="15620" max="15620" width="9" style="187" customWidth="1"/>
    <col min="15621" max="15621" width="3.85546875" style="187" customWidth="1"/>
    <col min="15622" max="15622" width="9" style="187" customWidth="1"/>
    <col min="15623" max="15623" width="3.42578125" style="187" customWidth="1"/>
    <col min="15624" max="15624" width="8.85546875" style="187" customWidth="1"/>
    <col min="15625" max="15625" width="3.42578125" style="187" customWidth="1"/>
    <col min="15626" max="15626" width="10" style="187" customWidth="1"/>
    <col min="15627" max="15627" width="4.28515625" style="187" customWidth="1"/>
    <col min="15628" max="15628" width="10.42578125" style="187" customWidth="1"/>
    <col min="15629" max="15629" width="4.5703125" style="187" customWidth="1"/>
    <col min="15630" max="15630" width="13" style="187" customWidth="1"/>
    <col min="15631" max="15631" width="3.28515625" style="187" customWidth="1"/>
    <col min="15632" max="15872" width="9.140625" style="187"/>
    <col min="15873" max="15873" width="10.5703125" style="187" customWidth="1"/>
    <col min="15874" max="15874" width="16.5703125" style="187" customWidth="1"/>
    <col min="15875" max="15875" width="1.85546875" style="187" customWidth="1"/>
    <col min="15876" max="15876" width="9" style="187" customWidth="1"/>
    <col min="15877" max="15877" width="3.85546875" style="187" customWidth="1"/>
    <col min="15878" max="15878" width="9" style="187" customWidth="1"/>
    <col min="15879" max="15879" width="3.42578125" style="187" customWidth="1"/>
    <col min="15880" max="15880" width="8.85546875" style="187" customWidth="1"/>
    <col min="15881" max="15881" width="3.42578125" style="187" customWidth="1"/>
    <col min="15882" max="15882" width="10" style="187" customWidth="1"/>
    <col min="15883" max="15883" width="4.28515625" style="187" customWidth="1"/>
    <col min="15884" max="15884" width="10.42578125" style="187" customWidth="1"/>
    <col min="15885" max="15885" width="4.5703125" style="187" customWidth="1"/>
    <col min="15886" max="15886" width="13" style="187" customWidth="1"/>
    <col min="15887" max="15887" width="3.28515625" style="187" customWidth="1"/>
    <col min="15888" max="16128" width="9.140625" style="187"/>
    <col min="16129" max="16129" width="10.5703125" style="187" customWidth="1"/>
    <col min="16130" max="16130" width="16.5703125" style="187" customWidth="1"/>
    <col min="16131" max="16131" width="1.85546875" style="187" customWidth="1"/>
    <col min="16132" max="16132" width="9" style="187" customWidth="1"/>
    <col min="16133" max="16133" width="3.85546875" style="187" customWidth="1"/>
    <col min="16134" max="16134" width="9" style="187" customWidth="1"/>
    <col min="16135" max="16135" width="3.42578125" style="187" customWidth="1"/>
    <col min="16136" max="16136" width="8.85546875" style="187" customWidth="1"/>
    <col min="16137" max="16137" width="3.42578125" style="187" customWidth="1"/>
    <col min="16138" max="16138" width="10" style="187" customWidth="1"/>
    <col min="16139" max="16139" width="4.28515625" style="187" customWidth="1"/>
    <col min="16140" max="16140" width="10.42578125" style="187" customWidth="1"/>
    <col min="16141" max="16141" width="4.5703125" style="187" customWidth="1"/>
    <col min="16142" max="16142" width="13" style="187" customWidth="1"/>
    <col min="16143" max="16143" width="3.28515625" style="187" customWidth="1"/>
    <col min="16144" max="16384" width="9.140625" style="187"/>
  </cols>
  <sheetData>
    <row r="1" spans="1:15" x14ac:dyDescent="0.2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</row>
    <row r="2" spans="1:15" x14ac:dyDescent="0.2">
      <c r="A2" s="188" t="s">
        <v>0</v>
      </c>
      <c r="B2" s="189">
        <v>27</v>
      </c>
      <c r="C2" s="190"/>
      <c r="D2" s="190"/>
      <c r="E2" s="190"/>
      <c r="F2" s="190"/>
      <c r="G2" s="190"/>
      <c r="H2" s="190"/>
      <c r="I2" s="190"/>
      <c r="J2" s="258"/>
      <c r="K2" s="189">
        <v>2</v>
      </c>
      <c r="L2" s="363" t="s">
        <v>2</v>
      </c>
      <c r="M2" s="363"/>
      <c r="N2" s="259">
        <v>30</v>
      </c>
      <c r="O2" s="249" t="s">
        <v>1</v>
      </c>
    </row>
    <row r="3" spans="1:15" x14ac:dyDescent="0.2">
      <c r="A3" s="188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2"/>
    </row>
    <row r="4" spans="1:15" x14ac:dyDescent="0.2">
      <c r="A4" s="188" t="s">
        <v>3</v>
      </c>
      <c r="B4" s="190"/>
      <c r="C4" s="193"/>
      <c r="D4" s="193" t="s">
        <v>4</v>
      </c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2"/>
    </row>
    <row r="5" spans="1:15" x14ac:dyDescent="0.2">
      <c r="A5" s="194" t="s">
        <v>5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6"/>
    </row>
    <row r="6" spans="1:15" x14ac:dyDescent="0.2">
      <c r="A6" s="188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2"/>
    </row>
    <row r="7" spans="1:15" x14ac:dyDescent="0.2">
      <c r="A7" s="388" t="s">
        <v>232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90"/>
    </row>
    <row r="8" spans="1:15" x14ac:dyDescent="0.2">
      <c r="A8" s="404" t="s">
        <v>233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405"/>
    </row>
    <row r="9" spans="1:15" x14ac:dyDescent="0.2">
      <c r="A9" s="404" t="s">
        <v>112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405"/>
    </row>
    <row r="10" spans="1:15" x14ac:dyDescent="0.2">
      <c r="A10" s="188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2"/>
    </row>
    <row r="11" spans="1:15" x14ac:dyDescent="0.2">
      <c r="A11" s="188" t="s">
        <v>113</v>
      </c>
      <c r="B11" s="199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2"/>
    </row>
    <row r="12" spans="1:15" x14ac:dyDescent="0.2">
      <c r="A12" s="188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2"/>
    </row>
    <row r="13" spans="1:15" x14ac:dyDescent="0.2">
      <c r="A13" s="188"/>
      <c r="B13" s="202"/>
      <c r="C13" s="246"/>
      <c r="D13" s="406" t="s">
        <v>114</v>
      </c>
      <c r="E13" s="407"/>
      <c r="F13" s="408"/>
      <c r="G13" s="408"/>
      <c r="H13" s="408"/>
      <c r="I13" s="407"/>
      <c r="J13" s="408"/>
      <c r="K13" s="407"/>
      <c r="L13" s="408"/>
      <c r="M13" s="407"/>
      <c r="N13" s="407"/>
      <c r="O13" s="385"/>
    </row>
    <row r="14" spans="1:15" x14ac:dyDescent="0.2">
      <c r="A14" s="260" t="s">
        <v>115</v>
      </c>
      <c r="B14" s="261"/>
      <c r="C14" s="262"/>
      <c r="D14" s="194" t="s">
        <v>234</v>
      </c>
      <c r="E14" s="213"/>
      <c r="F14" s="195" t="s">
        <v>235</v>
      </c>
      <c r="G14" s="213"/>
      <c r="H14" s="195" t="s">
        <v>236</v>
      </c>
      <c r="I14" s="213"/>
      <c r="J14" s="195" t="s">
        <v>237</v>
      </c>
      <c r="K14" s="213"/>
      <c r="L14" s="212" t="s">
        <v>238</v>
      </c>
      <c r="M14" s="213"/>
      <c r="N14" s="212"/>
      <c r="O14" s="213"/>
    </row>
    <row r="15" spans="1:15" x14ac:dyDescent="0.2">
      <c r="A15" s="263" t="s">
        <v>239</v>
      </c>
      <c r="B15" s="264"/>
      <c r="C15" s="213"/>
      <c r="D15" s="265" t="s">
        <v>195</v>
      </c>
      <c r="E15" s="196" t="s">
        <v>1</v>
      </c>
      <c r="F15" s="265" t="s">
        <v>195</v>
      </c>
      <c r="G15" s="249" t="s">
        <v>1</v>
      </c>
      <c r="H15" s="265" t="s">
        <v>195</v>
      </c>
      <c r="I15" s="266" t="s">
        <v>1</v>
      </c>
      <c r="J15" s="265" t="s">
        <v>195</v>
      </c>
      <c r="K15" s="266"/>
      <c r="L15" s="265" t="s">
        <v>195</v>
      </c>
      <c r="M15" s="266"/>
      <c r="N15" s="267"/>
      <c r="O15" s="213"/>
    </row>
    <row r="16" spans="1:15" x14ac:dyDescent="0.2">
      <c r="A16" s="263" t="s">
        <v>240</v>
      </c>
      <c r="B16" s="264"/>
      <c r="C16" s="213"/>
      <c r="D16" s="268">
        <v>25.46</v>
      </c>
      <c r="E16" s="269" t="s">
        <v>227</v>
      </c>
      <c r="F16" s="270">
        <v>35.72</v>
      </c>
      <c r="G16" s="269" t="s">
        <v>227</v>
      </c>
      <c r="H16" s="270">
        <v>45.07</v>
      </c>
      <c r="I16" s="269" t="s">
        <v>227</v>
      </c>
      <c r="J16" s="271">
        <v>85.72</v>
      </c>
      <c r="K16" s="269" t="s">
        <v>227</v>
      </c>
      <c r="L16" s="271">
        <v>120.57</v>
      </c>
      <c r="M16" s="269" t="s">
        <v>227</v>
      </c>
      <c r="N16" s="272"/>
      <c r="O16" s="213"/>
    </row>
    <row r="17" spans="1:19" x14ac:dyDescent="0.2">
      <c r="A17" s="263" t="s">
        <v>241</v>
      </c>
      <c r="B17" s="264"/>
      <c r="C17" s="213"/>
      <c r="D17" s="273">
        <f>+D16</f>
        <v>25.46</v>
      </c>
      <c r="E17" s="269" t="s">
        <v>227</v>
      </c>
      <c r="F17" s="270">
        <f>+F16</f>
        <v>35.72</v>
      </c>
      <c r="G17" s="269" t="s">
        <v>227</v>
      </c>
      <c r="H17" s="270">
        <f>+H16</f>
        <v>45.07</v>
      </c>
      <c r="I17" s="269" t="s">
        <v>227</v>
      </c>
      <c r="J17" s="271">
        <f>J16</f>
        <v>85.72</v>
      </c>
      <c r="K17" s="269" t="s">
        <v>227</v>
      </c>
      <c r="L17" s="271">
        <f>L16</f>
        <v>120.57</v>
      </c>
      <c r="M17" s="269" t="s">
        <v>227</v>
      </c>
      <c r="N17" s="272"/>
      <c r="O17" s="213"/>
      <c r="S17" s="228"/>
    </row>
    <row r="18" spans="1:19" x14ac:dyDescent="0.2">
      <c r="A18" s="274" t="s">
        <v>119</v>
      </c>
      <c r="B18" s="275"/>
      <c r="C18" s="276"/>
      <c r="D18" s="277">
        <v>27.47</v>
      </c>
      <c r="E18" s="269" t="s">
        <v>227</v>
      </c>
      <c r="F18" s="278">
        <v>37.47</v>
      </c>
      <c r="G18" s="269" t="s">
        <v>227</v>
      </c>
      <c r="H18" s="278">
        <v>47.08</v>
      </c>
      <c r="I18" s="269" t="s">
        <v>227</v>
      </c>
      <c r="J18" s="279">
        <v>87.73</v>
      </c>
      <c r="K18" s="269" t="s">
        <v>227</v>
      </c>
      <c r="L18" s="279">
        <v>122.59</v>
      </c>
      <c r="M18" s="269" t="s">
        <v>227</v>
      </c>
      <c r="N18" s="272"/>
      <c r="O18" s="213"/>
      <c r="Q18" s="280"/>
      <c r="R18" s="280"/>
    </row>
    <row r="19" spans="1:19" x14ac:dyDescent="0.2">
      <c r="A19" s="274" t="s">
        <v>242</v>
      </c>
      <c r="B19" s="275"/>
      <c r="C19" s="276"/>
      <c r="D19" s="265" t="s">
        <v>195</v>
      </c>
      <c r="E19" s="281"/>
      <c r="F19" s="265" t="s">
        <v>195</v>
      </c>
      <c r="G19" s="282"/>
      <c r="H19" s="265" t="s">
        <v>195</v>
      </c>
      <c r="I19" s="282"/>
      <c r="J19" s="265" t="s">
        <v>195</v>
      </c>
      <c r="K19" s="282"/>
      <c r="L19" s="265" t="s">
        <v>195</v>
      </c>
      <c r="M19" s="282"/>
      <c r="N19" s="272"/>
      <c r="O19" s="213"/>
    </row>
    <row r="20" spans="1:19" x14ac:dyDescent="0.2">
      <c r="A20" s="274" t="s">
        <v>243</v>
      </c>
      <c r="B20" s="275"/>
      <c r="C20" s="276"/>
      <c r="D20" s="265" t="s">
        <v>195</v>
      </c>
      <c r="E20" s="282"/>
      <c r="F20" s="265" t="s">
        <v>195</v>
      </c>
      <c r="G20" s="282"/>
      <c r="H20" s="265" t="s">
        <v>195</v>
      </c>
      <c r="I20" s="282"/>
      <c r="J20" s="265" t="s">
        <v>195</v>
      </c>
      <c r="K20" s="282"/>
      <c r="L20" s="265" t="s">
        <v>195</v>
      </c>
      <c r="M20" s="282"/>
      <c r="N20" s="272"/>
      <c r="O20" s="213"/>
    </row>
    <row r="21" spans="1:19" x14ac:dyDescent="0.2">
      <c r="A21" s="283" t="s">
        <v>120</v>
      </c>
      <c r="B21" s="264"/>
      <c r="C21" s="213"/>
      <c r="D21" s="284"/>
      <c r="E21" s="285"/>
      <c r="F21" s="284"/>
      <c r="G21" s="285"/>
      <c r="H21" s="284"/>
      <c r="I21" s="285"/>
      <c r="J21" s="284"/>
      <c r="K21" s="285"/>
      <c r="L21" s="284"/>
      <c r="M21" s="285"/>
      <c r="N21" s="284"/>
      <c r="O21" s="286"/>
    </row>
    <row r="22" spans="1:19" x14ac:dyDescent="0.2">
      <c r="A22" s="263" t="s">
        <v>244</v>
      </c>
      <c r="B22" s="264"/>
      <c r="C22" s="213"/>
      <c r="D22" s="287">
        <v>39.42</v>
      </c>
      <c r="E22" s="269"/>
      <c r="F22" s="287">
        <f>D22</f>
        <v>39.42</v>
      </c>
      <c r="G22" s="269"/>
      <c r="H22" s="287">
        <f>F22</f>
        <v>39.42</v>
      </c>
      <c r="I22" s="269"/>
      <c r="J22" s="287">
        <f>H22</f>
        <v>39.42</v>
      </c>
      <c r="K22" s="269"/>
      <c r="L22" s="287">
        <f>J22</f>
        <v>39.42</v>
      </c>
      <c r="M22" s="269"/>
      <c r="N22" s="272"/>
      <c r="O22" s="213"/>
      <c r="Q22" s="280"/>
    </row>
    <row r="23" spans="1:19" x14ac:dyDescent="0.2">
      <c r="A23" s="263" t="s">
        <v>121</v>
      </c>
      <c r="B23" s="264"/>
      <c r="C23" s="213"/>
      <c r="D23" s="273">
        <f>+D18</f>
        <v>27.47</v>
      </c>
      <c r="E23" s="269" t="s">
        <v>227</v>
      </c>
      <c r="F23" s="273">
        <v>37.74</v>
      </c>
      <c r="G23" s="269" t="s">
        <v>227</v>
      </c>
      <c r="H23" s="273">
        <f>H18</f>
        <v>47.08</v>
      </c>
      <c r="I23" s="269" t="s">
        <v>227</v>
      </c>
      <c r="J23" s="288">
        <f>J18</f>
        <v>87.73</v>
      </c>
      <c r="K23" s="269" t="s">
        <v>227</v>
      </c>
      <c r="L23" s="288">
        <f>L18</f>
        <v>122.59</v>
      </c>
      <c r="M23" s="269" t="s">
        <v>227</v>
      </c>
      <c r="N23" s="289"/>
      <c r="O23" s="213"/>
    </row>
    <row r="24" spans="1:19" x14ac:dyDescent="0.2">
      <c r="A24" s="263" t="s">
        <v>245</v>
      </c>
      <c r="B24" s="264"/>
      <c r="C24" s="213"/>
      <c r="D24" s="265" t="s">
        <v>195</v>
      </c>
      <c r="E24" s="213"/>
      <c r="F24" s="265" t="s">
        <v>195</v>
      </c>
      <c r="G24" s="213"/>
      <c r="H24" s="265" t="s">
        <v>195</v>
      </c>
      <c r="I24" s="213"/>
      <c r="J24" s="265" t="s">
        <v>195</v>
      </c>
      <c r="K24" s="213"/>
      <c r="L24" s="265" t="s">
        <v>195</v>
      </c>
      <c r="M24" s="213"/>
      <c r="N24" s="264"/>
      <c r="O24" s="213"/>
    </row>
    <row r="25" spans="1:19" x14ac:dyDescent="0.2">
      <c r="A25" s="263" t="s">
        <v>246</v>
      </c>
      <c r="B25" s="264"/>
      <c r="C25" s="213"/>
      <c r="D25" s="265" t="s">
        <v>195</v>
      </c>
      <c r="E25" s="213"/>
      <c r="F25" s="265" t="s">
        <v>195</v>
      </c>
      <c r="G25" s="213"/>
      <c r="H25" s="265" t="s">
        <v>195</v>
      </c>
      <c r="I25" s="213"/>
      <c r="J25" s="265" t="s">
        <v>195</v>
      </c>
      <c r="K25" s="213"/>
      <c r="L25" s="265" t="s">
        <v>195</v>
      </c>
      <c r="M25" s="213"/>
      <c r="N25" s="264"/>
      <c r="O25" s="213"/>
    </row>
    <row r="26" spans="1:19" x14ac:dyDescent="0.2">
      <c r="A26" s="283" t="s">
        <v>247</v>
      </c>
      <c r="B26" s="264"/>
      <c r="C26" s="213"/>
      <c r="D26" s="284"/>
      <c r="E26" s="290"/>
      <c r="F26" s="284"/>
      <c r="G26" s="290"/>
      <c r="H26" s="284"/>
      <c r="I26" s="290"/>
      <c r="J26" s="284"/>
      <c r="K26" s="290"/>
      <c r="L26" s="284"/>
      <c r="M26" s="290"/>
      <c r="N26" s="284"/>
      <c r="O26" s="286"/>
    </row>
    <row r="27" spans="1:19" x14ac:dyDescent="0.2">
      <c r="A27" s="263"/>
      <c r="B27" s="264"/>
      <c r="C27" s="213"/>
      <c r="D27" s="277">
        <v>604.91999999999996</v>
      </c>
      <c r="E27" s="269"/>
      <c r="F27" s="291">
        <v>655.33000000000004</v>
      </c>
      <c r="G27" s="269"/>
      <c r="H27" s="291">
        <v>705.74</v>
      </c>
      <c r="I27" s="269"/>
      <c r="J27" s="291">
        <v>856.97</v>
      </c>
      <c r="K27" s="269"/>
      <c r="L27" s="291">
        <v>1058.6099999999999</v>
      </c>
      <c r="M27" s="269"/>
      <c r="N27" s="264"/>
      <c r="O27" s="213"/>
    </row>
    <row r="28" spans="1:19" x14ac:dyDescent="0.2">
      <c r="A28" s="188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2"/>
    </row>
    <row r="29" spans="1:19" x14ac:dyDescent="0.2">
      <c r="A29" s="234" t="s">
        <v>91</v>
      </c>
      <c r="B29" s="203" t="s">
        <v>122</v>
      </c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2"/>
    </row>
    <row r="30" spans="1:19" x14ac:dyDescent="0.2">
      <c r="A30" s="234"/>
      <c r="B30" s="203" t="s">
        <v>123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2"/>
    </row>
    <row r="31" spans="1:19" x14ac:dyDescent="0.2">
      <c r="A31" s="234"/>
      <c r="B31" s="203" t="s">
        <v>124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2"/>
    </row>
    <row r="32" spans="1:19" x14ac:dyDescent="0.2">
      <c r="A32" s="234"/>
      <c r="B32" s="203" t="s">
        <v>125</v>
      </c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2"/>
    </row>
    <row r="33" spans="1:15" x14ac:dyDescent="0.2">
      <c r="A33" s="234"/>
      <c r="B33" s="203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2"/>
    </row>
    <row r="34" spans="1:15" x14ac:dyDescent="0.2">
      <c r="A34" s="292" t="s">
        <v>93</v>
      </c>
      <c r="B34" s="293" t="s">
        <v>248</v>
      </c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8"/>
    </row>
    <row r="35" spans="1:15" x14ac:dyDescent="0.2">
      <c r="A35" s="234"/>
      <c r="B35" s="203" t="s">
        <v>249</v>
      </c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2"/>
    </row>
    <row r="36" spans="1:15" x14ac:dyDescent="0.2">
      <c r="A36" s="234"/>
      <c r="B36" s="203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2"/>
    </row>
    <row r="37" spans="1:15" x14ac:dyDescent="0.2">
      <c r="A37" s="234" t="s">
        <v>96</v>
      </c>
      <c r="B37" s="203" t="s">
        <v>250</v>
      </c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2"/>
    </row>
    <row r="38" spans="1:15" x14ac:dyDescent="0.2">
      <c r="A38" s="234"/>
      <c r="B38" s="203" t="s">
        <v>251</v>
      </c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2"/>
    </row>
    <row r="39" spans="1:15" x14ac:dyDescent="0.2">
      <c r="A39" s="233"/>
      <c r="B39" s="203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2"/>
    </row>
    <row r="40" spans="1:15" x14ac:dyDescent="0.2">
      <c r="A40" s="294" t="s">
        <v>252</v>
      </c>
      <c r="B40" s="203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2"/>
    </row>
    <row r="41" spans="1:15" x14ac:dyDescent="0.2">
      <c r="A41" s="234" t="s">
        <v>253</v>
      </c>
      <c r="B41" s="203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2"/>
    </row>
    <row r="42" spans="1:15" x14ac:dyDescent="0.2">
      <c r="A42" s="188"/>
      <c r="B42" s="203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2"/>
    </row>
    <row r="43" spans="1:15" x14ac:dyDescent="0.2">
      <c r="A43" s="294" t="s">
        <v>254</v>
      </c>
      <c r="B43" s="295"/>
      <c r="C43" s="199"/>
      <c r="D43" s="199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2"/>
    </row>
    <row r="44" spans="1:15" x14ac:dyDescent="0.2">
      <c r="A44" s="188"/>
      <c r="B44" s="203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2"/>
    </row>
    <row r="45" spans="1:15" x14ac:dyDescent="0.2">
      <c r="A45" s="209" t="s">
        <v>255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2"/>
    </row>
    <row r="46" spans="1:15" x14ac:dyDescent="0.2">
      <c r="A46" s="197" t="s">
        <v>256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2"/>
    </row>
    <row r="47" spans="1:15" x14ac:dyDescent="0.2">
      <c r="A47" s="197" t="s">
        <v>257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2"/>
    </row>
    <row r="48" spans="1:15" x14ac:dyDescent="0.2">
      <c r="A48" s="197"/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2"/>
    </row>
    <row r="49" spans="1:18" x14ac:dyDescent="0.2">
      <c r="A49" s="234" t="s">
        <v>129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2"/>
    </row>
    <row r="50" spans="1:18" x14ac:dyDescent="0.2">
      <c r="A50" s="188"/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2"/>
    </row>
    <row r="51" spans="1:18" x14ac:dyDescent="0.2">
      <c r="A51" s="188"/>
      <c r="B51" s="296" t="s">
        <v>258</v>
      </c>
      <c r="C51" s="199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2"/>
    </row>
    <row r="52" spans="1:18" x14ac:dyDescent="0.2">
      <c r="A52" s="188"/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2"/>
    </row>
    <row r="53" spans="1:18" x14ac:dyDescent="0.2">
      <c r="A53" s="188" t="s">
        <v>259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2"/>
    </row>
    <row r="54" spans="1:18" x14ac:dyDescent="0.2">
      <c r="A54" s="188" t="s">
        <v>260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2"/>
    </row>
    <row r="55" spans="1:18" x14ac:dyDescent="0.2">
      <c r="A55" s="188"/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2"/>
    </row>
    <row r="56" spans="1:18" x14ac:dyDescent="0.2">
      <c r="A56" s="188"/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2"/>
      <c r="Q56" s="190"/>
      <c r="R56" s="190"/>
    </row>
    <row r="57" spans="1:18" x14ac:dyDescent="0.2">
      <c r="A57" s="188"/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297" t="s">
        <v>82</v>
      </c>
      <c r="Q57" s="190"/>
      <c r="R57" s="190"/>
    </row>
    <row r="58" spans="1:18" x14ac:dyDescent="0.2">
      <c r="A58" s="188"/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297"/>
      <c r="Q58" s="190"/>
      <c r="R58" s="190"/>
    </row>
    <row r="59" spans="1:18" s="304" customFormat="1" ht="12" x14ac:dyDescent="0.2">
      <c r="A59" s="298"/>
      <c r="B59" s="299"/>
      <c r="C59" s="299"/>
      <c r="D59" s="299"/>
      <c r="E59" s="299"/>
      <c r="F59" s="300"/>
      <c r="G59" s="300"/>
      <c r="H59" s="301"/>
      <c r="I59" s="300"/>
      <c r="J59" s="300"/>
      <c r="K59" s="300"/>
      <c r="L59" s="302"/>
      <c r="M59" s="299"/>
      <c r="N59" s="299"/>
      <c r="O59" s="303"/>
      <c r="P59" s="299"/>
      <c r="Q59" s="299"/>
      <c r="R59" s="299"/>
    </row>
    <row r="60" spans="1:18" x14ac:dyDescent="0.2">
      <c r="A60" s="194"/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6"/>
    </row>
    <row r="61" spans="1:18" x14ac:dyDescent="0.2">
      <c r="A61" s="188" t="s">
        <v>23</v>
      </c>
      <c r="B61" s="226" t="s">
        <v>24</v>
      </c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2"/>
    </row>
    <row r="62" spans="1:18" x14ac:dyDescent="0.2">
      <c r="A62" s="188"/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2"/>
    </row>
    <row r="63" spans="1:18" x14ac:dyDescent="0.2">
      <c r="A63" s="194" t="s">
        <v>25</v>
      </c>
      <c r="B63" s="229">
        <f>'[1]Item 105, pg 29'!B45</f>
        <v>42745</v>
      </c>
      <c r="C63" s="195"/>
      <c r="D63" s="195"/>
      <c r="E63" s="195"/>
      <c r="F63" s="195"/>
      <c r="G63" s="195"/>
      <c r="H63" s="195" t="s">
        <v>1</v>
      </c>
      <c r="I63" s="195"/>
      <c r="J63" s="195"/>
      <c r="K63" s="195"/>
      <c r="L63" s="195" t="s">
        <v>197</v>
      </c>
      <c r="M63" s="243"/>
      <c r="N63" s="229">
        <f>'[1]Item 105, pg 29'!J45</f>
        <v>42795</v>
      </c>
      <c r="O63" s="305" t="s">
        <v>1</v>
      </c>
    </row>
    <row r="64" spans="1:18" x14ac:dyDescent="0.2">
      <c r="A64" s="381" t="s">
        <v>27</v>
      </c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403"/>
      <c r="N64" s="403"/>
      <c r="O64" s="392"/>
    </row>
    <row r="65" spans="1:15" x14ac:dyDescent="0.2">
      <c r="A65" s="188"/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2"/>
    </row>
    <row r="66" spans="1:15" x14ac:dyDescent="0.2">
      <c r="A66" s="188" t="s">
        <v>261</v>
      </c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2"/>
    </row>
    <row r="67" spans="1:15" x14ac:dyDescent="0.2">
      <c r="A67" s="194"/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6"/>
    </row>
  </sheetData>
  <mergeCells count="6">
    <mergeCell ref="A64:O64"/>
    <mergeCell ref="L2:M2"/>
    <mergeCell ref="A7:O7"/>
    <mergeCell ref="A8:O8"/>
    <mergeCell ref="A9:O9"/>
    <mergeCell ref="D13:O13"/>
  </mergeCells>
  <printOptions horizontalCentered="1"/>
  <pageMargins left="0.7" right="0.7" top="0.75" bottom="0.7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2017-01-13T08:00:00+00:00</OpenedDate>
    <Date1 xmlns="dc463f71-b30c-4ab2-9473-d307f9d35888">2017-02-15T08:00:00+00:00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Nickname xmlns="http://schemas.microsoft.com/sharepoint/v3" xsi:nil="true"/>
    <DocketNumber xmlns="dc463f71-b30c-4ab2-9473-d307f9d35888">170036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D41B846B13A54FB6F858AA4DD85A29" ma:contentTypeVersion="104" ma:contentTypeDescription="" ma:contentTypeScope="" ma:versionID="93d531ac3793540fe5f86fb1168d87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A058A1-438A-48EA-8739-1AEFCCABA9E1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a7bd91e-004b-490a-8704-e368d63d59a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C95B488-B088-4C18-A212-6405A92DC3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C65C4-6C70-4E0E-99FC-C6AEE4C28CB5}"/>
</file>

<file path=customXml/itemProps4.xml><?xml version="1.0" encoding="utf-8"?>
<ds:datastoreItem xmlns:ds="http://schemas.openxmlformats.org/officeDocument/2006/customXml" ds:itemID="{0E804CC8-C378-4AE8-A898-765806DF64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Check Sheet</vt:lpstr>
      <vt:lpstr>Item 51,52, pg 17</vt:lpstr>
      <vt:lpstr>Item 55,60, pg 18</vt:lpstr>
      <vt:lpstr>Item 100, pg 23 </vt:lpstr>
      <vt:lpstr>Item 100, pg 24</vt:lpstr>
      <vt:lpstr>Item 105, pg 27</vt:lpstr>
      <vt:lpstr>Item 105, Pg 28 </vt:lpstr>
      <vt:lpstr>Item 105, pg 29</vt:lpstr>
      <vt:lpstr>Item 105, pg 30</vt:lpstr>
      <vt:lpstr>Item 240 pg 41</vt:lpstr>
      <vt:lpstr>Item 245, pg 42</vt:lpstr>
      <vt:lpstr>Item 255, pg 46</vt:lpstr>
      <vt:lpstr>Item 255, pg 50</vt:lpstr>
      <vt:lpstr>'Item 105, Pg 28 '!Print_Area</vt:lpstr>
      <vt:lpstr>'Item 105, pg 29'!Print_Area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Kredel, Ashley (UTC)</cp:lastModifiedBy>
  <cp:lastPrinted>2017-02-15T18:41:50Z</cp:lastPrinted>
  <dcterms:created xsi:type="dcterms:W3CDTF">2017-01-12T14:53:27Z</dcterms:created>
  <dcterms:modified xsi:type="dcterms:W3CDTF">2017-02-16T18:59:47Z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0x0101006E56B4D1795A2E4DB2F0B01679ED314A007BD41B846B13A54FB6F858AA4DD85A29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