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7680" tabRatio="843"/>
  </bookViews>
  <sheets>
    <sheet name="Lead Sheet" sheetId="31" r:id="rId1"/>
    <sheet name="AMA - WCA Alloc" sheetId="29" r:id="rId2"/>
  </sheets>
  <externalReferences>
    <externalReference r:id="rId3"/>
    <externalReference r:id="rId4"/>
  </externalReferences>
  <definedNames>
    <definedName name="AvgFactors">[1]Factors!$B$3:$P$99</definedName>
    <definedName name="FactorType">[1]Variables!$AK$2:$AL$12</definedName>
    <definedName name="Jurisdiction">[1]Variables!$AK$15</definedName>
    <definedName name="JurisNumber">[1]Variables!$AL$15</definedName>
    <definedName name="MD_High1">[2]REBUTTAL!$A$2</definedName>
    <definedName name="MD_Low1">[2]REBUTTAL!$D$28</definedName>
    <definedName name="_xlnm.Print_Area" localSheetId="1">'AMA - WCA Alloc'!$A$1:$E$28</definedName>
    <definedName name="ValidAccount">[1]Variables!$AK$43:$AK$376</definedName>
    <definedName name="YEFactors">[1]Factors!$S$3:$AG$99</definedName>
  </definedNames>
  <calcPr calcId="125725" calcMode="manual" iterate="1"/>
</workbook>
</file>

<file path=xl/calcChain.xml><?xml version="1.0" encoding="utf-8"?>
<calcChain xmlns="http://schemas.openxmlformats.org/spreadsheetml/2006/main">
  <c r="I22" i="31"/>
  <c r="I21"/>
  <c r="I20"/>
  <c r="I19"/>
  <c r="I18"/>
  <c r="I15"/>
  <c r="D17" i="29"/>
  <c r="F20" i="31" s="1"/>
  <c r="D13" i="29" l="1"/>
  <c r="D10"/>
  <c r="F13" i="31" s="1"/>
  <c r="D14" i="29"/>
  <c r="F11" i="31" s="1"/>
  <c r="D8" i="29"/>
  <c r="F21" i="31" s="1"/>
  <c r="F17"/>
  <c r="D16" i="29"/>
  <c r="F19" i="31" s="1"/>
  <c r="D11" i="29" l="1"/>
  <c r="F14" i="31" s="1"/>
  <c r="D12" i="29"/>
  <c r="F16" i="31" s="1"/>
  <c r="D15" i="29"/>
  <c r="F15" i="31" s="1"/>
  <c r="D9" i="29"/>
  <c r="F12" i="31" s="1"/>
  <c r="D18" i="29"/>
  <c r="F18" i="31" s="1"/>
  <c r="B19" i="29"/>
  <c r="C19"/>
  <c r="D19" l="1"/>
  <c r="F22" i="31"/>
</calcChain>
</file>

<file path=xl/sharedStrings.xml><?xml version="1.0" encoding="utf-8"?>
<sst xmlns="http://schemas.openxmlformats.org/spreadsheetml/2006/main" count="79" uniqueCount="49">
  <si>
    <t>UT</t>
  </si>
  <si>
    <t xml:space="preserve"> </t>
  </si>
  <si>
    <t>IDU</t>
  </si>
  <si>
    <t>WYU</t>
  </si>
  <si>
    <t>OR</t>
  </si>
  <si>
    <t>WA</t>
  </si>
  <si>
    <t>WYP</t>
  </si>
  <si>
    <t>CA</t>
  </si>
  <si>
    <t>CN</t>
  </si>
  <si>
    <t>Total</t>
  </si>
  <si>
    <t>Customer Advances for Construction</t>
  </si>
  <si>
    <t/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</si>
  <si>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</si>
  <si>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</si>
  <si>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</si>
  <si>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</si>
  <si>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</si>
  <si>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</si>
  <si>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</si>
  <si>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</si>
  <si>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</si>
  <si>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</t>
  </si>
  <si>
    <t>Correct Allocation</t>
  </si>
  <si>
    <t>Description of Adjustment:</t>
  </si>
  <si>
    <t>Account</t>
  </si>
  <si>
    <t>Booked Allocation</t>
  </si>
  <si>
    <t>252CN</t>
  </si>
  <si>
    <t>252IDU</t>
  </si>
  <si>
    <t>252OR</t>
  </si>
  <si>
    <t>252UT</t>
  </si>
  <si>
    <t>252WYP</t>
  </si>
  <si>
    <t>252WYU</t>
  </si>
  <si>
    <t>252CA</t>
  </si>
  <si>
    <t>252WA</t>
  </si>
  <si>
    <t>252SG</t>
  </si>
  <si>
    <t>SG</t>
  </si>
  <si>
    <t>CAGE</t>
  </si>
  <si>
    <t>252CAGE</t>
  </si>
  <si>
    <t>NUTIL</t>
  </si>
  <si>
    <t>8.5.1</t>
  </si>
  <si>
    <t>Washington</t>
  </si>
  <si>
    <t>Average of Monthly Averages Basis:</t>
  </si>
  <si>
    <t>Page</t>
  </si>
  <si>
    <t>Customer Advances</t>
  </si>
  <si>
    <t>252NUTIL</t>
  </si>
  <si>
    <t>Washington General Rate Case - December 2009</t>
  </si>
  <si>
    <t>PacifiCorp</t>
  </si>
  <si>
    <t>Situs</t>
  </si>
  <si>
    <t>RES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</si>
</sst>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sz val="8"/>
      <color indexed="6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" fontId="6" fillId="2" borderId="1" applyNumberFormat="0" applyProtection="0">
      <alignment vertical="center"/>
    </xf>
    <xf numFmtId="4" fontId="6" fillId="3" borderId="1" applyNumberFormat="0" applyProtection="0">
      <alignment vertical="center"/>
    </xf>
    <xf numFmtId="4" fontId="6" fillId="4" borderId="2" applyNumberFormat="0" applyProtection="0">
      <alignment vertical="center"/>
    </xf>
    <xf numFmtId="4" fontId="6" fillId="5" borderId="3" applyNumberFormat="0" applyProtection="0">
      <alignment horizontal="left" vertical="center" indent="1"/>
    </xf>
    <xf numFmtId="4" fontId="7" fillId="6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7" fillId="7" borderId="4" applyNumberFormat="0" applyProtection="0">
      <alignment horizontal="right" vertical="center"/>
    </xf>
    <xf numFmtId="4" fontId="7" fillId="7" borderId="1" applyNumberFormat="0" applyProtection="0">
      <alignment horizontal="left" vertical="center" indent="1"/>
    </xf>
    <xf numFmtId="0" fontId="7" fillId="4" borderId="1" applyNumberFormat="0" applyProtection="0">
      <alignment horizontal="center" vertical="top"/>
    </xf>
    <xf numFmtId="4" fontId="8" fillId="0" borderId="0" applyNumberFormat="0" applyProtection="0">
      <alignment horizontal="left" vertical="center"/>
    </xf>
  </cellStyleXfs>
  <cellXfs count="38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4" fontId="4" fillId="0" borderId="13" xfId="1" applyNumberFormat="1" applyFont="1" applyBorder="1"/>
    <xf numFmtId="41" fontId="5" fillId="0" borderId="0" xfId="1" applyNumberFormat="1" applyFont="1" applyBorder="1" applyAlignment="1">
      <alignment horizontal="center"/>
    </xf>
    <xf numFmtId="41" fontId="5" fillId="0" borderId="1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12" xfId="0" applyFont="1" applyBorder="1"/>
    <xf numFmtId="0" fontId="5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0" fontId="5" fillId="0" borderId="0" xfId="2" applyFont="1" applyBorder="1"/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 applyAlignment="1">
      <alignment horizontal="right"/>
    </xf>
    <xf numFmtId="0" fontId="5" fillId="0" borderId="0" xfId="0" quotePrefix="1" applyFont="1"/>
    <xf numFmtId="164" fontId="5" fillId="0" borderId="0" xfId="1" applyNumberFormat="1" applyFont="1"/>
    <xf numFmtId="164" fontId="5" fillId="0" borderId="0" xfId="1" quotePrefix="1" applyNumberFormat="1" applyFont="1"/>
    <xf numFmtId="0" fontId="5" fillId="0" borderId="0" xfId="0" applyFont="1" applyFill="1"/>
    <xf numFmtId="164" fontId="5" fillId="0" borderId="0" xfId="0" applyNumberFormat="1" applyFont="1"/>
    <xf numFmtId="0" fontId="5" fillId="0" borderId="0" xfId="0" applyFont="1" applyBorder="1" applyAlignment="1">
      <alignment horizontal="center"/>
    </xf>
    <xf numFmtId="0" fontId="1" fillId="0" borderId="0" xfId="2" applyFont="1" applyAlignment="1">
      <alignment horizontal="center"/>
    </xf>
  </cellXfs>
  <cellStyles count="15">
    <cellStyle name="Comma" xfId="1" builtinId="3"/>
    <cellStyle name="Normal" xfId="0" builtinId="0"/>
    <cellStyle name="Normal_Adjustment Template" xfId="2"/>
    <cellStyle name="Percent" xfId="3" builtinId="5"/>
    <cellStyle name="SAPBEXaggData" xfId="4"/>
    <cellStyle name="SAPBEXaggItem" xfId="5"/>
    <cellStyle name="SAPBEXchaText" xfId="6"/>
    <cellStyle name="SAPBEXfilterDrill" xfId="7"/>
    <cellStyle name="SAPBEXfilterItem" xfId="8"/>
    <cellStyle name="SAPBEXheaderItem" xfId="9"/>
    <cellStyle name="SAPBEXheaderText" xfId="10"/>
    <cellStyle name="SAPBEXstdData" xfId="11"/>
    <cellStyle name="SAPBEXstdItem" xfId="12"/>
    <cellStyle name="SAPBEXstdItemX" xfId="13"/>
    <cellStyle name="SAPBEXtitle" xfId="1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19050</xdr:rowOff>
    </xdr:from>
    <xdr:to>
      <xdr:col>9</xdr:col>
      <xdr:colOff>447675</xdr:colOff>
      <xdr:row>60</xdr:row>
      <xdr:rowOff>133350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9050" y="7820025"/>
          <a:ext cx="6124575" cy="1571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Customer advances were recorded in the historical period using a corporate cost center location rather than state-specific locations. This restating adjustment corrects the WCA allocation of customer advances.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GULATN\ER\0306%20Idaho%20GRC\FY%2006%20Models\RAM%20FY06%20ID%20M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ARCHIVE\2007\SEMI%20Jun%202007\8%20-%20Rate%20Base\Customer%20Advances\Customer%20Advances%20June%202007%20BE%20Av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BUTTAL"/>
      <sheetName val="ORIGINAL"/>
      <sheetName val="CHECK"/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abSelected="1" view="pageBreakPreview" zoomScale="85" zoomScaleNormal="85" zoomScaleSheetLayoutView="85" workbookViewId="0">
      <selection activeCell="E6" sqref="E6"/>
    </sheetView>
  </sheetViews>
  <sheetFormatPr defaultRowHeight="12.75"/>
  <cols>
    <col min="1" max="1" width="2.5703125" style="8" customWidth="1"/>
    <col min="2" max="2" width="7.140625" style="8" customWidth="1"/>
    <col min="3" max="3" width="12.42578125" style="8" customWidth="1"/>
    <col min="4" max="4" width="9.7109375" style="8" customWidth="1"/>
    <col min="5" max="5" width="4.7109375" style="8" customWidth="1"/>
    <col min="6" max="6" width="14.42578125" style="8" customWidth="1"/>
    <col min="7" max="7" width="11.140625" style="8" customWidth="1"/>
    <col min="8" max="8" width="10.28515625" style="8" customWidth="1"/>
    <col min="9" max="9" width="13" style="8" customWidth="1"/>
    <col min="10" max="10" width="8.28515625" style="8" customWidth="1"/>
    <col min="11" max="16384" width="9.140625" style="8"/>
  </cols>
  <sheetData>
    <row r="1" spans="1:10">
      <c r="A1" s="18"/>
      <c r="B1" s="19" t="s">
        <v>46</v>
      </c>
      <c r="C1" s="18"/>
      <c r="D1" s="20"/>
      <c r="E1" s="20"/>
      <c r="F1" s="20"/>
      <c r="G1" s="20"/>
      <c r="H1" s="20"/>
      <c r="I1" s="20" t="s">
        <v>42</v>
      </c>
      <c r="J1" s="21">
        <v>8.5</v>
      </c>
    </row>
    <row r="2" spans="1:10">
      <c r="A2" s="18"/>
      <c r="B2" s="19" t="s">
        <v>45</v>
      </c>
      <c r="C2" s="18"/>
      <c r="D2" s="20"/>
      <c r="E2" s="20"/>
      <c r="F2" s="20"/>
      <c r="G2" s="20"/>
      <c r="H2" s="20"/>
      <c r="I2" s="20"/>
      <c r="J2" s="21"/>
    </row>
    <row r="3" spans="1:10">
      <c r="A3" s="18"/>
      <c r="B3" s="19" t="s">
        <v>10</v>
      </c>
      <c r="C3" s="18"/>
      <c r="D3" s="20"/>
      <c r="E3" s="20"/>
      <c r="F3" s="20"/>
      <c r="G3" s="20"/>
      <c r="H3" s="20"/>
      <c r="I3" s="20"/>
      <c r="J3" s="21"/>
    </row>
    <row r="4" spans="1:10">
      <c r="A4" s="18"/>
      <c r="B4" s="19" t="s">
        <v>11</v>
      </c>
      <c r="C4" s="18"/>
      <c r="D4" s="20"/>
      <c r="E4" s="20"/>
      <c r="F4" s="20"/>
      <c r="G4" s="20"/>
      <c r="H4" s="20"/>
      <c r="I4" s="20"/>
      <c r="J4" s="21"/>
    </row>
    <row r="5" spans="1:10">
      <c r="A5" s="18"/>
      <c r="B5" s="18"/>
      <c r="C5" s="18"/>
      <c r="D5" s="20"/>
      <c r="E5" s="20"/>
      <c r="F5" s="20"/>
      <c r="G5" s="20"/>
      <c r="H5" s="20"/>
      <c r="I5" s="20"/>
      <c r="J5" s="21"/>
    </row>
    <row r="6" spans="1:10">
      <c r="A6" s="18"/>
      <c r="B6" s="18"/>
      <c r="C6" s="18"/>
      <c r="D6" s="20"/>
      <c r="E6" s="37"/>
      <c r="F6" s="20"/>
      <c r="G6" s="20"/>
      <c r="H6" s="20"/>
      <c r="I6" s="20"/>
      <c r="J6" s="21"/>
    </row>
    <row r="7" spans="1:10">
      <c r="A7" s="18"/>
      <c r="B7" s="18"/>
      <c r="C7" s="18"/>
      <c r="D7" s="20"/>
      <c r="E7" s="20"/>
      <c r="F7" s="20" t="s">
        <v>12</v>
      </c>
      <c r="G7" s="20"/>
      <c r="H7" s="20"/>
      <c r="I7" s="20" t="s">
        <v>40</v>
      </c>
      <c r="J7" s="21"/>
    </row>
    <row r="8" spans="1:10">
      <c r="A8" s="18"/>
      <c r="B8" s="18"/>
      <c r="C8" s="18"/>
      <c r="D8" s="22" t="s">
        <v>13</v>
      </c>
      <c r="E8" s="22" t="s">
        <v>14</v>
      </c>
      <c r="F8" s="22" t="s">
        <v>15</v>
      </c>
      <c r="G8" s="22" t="s">
        <v>16</v>
      </c>
      <c r="H8" s="22" t="s">
        <v>17</v>
      </c>
      <c r="I8" s="22" t="s">
        <v>18</v>
      </c>
      <c r="J8" s="23" t="s">
        <v>19</v>
      </c>
    </row>
    <row r="9" spans="1:10">
      <c r="A9" s="24"/>
      <c r="C9" s="24"/>
      <c r="D9" s="26"/>
      <c r="E9" s="26"/>
      <c r="F9" s="26"/>
      <c r="G9" s="26"/>
      <c r="H9" s="26"/>
      <c r="I9" s="27"/>
      <c r="J9" s="21"/>
    </row>
    <row r="10" spans="1:10">
      <c r="A10" s="24"/>
      <c r="B10" s="25" t="s">
        <v>20</v>
      </c>
      <c r="C10" s="24"/>
      <c r="D10" s="26"/>
      <c r="E10" s="26"/>
      <c r="F10" s="26"/>
      <c r="G10" s="26"/>
      <c r="H10" s="26"/>
      <c r="I10" s="27"/>
      <c r="J10" s="21"/>
    </row>
    <row r="11" spans="1:10">
      <c r="A11" s="24"/>
      <c r="B11" s="2" t="s">
        <v>43</v>
      </c>
      <c r="C11" s="24"/>
      <c r="D11" s="26">
        <v>252</v>
      </c>
      <c r="E11" s="37" t="s">
        <v>48</v>
      </c>
      <c r="F11" s="6">
        <f>'AMA - WCA Alloc'!D14</f>
        <v>-45527.927083333336</v>
      </c>
      <c r="G11" s="9" t="s">
        <v>7</v>
      </c>
      <c r="H11" s="28" t="s">
        <v>47</v>
      </c>
      <c r="I11" s="6">
        <v>0</v>
      </c>
      <c r="J11" s="21"/>
    </row>
    <row r="12" spans="1:10">
      <c r="A12" s="24"/>
      <c r="B12" s="2" t="s">
        <v>43</v>
      </c>
      <c r="C12" s="24"/>
      <c r="D12" s="26">
        <v>252</v>
      </c>
      <c r="E12" s="37" t="s">
        <v>48</v>
      </c>
      <c r="F12" s="6">
        <f>'AMA - WCA Alloc'!D9</f>
        <v>-78092.502083666681</v>
      </c>
      <c r="G12" s="9" t="s">
        <v>2</v>
      </c>
      <c r="H12" s="28" t="s">
        <v>47</v>
      </c>
      <c r="I12" s="6">
        <v>0</v>
      </c>
      <c r="J12" s="21"/>
    </row>
    <row r="13" spans="1:10">
      <c r="A13" s="24"/>
      <c r="B13" s="2" t="s">
        <v>43</v>
      </c>
      <c r="C13" s="18"/>
      <c r="D13" s="26">
        <v>252</v>
      </c>
      <c r="E13" s="37" t="s">
        <v>48</v>
      </c>
      <c r="F13" s="6">
        <f>'AMA - WCA Alloc'!D10</f>
        <v>-610138.434167</v>
      </c>
      <c r="G13" s="9" t="s">
        <v>4</v>
      </c>
      <c r="H13" s="28" t="s">
        <v>47</v>
      </c>
      <c r="I13" s="6">
        <v>0</v>
      </c>
      <c r="J13" s="21"/>
    </row>
    <row r="14" spans="1:10">
      <c r="A14" s="24"/>
      <c r="B14" s="2" t="s">
        <v>43</v>
      </c>
      <c r="C14" s="24"/>
      <c r="D14" s="26">
        <v>252</v>
      </c>
      <c r="E14" s="37" t="s">
        <v>48</v>
      </c>
      <c r="F14" s="6">
        <f>'AMA - WCA Alloc'!D11</f>
        <v>-560860.47958366573</v>
      </c>
      <c r="G14" s="9" t="s">
        <v>0</v>
      </c>
      <c r="H14" s="28" t="s">
        <v>47</v>
      </c>
      <c r="I14" s="6">
        <v>0</v>
      </c>
      <c r="J14" s="21"/>
    </row>
    <row r="15" spans="1:10">
      <c r="A15" s="24"/>
      <c r="B15" s="2" t="s">
        <v>43</v>
      </c>
      <c r="C15" s="24"/>
      <c r="D15" s="26">
        <v>252</v>
      </c>
      <c r="E15" s="37" t="s">
        <v>48</v>
      </c>
      <c r="F15" s="6">
        <f>'AMA - WCA Alloc'!D15</f>
        <v>-224222.81124999997</v>
      </c>
      <c r="G15" s="9" t="s">
        <v>5</v>
      </c>
      <c r="H15" s="28" t="s">
        <v>47</v>
      </c>
      <c r="I15" s="6">
        <f>+F15</f>
        <v>-224222.81124999997</v>
      </c>
      <c r="J15" s="21"/>
    </row>
    <row r="16" spans="1:10">
      <c r="A16" s="24"/>
      <c r="B16" s="2" t="s">
        <v>43</v>
      </c>
      <c r="C16" s="24"/>
      <c r="D16" s="26">
        <v>252</v>
      </c>
      <c r="E16" s="37" t="s">
        <v>48</v>
      </c>
      <c r="F16" s="6">
        <f>'AMA - WCA Alloc'!D12</f>
        <v>279756.0754170008</v>
      </c>
      <c r="G16" s="9" t="s">
        <v>6</v>
      </c>
      <c r="H16" s="28" t="s">
        <v>47</v>
      </c>
      <c r="I16" s="6">
        <v>0</v>
      </c>
      <c r="J16" s="21"/>
    </row>
    <row r="17" spans="1:12">
      <c r="A17" s="24"/>
      <c r="B17" s="2" t="s">
        <v>43</v>
      </c>
      <c r="C17" s="24"/>
      <c r="D17" s="26">
        <v>252</v>
      </c>
      <c r="E17" s="37" t="s">
        <v>48</v>
      </c>
      <c r="F17" s="6">
        <f>'AMA - WCA Alloc'!D13</f>
        <v>219515.41</v>
      </c>
      <c r="G17" s="9" t="s">
        <v>3</v>
      </c>
      <c r="H17" s="28" t="s">
        <v>47</v>
      </c>
      <c r="I17" s="6">
        <v>0</v>
      </c>
      <c r="J17" s="21"/>
    </row>
    <row r="18" spans="1:12">
      <c r="A18" s="24"/>
      <c r="B18" s="2" t="s">
        <v>43</v>
      </c>
      <c r="C18" s="24"/>
      <c r="D18" s="26">
        <v>252</v>
      </c>
      <c r="E18" s="37" t="s">
        <v>48</v>
      </c>
      <c r="F18" s="6">
        <f>'AMA - WCA Alloc'!D18</f>
        <v>1083163.6829169996</v>
      </c>
      <c r="G18" s="9" t="s">
        <v>35</v>
      </c>
      <c r="H18" s="28">
        <v>8.2916446129532903E-2</v>
      </c>
      <c r="I18" s="6">
        <f>+F18*H18</f>
        <v>89812.083164053853</v>
      </c>
      <c r="J18" s="21"/>
    </row>
    <row r="19" spans="1:12">
      <c r="A19" s="24"/>
      <c r="B19" s="2" t="s">
        <v>43</v>
      </c>
      <c r="C19" s="24"/>
      <c r="D19" s="26">
        <v>252</v>
      </c>
      <c r="E19" s="37" t="s">
        <v>48</v>
      </c>
      <c r="F19" s="6">
        <f>'AMA - WCA Alloc'!D16</f>
        <v>1069312.572083334</v>
      </c>
      <c r="G19" s="9" t="s">
        <v>36</v>
      </c>
      <c r="H19" s="28">
        <v>0</v>
      </c>
      <c r="I19" s="6">
        <f t="shared" ref="I19:I21" si="0">+F19*H19</f>
        <v>0</v>
      </c>
      <c r="J19" s="21"/>
    </row>
    <row r="20" spans="1:12">
      <c r="A20" s="24"/>
      <c r="B20" s="2" t="s">
        <v>43</v>
      </c>
      <c r="C20" s="24"/>
      <c r="D20" s="26">
        <v>252</v>
      </c>
      <c r="E20" s="37" t="s">
        <v>48</v>
      </c>
      <c r="F20" s="6">
        <f>'AMA - WCA Alloc'!D17</f>
        <v>-3354074.3891666671</v>
      </c>
      <c r="G20" s="9" t="s">
        <v>38</v>
      </c>
      <c r="H20" s="28">
        <v>0</v>
      </c>
      <c r="I20" s="6">
        <f t="shared" si="0"/>
        <v>0</v>
      </c>
      <c r="J20" s="21"/>
    </row>
    <row r="21" spans="1:12">
      <c r="A21" s="24"/>
      <c r="B21" s="2" t="s">
        <v>43</v>
      </c>
      <c r="C21" s="24"/>
      <c r="D21" s="26">
        <v>252</v>
      </c>
      <c r="E21" s="37" t="s">
        <v>48</v>
      </c>
      <c r="F21" s="6">
        <f>'AMA - WCA Alloc'!D8</f>
        <v>2221168.8033330003</v>
      </c>
      <c r="G21" s="9" t="s">
        <v>8</v>
      </c>
      <c r="H21" s="28">
        <v>7.0932593878125574E-2</v>
      </c>
      <c r="I21" s="6">
        <f t="shared" si="0"/>
        <v>157553.2646615819</v>
      </c>
      <c r="J21" s="21"/>
    </row>
    <row r="22" spans="1:12" ht="13.5" thickBot="1">
      <c r="A22" s="24"/>
      <c r="F22" s="7">
        <f>SUM(F11:F21)</f>
        <v>4.1600177064538002E-4</v>
      </c>
      <c r="H22" s="2"/>
      <c r="I22" s="7">
        <f>SUM(I11:I21)</f>
        <v>23142.536575635779</v>
      </c>
      <c r="J22" s="9" t="s">
        <v>39</v>
      </c>
    </row>
    <row r="23" spans="1:12" ht="13.5" thickTop="1"/>
    <row r="24" spans="1:12">
      <c r="B24" s="25"/>
      <c r="C24" s="24"/>
      <c r="D24" s="26"/>
      <c r="E24" s="26"/>
      <c r="F24" s="26"/>
      <c r="G24" s="26"/>
      <c r="H24" s="2"/>
      <c r="I24" s="2"/>
      <c r="J24" s="2"/>
      <c r="K24" s="2"/>
      <c r="L24" s="2"/>
    </row>
    <row r="25" spans="1:12">
      <c r="B25" s="2"/>
      <c r="C25" s="24"/>
      <c r="D25" s="26"/>
      <c r="E25" s="26"/>
      <c r="F25" s="6"/>
      <c r="G25" s="36"/>
      <c r="H25" s="2"/>
      <c r="I25" s="2"/>
      <c r="J25" s="2"/>
      <c r="K25" s="2"/>
      <c r="L25" s="2"/>
    </row>
    <row r="26" spans="1:12">
      <c r="B26" s="2"/>
      <c r="C26" s="24"/>
      <c r="D26" s="26"/>
      <c r="E26" s="26"/>
      <c r="F26" s="6"/>
      <c r="G26" s="36"/>
      <c r="H26" s="2"/>
      <c r="I26" s="2"/>
      <c r="J26" s="2"/>
      <c r="K26" s="2"/>
      <c r="L26" s="2"/>
    </row>
    <row r="27" spans="1:12">
      <c r="B27" s="2"/>
      <c r="C27" s="24"/>
      <c r="D27" s="26"/>
      <c r="E27" s="26"/>
      <c r="F27" s="6"/>
      <c r="G27" s="36"/>
      <c r="H27" s="2"/>
      <c r="I27" s="2"/>
      <c r="J27" s="2"/>
      <c r="K27" s="2"/>
      <c r="L27" s="2"/>
    </row>
    <row r="28" spans="1:12">
      <c r="B28" s="2"/>
      <c r="C28" s="24"/>
      <c r="D28" s="26"/>
      <c r="E28" s="26"/>
      <c r="F28" s="6"/>
      <c r="G28" s="36"/>
      <c r="H28" s="2"/>
      <c r="I28" s="2"/>
      <c r="J28" s="2"/>
      <c r="K28" s="2"/>
      <c r="L28" s="2"/>
    </row>
    <row r="29" spans="1:12">
      <c r="B29" s="2"/>
      <c r="C29" s="24"/>
      <c r="D29" s="26"/>
      <c r="E29" s="26"/>
      <c r="F29" s="6"/>
      <c r="G29" s="36"/>
      <c r="H29" s="2"/>
      <c r="I29" s="2"/>
      <c r="J29" s="2"/>
      <c r="K29" s="2"/>
      <c r="L29" s="2"/>
    </row>
    <row r="30" spans="1:12">
      <c r="B30" s="2"/>
      <c r="C30" s="24"/>
      <c r="D30" s="26"/>
      <c r="E30" s="26"/>
      <c r="F30" s="6"/>
      <c r="G30" s="36"/>
      <c r="H30" s="2"/>
      <c r="I30" s="2"/>
      <c r="J30" s="2"/>
      <c r="K30" s="2"/>
      <c r="L30" s="2"/>
    </row>
    <row r="31" spans="1:12">
      <c r="B31" s="2"/>
      <c r="C31" s="24"/>
      <c r="D31" s="26"/>
      <c r="E31" s="26"/>
      <c r="F31" s="6"/>
      <c r="G31" s="36"/>
      <c r="H31" s="2"/>
      <c r="I31" s="2"/>
      <c r="J31" s="2"/>
      <c r="K31" s="2"/>
      <c r="L31" s="2"/>
    </row>
    <row r="32" spans="1:12">
      <c r="B32" s="2"/>
      <c r="C32" s="2"/>
      <c r="D32" s="2"/>
      <c r="E32" s="2"/>
      <c r="F32" s="29"/>
      <c r="G32" s="2"/>
      <c r="H32" s="2"/>
      <c r="I32" s="2"/>
      <c r="J32" s="36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50" spans="1:10">
      <c r="A50" s="1"/>
    </row>
    <row r="51" spans="1:10" ht="13.5" thickBot="1">
      <c r="A51" s="1" t="s">
        <v>23</v>
      </c>
    </row>
    <row r="52" spans="1:10">
      <c r="A52" s="10"/>
      <c r="B52" s="11"/>
      <c r="C52" s="11"/>
      <c r="D52" s="11"/>
      <c r="E52" s="11"/>
      <c r="F52" s="11"/>
      <c r="G52" s="11"/>
      <c r="H52" s="11"/>
      <c r="I52" s="11"/>
      <c r="J52" s="12"/>
    </row>
    <row r="53" spans="1:10">
      <c r="A53" s="13"/>
      <c r="B53" s="2"/>
      <c r="C53" s="2"/>
      <c r="D53" s="2"/>
      <c r="E53" s="2"/>
      <c r="F53" s="2"/>
      <c r="G53" s="2"/>
      <c r="H53" s="2"/>
      <c r="I53" s="2"/>
      <c r="J53" s="14"/>
    </row>
    <row r="54" spans="1:10">
      <c r="A54" s="13"/>
      <c r="B54" s="2"/>
      <c r="C54" s="2"/>
      <c r="D54" s="2"/>
      <c r="E54" s="2"/>
      <c r="F54" s="2"/>
      <c r="G54" s="2"/>
      <c r="H54" s="2"/>
      <c r="I54" s="2"/>
      <c r="J54" s="14"/>
    </row>
    <row r="55" spans="1:10">
      <c r="A55" s="13"/>
      <c r="B55" s="2"/>
      <c r="C55" s="2"/>
      <c r="D55" s="2"/>
      <c r="E55" s="2"/>
      <c r="F55" s="2"/>
      <c r="G55" s="2"/>
      <c r="H55" s="2"/>
      <c r="I55" s="2"/>
      <c r="J55" s="14"/>
    </row>
    <row r="56" spans="1:10">
      <c r="A56" s="13"/>
      <c r="B56" s="2"/>
      <c r="C56" s="2"/>
      <c r="D56" s="2"/>
      <c r="E56" s="2"/>
      <c r="F56" s="2"/>
      <c r="G56" s="2"/>
      <c r="H56" s="2"/>
      <c r="I56" s="2"/>
      <c r="J56" s="14"/>
    </row>
    <row r="57" spans="1:10">
      <c r="A57" s="13"/>
      <c r="B57" s="2"/>
      <c r="C57" s="2"/>
      <c r="D57" s="2"/>
      <c r="E57" s="2"/>
      <c r="F57" s="2"/>
      <c r="G57" s="2"/>
      <c r="H57" s="2"/>
      <c r="I57" s="2"/>
      <c r="J57" s="14"/>
    </row>
    <row r="58" spans="1:10">
      <c r="A58" s="13"/>
      <c r="B58" s="2"/>
      <c r="C58" s="2"/>
      <c r="D58" s="2"/>
      <c r="E58" s="2"/>
      <c r="F58" s="2"/>
      <c r="G58" s="2"/>
      <c r="H58" s="2"/>
      <c r="I58" s="2"/>
      <c r="J58" s="14"/>
    </row>
    <row r="59" spans="1:10">
      <c r="A59" s="13"/>
      <c r="B59" s="2"/>
      <c r="C59" s="2"/>
      <c r="D59" s="2"/>
      <c r="E59" s="2"/>
      <c r="F59" s="2"/>
      <c r="G59" s="2"/>
      <c r="H59" s="2"/>
      <c r="I59" s="2"/>
      <c r="J59" s="14"/>
    </row>
    <row r="60" spans="1:10">
      <c r="A60" s="13"/>
      <c r="B60" s="2"/>
      <c r="C60" s="2"/>
      <c r="D60" s="2"/>
      <c r="E60" s="2"/>
      <c r="F60" s="2"/>
      <c r="G60" s="2"/>
      <c r="H60" s="2"/>
      <c r="I60" s="2"/>
      <c r="J60" s="14"/>
    </row>
    <row r="61" spans="1:10" ht="13.5" thickBot="1">
      <c r="A61" s="15"/>
      <c r="B61" s="16"/>
      <c r="C61" s="16"/>
      <c r="D61" s="16"/>
      <c r="E61" s="16"/>
      <c r="F61" s="16"/>
      <c r="G61" s="16"/>
      <c r="H61" s="16"/>
      <c r="I61" s="16"/>
      <c r="J61" s="17"/>
    </row>
  </sheetData>
  <phoneticPr fontId="2" type="noConversion"/>
  <conditionalFormatting sqref="J1:J2">
    <cfRule type="cellIs" dxfId="2" priority="4" stopIfTrue="1" operator="equal">
      <formula>"x.x"</formula>
    </cfRule>
  </conditionalFormatting>
  <conditionalFormatting sqref="B25:B31 B11:B21">
    <cfRule type="cellIs" dxfId="1" priority="5" stopIfTrue="1" operator="equal">
      <formula>"Title"</formula>
    </cfRule>
  </conditionalFormatting>
  <conditionalFormatting sqref="B24 B10">
    <cfRule type="cellIs" dxfId="0" priority="6" stopIfTrue="1" operator="equal">
      <formula>"Adjustment to Income/Expense/Rate Base:"</formula>
    </cfRule>
  </conditionalFormatting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view="pageBreakPreview" zoomScale="85" zoomScaleNormal="85" zoomScaleSheetLayoutView="85" workbookViewId="0">
      <selection activeCell="D14" sqref="D14"/>
    </sheetView>
  </sheetViews>
  <sheetFormatPr defaultRowHeight="12.75"/>
  <cols>
    <col min="1" max="1" width="12.140625" style="8" customWidth="1"/>
    <col min="2" max="4" width="22.7109375" style="8" customWidth="1"/>
    <col min="5" max="7" width="9.140625" style="8"/>
    <col min="8" max="8" width="15.5703125" style="8" bestFit="1" customWidth="1"/>
    <col min="9" max="9" width="3.42578125" style="8" bestFit="1" customWidth="1"/>
    <col min="10" max="16384" width="9.140625" style="8"/>
  </cols>
  <sheetData>
    <row r="1" spans="1:5">
      <c r="A1" s="1" t="s">
        <v>46</v>
      </c>
      <c r="D1" s="30" t="s">
        <v>42</v>
      </c>
      <c r="E1" s="9">
        <v>8.5</v>
      </c>
    </row>
    <row r="2" spans="1:5">
      <c r="A2" s="1" t="s">
        <v>45</v>
      </c>
    </row>
    <row r="3" spans="1:5">
      <c r="A3" s="1" t="s">
        <v>10</v>
      </c>
    </row>
    <row r="6" spans="1:5">
      <c r="A6" s="1" t="s">
        <v>41</v>
      </c>
    </row>
    <row r="7" spans="1:5">
      <c r="A7" s="3" t="s">
        <v>24</v>
      </c>
      <c r="B7" s="4" t="s">
        <v>25</v>
      </c>
      <c r="C7" s="4" t="s">
        <v>22</v>
      </c>
      <c r="D7" s="4" t="s">
        <v>21</v>
      </c>
    </row>
    <row r="8" spans="1:5">
      <c r="A8" s="31" t="s">
        <v>26</v>
      </c>
      <c r="B8" s="32">
        <v>-2221168.8033330003</v>
      </c>
      <c r="C8" s="32">
        <v>0</v>
      </c>
      <c r="D8" s="32">
        <f t="shared" ref="D8:D18" si="0">C8-B8</f>
        <v>2221168.8033330003</v>
      </c>
    </row>
    <row r="9" spans="1:5">
      <c r="A9" s="8" t="s">
        <v>27</v>
      </c>
      <c r="B9" s="32">
        <v>-139208.35333300001</v>
      </c>
      <c r="C9" s="33">
        <v>-217300.85541666669</v>
      </c>
      <c r="D9" s="32">
        <f t="shared" si="0"/>
        <v>-78092.502083666681</v>
      </c>
    </row>
    <row r="10" spans="1:5">
      <c r="A10" s="8" t="s">
        <v>28</v>
      </c>
      <c r="B10" s="32">
        <v>-256299.52583300002</v>
      </c>
      <c r="C10" s="33">
        <v>-866437.96000000008</v>
      </c>
      <c r="D10" s="32">
        <f t="shared" si="0"/>
        <v>-610138.434167</v>
      </c>
    </row>
    <row r="11" spans="1:5">
      <c r="A11" s="8" t="s">
        <v>29</v>
      </c>
      <c r="B11" s="32">
        <v>-3581564.440833</v>
      </c>
      <c r="C11" s="33">
        <v>-4142424.9204166657</v>
      </c>
      <c r="D11" s="32">
        <f t="shared" si="0"/>
        <v>-560860.47958366573</v>
      </c>
    </row>
    <row r="12" spans="1:5">
      <c r="A12" s="8" t="s">
        <v>30</v>
      </c>
      <c r="B12" s="32">
        <v>-5989010.9166670004</v>
      </c>
      <c r="C12" s="33">
        <v>-5709254.8412499996</v>
      </c>
      <c r="D12" s="32">
        <f t="shared" si="0"/>
        <v>279756.0754170008</v>
      </c>
    </row>
    <row r="13" spans="1:5">
      <c r="A13" s="8" t="s">
        <v>31</v>
      </c>
      <c r="B13" s="32">
        <v>-219515.41</v>
      </c>
      <c r="C13" s="32">
        <v>0</v>
      </c>
      <c r="D13" s="32">
        <f t="shared" si="0"/>
        <v>219515.41</v>
      </c>
    </row>
    <row r="14" spans="1:5">
      <c r="A14" s="8" t="s">
        <v>32</v>
      </c>
      <c r="B14" s="32">
        <v>-4455.7812499999991</v>
      </c>
      <c r="C14" s="33">
        <v>-49983.708333333336</v>
      </c>
      <c r="D14" s="32">
        <f t="shared" si="0"/>
        <v>-45527.927083333336</v>
      </c>
    </row>
    <row r="15" spans="1:5">
      <c r="A15" s="8" t="s">
        <v>33</v>
      </c>
      <c r="B15" s="32">
        <v>-29330.112500000003</v>
      </c>
      <c r="C15" s="33">
        <v>-253552.92374999999</v>
      </c>
      <c r="D15" s="32">
        <f t="shared" si="0"/>
        <v>-224222.81124999997</v>
      </c>
    </row>
    <row r="16" spans="1:5">
      <c r="A16" s="8" t="s">
        <v>37</v>
      </c>
      <c r="B16" s="32">
        <v>-3357704.4237500001</v>
      </c>
      <c r="C16" s="33">
        <v>-2288391.8516666661</v>
      </c>
      <c r="D16" s="32">
        <f t="shared" si="0"/>
        <v>1069312.572083334</v>
      </c>
    </row>
    <row r="17" spans="1:9">
      <c r="A17" s="8" t="s">
        <v>44</v>
      </c>
      <c r="B17" s="32">
        <v>0</v>
      </c>
      <c r="C17" s="33">
        <v>-3354074.3891666671</v>
      </c>
      <c r="D17" s="32">
        <f t="shared" si="0"/>
        <v>-3354074.3891666671</v>
      </c>
    </row>
    <row r="18" spans="1:9">
      <c r="A18" s="8" t="s">
        <v>34</v>
      </c>
      <c r="B18" s="32">
        <v>-1780305.546667</v>
      </c>
      <c r="C18" s="33">
        <v>-697141.86375000048</v>
      </c>
      <c r="D18" s="32">
        <f t="shared" si="0"/>
        <v>1083163.6829169996</v>
      </c>
    </row>
    <row r="19" spans="1:9" ht="13.5" thickBot="1">
      <c r="A19" s="1" t="s">
        <v>9</v>
      </c>
      <c r="B19" s="5">
        <f>SUM(B8:B18)</f>
        <v>-17578563.314166002</v>
      </c>
      <c r="C19" s="5">
        <f>SUM(C8:C18)</f>
        <v>-17578563.313749999</v>
      </c>
      <c r="D19" s="5">
        <f>SUM(D8:D18)</f>
        <v>4.1600200347602367E-4</v>
      </c>
      <c r="H19" s="32"/>
      <c r="I19" s="35"/>
    </row>
    <row r="20" spans="1:9" ht="13.5" thickTop="1"/>
    <row r="24" spans="1:9">
      <c r="A24" s="1"/>
    </row>
    <row r="26" spans="1:9">
      <c r="A26" s="34"/>
    </row>
    <row r="28" spans="1:9">
      <c r="A28" s="8" t="s">
        <v>1</v>
      </c>
    </row>
  </sheetData>
  <phoneticPr fontId="2" type="noConversion"/>
  <pageMargins left="1" right="0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2A3342D-C4F7-4BE2-AB9D-89DC0AD06398}"/>
</file>

<file path=customXml/itemProps2.xml><?xml version="1.0" encoding="utf-8"?>
<ds:datastoreItem xmlns:ds="http://schemas.openxmlformats.org/officeDocument/2006/customXml" ds:itemID="{186B8BF0-39D9-4717-9E1F-4A2644A121F0}"/>
</file>

<file path=customXml/itemProps3.xml><?xml version="1.0" encoding="utf-8"?>
<ds:datastoreItem xmlns:ds="http://schemas.openxmlformats.org/officeDocument/2006/customXml" ds:itemID="{1302616D-3D8B-49E5-9A24-C06DFAF99BF5}"/>
</file>

<file path=customXml/itemProps4.xml><?xml version="1.0" encoding="utf-8"?>
<ds:datastoreItem xmlns:ds="http://schemas.openxmlformats.org/officeDocument/2006/customXml" ds:itemID="{E5744EB8-7586-4EB2-8EBD-31C19052F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AMA - WCA Alloc</vt:lpstr>
      <vt:lpstr>'AMA - WCA Alloc'!Print_Area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Christiansen</dc:creator>
  <cp:lastModifiedBy>R. Bryce Dalley</cp:lastModifiedBy>
  <cp:lastPrinted>2010-04-20T17:23:03Z</cp:lastPrinted>
  <dcterms:created xsi:type="dcterms:W3CDTF">2005-06-27T21:11:39Z</dcterms:created>
  <dcterms:modified xsi:type="dcterms:W3CDTF">2010-11-19T19:10:07Z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-327656350</vt:i4>
  </property>
  <property fmtid="{D5CDD505-2E9C-101B-9397-08002B2CF9AE}" pid="3" name="_NewReviewCycle">
    <vt:lpwstr/>
  </property>
  <property fmtid="{D5CDD505-2E9C-101B-9397-08002B2CF9AE}" pid="4" name="_EmailSubject">
    <vt:lpwstr>Updated Adjustments</vt:lpwstr>
  </property>
  <property fmtid="{D5CDD505-2E9C-101B-9397-08002B2CF9AE}" pid="5" name="_AuthorEmail">
    <vt:lpwstr>Dennis.Naef@PacifiCorp.com</vt:lpwstr>
  </property>
  <property fmtid="{D5CDD505-2E9C-101B-9397-08002B2CF9AE}" pid="6" name="_AuthorEmailDisplayName">
    <vt:lpwstr>Naef, Dennis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0x0101006E56B4D1795A2E4DB2F0B01679ED314A0096E45178E737B2439E5D7C497507581C</vt:lpwstr>
  </property>
  <property fmtid="{D5CDD505-2E9C-101B-9397-08002B2CF9AE}" pid="9" name="_docset_NoMedatataSyncRequired">
    <vt:lpwstr>False</vt:lpwstr>
  </property>
</Properties>
</file>