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SB1\REGULATN\PA&amp;D\CASES\Washington\Sch.97 PCAM + Sch.99 PTC\2023 (2022 PCAM)\October 2024 Order\"/>
    </mc:Choice>
  </mc:AlternateContent>
  <xr:revisionPtr revIDLastSave="0" documentId="13_ncr:1_{1320013A-2813-4D9C-B439-4D503CEF448C}" xr6:coauthVersionLast="47" xr6:coauthVersionMax="47" xr10:uidLastSave="{00000000-0000-0000-0000-000000000000}"/>
  <bookViews>
    <workbookView xWindow="-120" yWindow="-120" windowWidth="29040" windowHeight="15990" xr2:uid="{05169800-68EF-4008-B302-B0544CA6F1D3}"/>
  </bookViews>
  <sheets>
    <sheet name="Attachment A" sheetId="1" r:id="rId1"/>
  </sheets>
  <definedNames>
    <definedName name="\0">#REF!</definedName>
    <definedName name="\A">#REF!</definedName>
    <definedName name="\B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E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#REF!</definedName>
    <definedName name="\R">#REF!</definedName>
    <definedName name="\S">#REF!</definedName>
    <definedName name="\TABLE1">#REF!</definedName>
    <definedName name="\TABLE2">#REF!</definedName>
    <definedName name="\TABLEA">#REF!</definedName>
    <definedName name="\TBL1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hidden="1">{#N/A,#N/A,FALSE,"CRPT";#N/A,#N/A,FALSE,"TREND";#N/A,#N/A,FALSE,"%Curve"}</definedName>
    <definedName name="________www1" hidden="1">{#N/A,#N/A,FALSE,"schA"}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MEN3">#REF!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TOP1">#REF!</definedName>
    <definedName name="____www1" hidden="1">{#N/A,#N/A,FALSE,"schA"}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MEN2">#REF!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hidden="1">#REF!</definedName>
    <definedName name="__123Graph_B" hidden="1">#REF!</definedName>
    <definedName name="__123Graph_D" hidden="1">#REF!</definedName>
    <definedName name="__123Graph_E" hidden="1">#REF!</definedName>
    <definedName name="__123Graph_ECURRENT" hidden="1">#REF!</definedName>
    <definedName name="__123Graph_F" hidden="1">#REF!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MEN3">#REF!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TOP1">#REF!</definedName>
    <definedName name="__www1" hidden="1">{#N/A,#N/A,FALSE,"schA"}</definedName>
    <definedName name="_1Price_Ta">#REF!</definedName>
    <definedName name="_2Price_Ta">#REF!</definedName>
    <definedName name="_3Price_Ta">#REF!</definedName>
    <definedName name="_5Price_Ta">#REF!</definedName>
    <definedName name="_B">#REF!</definedName>
    <definedName name="_BLOCK">#REF!</definedName>
    <definedName name="_BLOCKT">#REF!</definedName>
    <definedName name="_COMP">#REF!</definedName>
    <definedName name="_COMPR">#REF!</definedName>
    <definedName name="_COMPT">#REF!</definedName>
    <definedName name="_Dec11">#REF!</definedName>
    <definedName name="_ex1" hidden="1">{#N/A,#N/A,FALSE,"Summ";#N/A,#N/A,FALSE,"General"}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Mar13">#REF!</definedName>
    <definedName name="_MEN2">#REF!</definedName>
    <definedName name="_MEN3">#REF!</definedName>
    <definedName name="_new1" hidden="1">{#N/A,#N/A,FALSE,"Summ";#N/A,#N/A,FALSE,"General"}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P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hidden="1">#REF!</definedName>
    <definedName name="_SPL">#REF!</definedName>
    <definedName name="_TOP1">#REF!</definedName>
    <definedName name="_www1" hidden="1">{#N/A,#N/A,FALSE,"schA"}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hidden="1">#REF!</definedName>
    <definedName name="A_36">#REF!</definedName>
    <definedName name="ABSTRACT">#REF!</definedName>
    <definedName name="Access_Button1" hidden="1">"Headcount_Workbook_Schedules_List"</definedName>
    <definedName name="AccessDatabase" hidden="1">"I:\COMTREL\FINICLE\TradeSummary.mdb"</definedName>
    <definedName name="Acct108364">#REF!</definedName>
    <definedName name="Acct108364S">#REF!</definedName>
    <definedName name="Acct108D_S">#REF!</definedName>
    <definedName name="Acct108D00S">#REF!</definedName>
    <definedName name="Acct108DSS">#REF!</definedName>
    <definedName name="Acct151SE">#REF!</definedName>
    <definedName name="Acct154SNPP">#REF!</definedName>
    <definedName name="Acct200DGP">#REF!</definedName>
    <definedName name="Acct228.42TROJD">#REF!</definedName>
    <definedName name="ACCT2281">#REF!</definedName>
    <definedName name="Acct2281SO">#REF!</definedName>
    <definedName name="Acct2282">#REF!</definedName>
    <definedName name="Acct2283">#REF!</definedName>
    <definedName name="Acct2283S">#REF!</definedName>
    <definedName name="Acct2283SO">#REF!</definedName>
    <definedName name="Acct22841SE">#REF!</definedName>
    <definedName name="Acct22842">#REF!</definedName>
    <definedName name="Acct22842TROJD">#REF!</definedName>
    <definedName name="Acct228SO">#REF!</definedName>
    <definedName name="ACCT25398">#REF!</definedName>
    <definedName name="Acct25399">#REF!</definedName>
    <definedName name="Acct254">#REF!</definedName>
    <definedName name="ACCT254SO">#REF!</definedName>
    <definedName name="Acct282DITBAL">#REF!</definedName>
    <definedName name="Acct282SGP">#REF!</definedName>
    <definedName name="Acct350">#REF!</definedName>
    <definedName name="Acct352">#REF!</definedName>
    <definedName name="Acct353">#REF!</definedName>
    <definedName name="Acct354">#REF!</definedName>
    <definedName name="Acct355">#REF!</definedName>
    <definedName name="Acct356">#REF!</definedName>
    <definedName name="Acct357">#REF!</definedName>
    <definedName name="Acct358">#REF!</definedName>
    <definedName name="Acct359">#REF!</definedName>
    <definedName name="Acct360">#REF!</definedName>
    <definedName name="Acct361">#REF!</definedName>
    <definedName name="Acct362">#REF!</definedName>
    <definedName name="Acct364">#REF!</definedName>
    <definedName name="Acct365">#REF!</definedName>
    <definedName name="Acct366">#REF!</definedName>
    <definedName name="Acct367">#REF!</definedName>
    <definedName name="Acct368">#REF!</definedName>
    <definedName name="Acct369">#REF!</definedName>
    <definedName name="Acct370">#REF!</definedName>
    <definedName name="Acct371">#REF!</definedName>
    <definedName name="Acct371___Demand__Primary">#REF!</definedName>
    <definedName name="Acct372">#REF!</definedName>
    <definedName name="Acct372A">#REF!</definedName>
    <definedName name="Acct372DP">#REF!</definedName>
    <definedName name="Acct372DS">#REF!</definedName>
    <definedName name="Acct373">#REF!</definedName>
    <definedName name="Acct403HPSG">#REF!</definedName>
    <definedName name="Acct41011">#REF!</definedName>
    <definedName name="Acct41011BADDEBT">#REF!</definedName>
    <definedName name="Acct41011DITEXP">#REF!</definedName>
    <definedName name="Acct41011S">#REF!</definedName>
    <definedName name="Acct41011SE">#REF!</definedName>
    <definedName name="Acct41011SG1">#REF!</definedName>
    <definedName name="Acct41011SG2">#REF!</definedName>
    <definedName name="ACCT41011SGCT">#REF!</definedName>
    <definedName name="Acct41011SGPP">#REF!</definedName>
    <definedName name="Acct41011SNP">#REF!</definedName>
    <definedName name="ACCT41011SNPD">#REF!</definedName>
    <definedName name="Acct41011SO">#REF!</definedName>
    <definedName name="Acct41011TROJP">#REF!</definedName>
    <definedName name="Acct41111">#REF!</definedName>
    <definedName name="Acct41111BADDEBT">#REF!</definedName>
    <definedName name="Acct41111DITEXP">#REF!</definedName>
    <definedName name="Acct41111S">#REF!</definedName>
    <definedName name="Acct41111SE">#REF!</definedName>
    <definedName name="Acct41111SG1">#REF!</definedName>
    <definedName name="Acct41111SG2">#REF!</definedName>
    <definedName name="Acct41111SG3">#REF!</definedName>
    <definedName name="Acct41111SGPP">#REF!</definedName>
    <definedName name="Acct41111SNP">#REF!</definedName>
    <definedName name="Acct41111SNTP">#REF!</definedName>
    <definedName name="Acct41111SO">#REF!</definedName>
    <definedName name="Acct41111TROJP">#REF!</definedName>
    <definedName name="Acct411BADDEBT">#REF!</definedName>
    <definedName name="Acct411DGP">#REF!</definedName>
    <definedName name="Acct411DGU">#REF!</definedName>
    <definedName name="Acct411DITEXP">#REF!</definedName>
    <definedName name="Acct411DNPP">#REF!</definedName>
    <definedName name="Acct411DNPTP">#REF!</definedName>
    <definedName name="Acct411S">#REF!</definedName>
    <definedName name="Acct411SE">#REF!</definedName>
    <definedName name="Acct411SG">#REF!</definedName>
    <definedName name="Acct411SGPP">#REF!</definedName>
    <definedName name="Acct411SO">#REF!</definedName>
    <definedName name="Acct411TROJP">#REF!</definedName>
    <definedName name="Acct444S">#REF!</definedName>
    <definedName name="Acct447">#REF!</definedName>
    <definedName name="Acct447DGU">#REF!</definedName>
    <definedName name="Acct448">#REF!</definedName>
    <definedName name="Acct448S">#REF!</definedName>
    <definedName name="Acct448SO">#REF!</definedName>
    <definedName name="Acct450">#REF!</definedName>
    <definedName name="Acct450S">#REF!</definedName>
    <definedName name="Acct451S">#REF!</definedName>
    <definedName name="Acct454S">#REF!</definedName>
    <definedName name="Acct456S">#REF!</definedName>
    <definedName name="Acct502DNPPSU">#REF!</definedName>
    <definedName name="Acct510">#REF!</definedName>
    <definedName name="Acct510DNPPSU">#REF!</definedName>
    <definedName name="ACCT510JBG">#REF!</definedName>
    <definedName name="ACCT510SSGCH">#REF!</definedName>
    <definedName name="ACCT547SSECT">#REF!</definedName>
    <definedName name="ACCT548SSGCT">#REF!</definedName>
    <definedName name="ACCT557CAGE">#REF!</definedName>
    <definedName name="Acct557CT">#REF!</definedName>
    <definedName name="Acct565">#REF!</definedName>
    <definedName name="Acct580">#REF!</definedName>
    <definedName name="Acct581">#REF!</definedName>
    <definedName name="Acct582">#REF!</definedName>
    <definedName name="Acct583">#REF!</definedName>
    <definedName name="Acct584">#REF!</definedName>
    <definedName name="Acct585">#REF!</definedName>
    <definedName name="Acct586">#REF!</definedName>
    <definedName name="Acct587">#REF!</definedName>
    <definedName name="Acct588">#REF!</definedName>
    <definedName name="Acct589">#REF!</definedName>
    <definedName name="Acct590">#REF!</definedName>
    <definedName name="Acct590DNPD">#REF!</definedName>
    <definedName name="Acct590S">#REF!</definedName>
    <definedName name="Acct591">#REF!</definedName>
    <definedName name="Acct592">#REF!</definedName>
    <definedName name="Acct593">#REF!</definedName>
    <definedName name="Acct594">#REF!</definedName>
    <definedName name="Acct595">#REF!</definedName>
    <definedName name="Acct596">#REF!</definedName>
    <definedName name="Acct597">#REF!</definedName>
    <definedName name="Acct598">#REF!</definedName>
    <definedName name="ACCT904SG">#REF!</definedName>
    <definedName name="Acct928RE">#REF!</definedName>
    <definedName name="AcctAGA">#REF!</definedName>
    <definedName name="AcctDFAD">#REF!</definedName>
    <definedName name="AcctDFAP">#REF!</definedName>
    <definedName name="AcctDFAT">#REF!</definedName>
    <definedName name="AcctDGU">#REF!</definedName>
    <definedName name="AcctOWCDGP">#REF!</definedName>
    <definedName name="AcctTable">#REF!</definedName>
    <definedName name="AcctTS0">#REF!</definedName>
    <definedName name="ActualROE">#REF!</definedName>
    <definedName name="ActualROR">#REF!</definedName>
    <definedName name="Adjs2avg">#REF!:#REF!</definedName>
    <definedName name="AdjustInput">#REF!</definedName>
    <definedName name="AdjustSwitch">#REF!</definedName>
    <definedName name="ALL">#REF!</definedName>
    <definedName name="all_months">#REF!</definedName>
    <definedName name="anscount" hidden="1">1</definedName>
    <definedName name="APR">#REF!</definedName>
    <definedName name="APRT">#REF!</definedName>
    <definedName name="AS2DocOpenMode" hidden="1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T_48">#REF!</definedName>
    <definedName name="AUG">#REF!</definedName>
    <definedName name="AUGT">#REF!</definedName>
    <definedName name="AverageFactors">#REF!</definedName>
    <definedName name="AverageFuelCost">#REF!</definedName>
    <definedName name="AverageInput">#REF!</definedName>
    <definedName name="AvgFactors">#REF!</definedName>
    <definedName name="b" hidden="1">{#N/A,#N/A,FALSE,"Coversheet";#N/A,#N/A,FALSE,"QA"}</definedName>
    <definedName name="B1_Print">#REF!</definedName>
    <definedName name="B2_Print">#REF!</definedName>
    <definedName name="B3_Print">#REF!</definedName>
    <definedName name="BACK1">#REF!</definedName>
    <definedName name="BACK2">#REF!</definedName>
    <definedName name="BACK3">#REF!</definedName>
    <definedName name="BACKUP1">#REF!</definedName>
    <definedName name="Baseline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OCK">#REF!</definedName>
    <definedName name="BLOCKTOP">#REF!</definedName>
    <definedName name="BOOKADJ">#REF!</definedName>
    <definedName name="Bottom">#REF!</definedName>
    <definedName name="Burn">#REF!</definedName>
    <definedName name="calcoutput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#REF!</definedName>
    <definedName name="cap">#REF!</definedName>
    <definedName name="Capacity">#REF!</definedName>
    <definedName name="CBWorkbookPriority" hidden="1">-2060790043</definedName>
    <definedName name="CCG_Hier">OFFSET(#REF!,0,0,COUNTA(#REF!),COUNTA(#REF!))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">#REF!</definedName>
    <definedName name="Checksumavg">#REF!</definedName>
    <definedName name="Checksumend">#REF!</definedName>
    <definedName name="Classification">#REF!</definedName>
    <definedName name="Cntr">#REF!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ADJ">#REF!</definedName>
    <definedName name="combined1" hidden="1">{"YTD-Total",#N/A,TRUE,"Provision";"YTD-Utility",#N/A,TRUE,"Prov Utility";"YTD-NonUtility",#N/A,TRUE,"Prov NonUtility"}</definedName>
    <definedName name="Common">#REF!</definedName>
    <definedName name="Comn">#REF!</definedName>
    <definedName name="COMP">#REF!</definedName>
    <definedName name="COMPACTUAL">#REF!</definedName>
    <definedName name="COMPT">#REF!</definedName>
    <definedName name="COMPWEATHER">#REF!</definedName>
    <definedName name="CONTRACTDATA">#REF!</definedName>
    <definedName name="contractsymbol">#REF!</definedName>
    <definedName name="ContractTypeDol">#REF!</definedName>
    <definedName name="ContractTypeMWh">#REF!</definedName>
    <definedName name="copy" hidden="1">#REF!</definedName>
    <definedName name="COSFacVal">#REF!</definedName>
    <definedName name="Cost">#REF!</definedName>
    <definedName name="CustNames">#REF!</definedName>
    <definedName name="dad">#REF!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ATA5">#REF!</definedName>
    <definedName name="DATA6">#REF!</definedName>
    <definedName name="_xlnm.Database">#REF!</definedName>
    <definedName name="DataCheck">#REF!</definedName>
    <definedName name="DataCheck_Base">#REF!</definedName>
    <definedName name="DataCheck_Delta">#REF!</definedName>
    <definedName name="DataCheck_NPC">#REF!</definedName>
    <definedName name="DATE">#REF!</definedName>
    <definedName name="dateTable">#REF!</definedName>
    <definedName name="Debt">#REF!</definedName>
    <definedName name="Debt_">#REF!</definedName>
    <definedName name="DebtCost">#REF!</definedName>
    <definedName name="DEC">#REF!</definedName>
    <definedName name="DECT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mand">#REF!</definedName>
    <definedName name="Demand2">#REF!</definedName>
    <definedName name="DFIT" hidden="1">{#N/A,#N/A,FALSE,"Coversheet";#N/A,#N/A,FALSE,"QA"}</definedName>
    <definedName name="Dis">#REF!</definedName>
    <definedName name="DisFac">#REF!</definedName>
    <definedName name="DispatchSum">"GRID Thermal Generation!R2C1:R4C2"</definedName>
    <definedName name="Dist_factor">#REF!</definedName>
    <definedName name="DistPeakMethod">#REF!</definedName>
    <definedName name="Dollars_Wheeling">#REF!</definedName>
    <definedName name="dsd" hidden="1">#REF!</definedName>
    <definedName name="DUDE" hidden="1">#REF!</definedName>
    <definedName name="ee" hidden="1">{#N/A,#N/A,FALSE,"Month ";#N/A,#N/A,FALSE,"YTD";#N/A,#N/A,FALSE,"12 mo ended"}</definedName>
    <definedName name="endDate">#REF!</definedName>
    <definedName name="energy">#REF!</definedName>
    <definedName name="Engy">#REF!</definedName>
    <definedName name="Engy2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change_Rates___Bloomberg">#REF!</definedName>
    <definedName name="ExchangeMWh">#REF!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101top">#REF!</definedName>
    <definedName name="f104top">#REF!</definedName>
    <definedName name="f138top">#REF!</definedName>
    <definedName name="f140top">#REF!</definedName>
    <definedName name="Factbl1">#REF!</definedName>
    <definedName name="Factor">#REF!</definedName>
    <definedName name="Factorck">#REF!</definedName>
    <definedName name="FactorMethod">#REF!</definedName>
    <definedName name="FactorType">#REF!</definedName>
    <definedName name="FACTP">#REF!</definedName>
    <definedName name="FactSum">#REF!</definedName>
    <definedName name="FallYear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">#REF!</definedName>
    <definedName name="FEBT">#REF!</definedName>
    <definedName name="Fed_Funds___Bloomberg">#REF!</definedName>
    <definedName name="ffff" hidden="1">{#N/A,#N/A,FALSE,"Coversheet";#N/A,#N/A,FALSE,"QA"}</definedName>
    <definedName name="fffgf" hidden="1">{#N/A,#N/A,FALSE,"Coversheet";#N/A,#N/A,FALSE,"QA"}</definedName>
    <definedName name="FIX">#REF!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#REF!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um">#REF!</definedName>
    <definedName name="FTE">OFFSET(#REF!,0,0,COUNTA(#REF!),12)</definedName>
    <definedName name="Func">#REF!</definedName>
    <definedName name="Func_Ftrs">#REF!</definedName>
    <definedName name="Func_GTD_Percents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Function">#REF!</definedName>
    <definedName name="Gas_Forward_Price_Curve_copy_Instructions_List">#REF!</definedName>
    <definedName name="GREATER10MW">#REF!</definedName>
    <definedName name="GrossReceipts">#REF!</definedName>
    <definedName name="GTD_Percents">#REF!</definedName>
    <definedName name="Header">#REF!</definedName>
    <definedName name="HEIGHT">#REF!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enryHub___Nymex">#REF!</definedName>
    <definedName name="Hide_Rows">#REF!</definedName>
    <definedName name="Hide_Rows_Recon">#REF!</definedName>
    <definedName name="High_Plan">#REF!</definedName>
    <definedName name="HoursHoliday">#REF!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D_0303_RVN_data">#REF!</definedName>
    <definedName name="IDcontractsRVN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omeTaxOptVal">#REF!</definedName>
    <definedName name="INDADJ">#REF!</definedName>
    <definedName name="INPUT">#REF!</definedName>
    <definedName name="InputDSTDef">#REF!</definedName>
    <definedName name="Instructions">#REF!</definedName>
    <definedName name="Interest_Rates___Bloomberg">#REF!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RR">#REF!</definedName>
    <definedName name="IRRIGATION">#REF!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Item_Number">"GP Detail"</definedName>
    <definedName name="JAN">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T">#REF!</definedName>
    <definedName name="jfkljsdkljiejgr" hidden="1">{#N/A,#N/A,FALSE,"Summ";#N/A,#N/A,FALSE,"General"}</definedName>
    <definedName name="jjj">#REF!</definedName>
    <definedName name="JUL">#REF!</definedName>
    <definedName name="JULT">#REF!</definedName>
    <definedName name="JUN">#REF!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NT">#REF!</definedName>
    <definedName name="Jurisdiction">#REF!</definedName>
    <definedName name="JurisNumber">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BORMOD">#REF!</definedName>
    <definedName name="LABORROLL">#REF!</definedName>
    <definedName name="LastCell">#REF!</definedName>
    <definedName name="LeadLag">#REF!</definedName>
    <definedName name="limcount" hidden="1">1</definedName>
    <definedName name="Line_Ext_Credit">#REF!</definedName>
    <definedName name="LinkCos">#REF!</definedName>
    <definedName name="ListOffset" hidden="1">1</definedName>
    <definedName name="LOG">#REF!</definedName>
    <definedName name="lookup" hidden="1">{#N/A,#N/A,FALSE,"Coversheet";#N/A,#N/A,FALSE,"QA"}</definedName>
    <definedName name="LOSS">#REF!</definedName>
    <definedName name="Low_Plan">#REF!</definedName>
    <definedName name="Macro2">#REF!</definedName>
    <definedName name="MACTIT">#REF!</definedName>
    <definedName name="MAR">#REF!</definedName>
    <definedName name="market1">#REF!</definedName>
    <definedName name="market2">#REF!</definedName>
    <definedName name="market3">#REF!</definedName>
    <definedName name="market4">#REF!</definedName>
    <definedName name="market5">#REF!</definedName>
    <definedName name="market6">#REF!</definedName>
    <definedName name="market7">#REF!</definedName>
    <definedName name="MART">#REF!</definedName>
    <definedName name="Master" hidden="1">{#N/A,#N/A,FALSE,"Actual";#N/A,#N/A,FALSE,"Normalized";#N/A,#N/A,FALSE,"Electric Actual";#N/A,#N/A,FALSE,"Electric Normalized"}</definedName>
    <definedName name="MAY">#REF!</definedName>
    <definedName name="MAYT">#REF!</definedName>
    <definedName name="MCtoREV">#REF!</definedName>
    <definedName name="MD_High1">#REF!</definedName>
    <definedName name="MD_Low1">#REF!</definedName>
    <definedName name="MEN">#REF!</definedName>
    <definedName name="Menu_Begin">#REF!</definedName>
    <definedName name="Menu_Caption">#REF!</definedName>
    <definedName name="Menu_Large">#REF!</definedName>
    <definedName name="Menu_Name">#REF!</definedName>
    <definedName name="Menu_OnAction">#REF!</definedName>
    <definedName name="Menu_Parent">#REF!</definedName>
    <definedName name="Menu_Small">#REF!</definedName>
    <definedName name="Method">#REF!</definedName>
    <definedName name="MidC">#REF!</definedName>
    <definedName name="Mill">#REF!</definedName>
    <definedName name="Miller" hidden="1">{#N/A,#N/A,FALSE,"Expenditures";#N/A,#N/A,FALSE,"Property Placed In-Service";#N/A,#N/A,FALSE,"CWIP Balances"}</definedName>
    <definedName name="MMBtu">#REF!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#REF!</definedName>
    <definedName name="monthlist">#REF!</definedName>
    <definedName name="Months">#REF!</definedName>
    <definedName name="monthtotals">#REF!</definedName>
    <definedName name="MSPAverageInput">#REF!</definedName>
    <definedName name="MSPYearEndInput">#REF!</definedName>
    <definedName name="MTKWH">#REF!</definedName>
    <definedName name="MTR_YR3">#REF!</definedName>
    <definedName name="MTREV">#REF!</definedName>
    <definedName name="MULT">#REF!</definedName>
    <definedName name="MWh">#REF!</definedName>
    <definedName name="NameAverageFuelCost">#REF!</definedName>
    <definedName name="NameBurn">#REF!</definedName>
    <definedName name="NameFactor">#REF!</definedName>
    <definedName name="NameMill">#REF!</definedName>
    <definedName name="NameMMBtu">#REF!</definedName>
    <definedName name="NamePeak">#REF!</definedName>
    <definedName name="NameTable">#REF!</definedName>
    <definedName name="Net_to_Gross_Factor">#REF!</definedName>
    <definedName name="NetLagDays">#REF!</definedName>
    <definedName name="NetToGross">#REF!</definedName>
    <definedName name="new" hidden="1">{#N/A,#N/A,FALSE,"Summ";#N/A,#N/A,FALSE,"General"}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ntract">#REF!</definedName>
    <definedName name="NEWMO1">#REF!</definedName>
    <definedName name="NEWMO2">#REF!</definedName>
    <definedName name="NEWMONTH">#REF!</definedName>
    <definedName name="NONRES">#REF!</definedName>
    <definedName name="NORMALIZE">#REF!</definedName>
    <definedName name="NOV">#REF!</definedName>
    <definedName name="NOVT">#REF!</definedName>
    <definedName name="NPC">#REF!</definedName>
    <definedName name="NUM">#REF!</definedName>
    <definedName name="NymexFutures">#REF!</definedName>
    <definedName name="NymexOptions">#REF!</definedName>
    <definedName name="OCT">#REF!</definedName>
    <definedName name="OCTT">#REF!</definedName>
    <definedName name="OH">#REF!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NE">#REF!</definedName>
    <definedName name="option">#REF!</definedName>
    <definedName name="OptionsTable">#REF!</definedName>
    <definedName name="OR_305_12mo_endg_200203">#REF!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110">#REF!</definedName>
    <definedName name="Page120">#REF!</definedName>
    <definedName name="Page2">#REF!</definedName>
    <definedName name="PAGE3">#REF!</definedName>
    <definedName name="Page30">#REF!</definedName>
    <definedName name="Page31">#REF!</definedName>
    <definedName name="Page4">#REF!</definedName>
    <definedName name="Page43">#REF!</definedName>
    <definedName name="Page44">#REF!</definedName>
    <definedName name="Page45">#REF!</definedName>
    <definedName name="Page46">#REF!</definedName>
    <definedName name="Page47">#REF!</definedName>
    <definedName name="Page48">#REF!</definedName>
    <definedName name="Page5">#REF!</definedName>
    <definedName name="Page6">#REF!</definedName>
    <definedName name="Page62">#REF!</definedName>
    <definedName name="Page63">#REF!</definedName>
    <definedName name="Page64">#REF!</definedName>
    <definedName name="page65">#REF!</definedName>
    <definedName name="page66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aste.cell">#REF!</definedName>
    <definedName name="PBLOCK">#REF!</definedName>
    <definedName name="PBLOCKWZ">#REF!</definedName>
    <definedName name="PCOMP">#REF!</definedName>
    <definedName name="PCOMPOSITES">#REF!</definedName>
    <definedName name="PCOMPWZ">#REF!</definedName>
    <definedName name="PE_Lookup">#REF!</definedName>
    <definedName name="Peak">#REF!</definedName>
    <definedName name="PeakMethod">#REF!</definedName>
    <definedName name="Period2">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LUG">#REF!</definedName>
    <definedName name="PMAC">#REF!</definedName>
    <definedName name="PostDE">#REF!</definedName>
    <definedName name="PostDG">#REF!</definedName>
    <definedName name="PreDG">#REF!</definedName>
    <definedName name="Pref">#REF!</definedName>
    <definedName name="Pref_">#REF!</definedName>
    <definedName name="PrefCost">#REF!</definedName>
    <definedName name="PRESENT">#REF!</definedName>
    <definedName name="PRICCHNG">#REF!</definedName>
    <definedName name="PricingInfo" hidden="1">#REF!</definedName>
    <definedName name="_xlnm.Print_Area" localSheetId="0">'Attachment A'!$A$1:$S$56</definedName>
    <definedName name="_xlnm.Print_Area">#REF!</definedName>
    <definedName name="PROPOSED">#REF!</definedName>
    <definedName name="ProRate1">#REF!</definedName>
    <definedName name="PSATable">#REF!</definedName>
    <definedName name="PTABLES">#REF!</definedName>
    <definedName name="PTDMOD">#REF!</definedName>
    <definedName name="PTDROLL">#REF!</definedName>
    <definedName name="PTMOD">#REF!</definedName>
    <definedName name="PTROLL">#REF!</definedName>
    <definedName name="Purchases">#REF!</definedName>
    <definedName name="PWORKBACK">#REF!</definedName>
    <definedName name="q" hidden="1">{#N/A,#N/A,FALSE,"Coversheet";#N/A,#N/A,FALSE,"QA"}</definedName>
    <definedName name="QFs">#REF!</definedName>
    <definedName name="qqq" hidden="1">{#N/A,#N/A,FALSE,"schA"}</definedName>
    <definedName name="Query1">#REF!</definedName>
    <definedName name="RateCd">#REF!</definedName>
    <definedName name="Rates">#REF!</definedName>
    <definedName name="RC_ADJ">#REF!</definedName>
    <definedName name="ReportTimeDef">#REF!</definedName>
    <definedName name="ReportYear">#REF!</definedName>
    <definedName name="RESADJ">#REF!</definedName>
    <definedName name="RESIDENTIAL">#REF!</definedName>
    <definedName name="ResourceSupplier">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>#REF!</definedName>
    <definedName name="RevCl">#REF!</definedName>
    <definedName name="RevClass">#REF!</definedName>
    <definedName name="Revenue_by_month_take_2">#REF!</definedName>
    <definedName name="revenue3">#REF!</definedName>
    <definedName name="RevenueCheck">#REF!</definedName>
    <definedName name="Revenues">#REF!</definedName>
    <definedName name="RevenueSum">"GRID Thermal Revenue!R2C1:R4C2"</definedName>
    <definedName name="RevenueTax">#REF!</definedName>
    <definedName name="RevReqSettle">#REF!</definedName>
    <definedName name="REVVSTRS">#REF!</definedName>
    <definedName name="RISFORM">#REF!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#REF!</definedName>
    <definedName name="SAPBEXhrIndnt" hidden="1">"Wide"</definedName>
    <definedName name="SAPBEXrevision" hidden="1">1</definedName>
    <definedName name="SAPBEXsysID" hidden="1">"BWP"</definedName>
    <definedName name="SAPBEXwbID" hidden="1">"45EQYSCWE9WJMGB34OOD1BOQZ"</definedName>
    <definedName name="SAPsysID" hidden="1">"708C5W7SBKP804JT78WJ0JNKI"</definedName>
    <definedName name="SAPwbID" hidden="1">"ARS"</definedName>
    <definedName name="Sch25Split">#REF!</definedName>
    <definedName name="SCH33CUSTS">#REF!</definedName>
    <definedName name="SCH48ADJ">#REF!</definedName>
    <definedName name="SCH98NOR">#REF!</definedName>
    <definedName name="SCHED47">#REF!</definedName>
    <definedName name="Schedule">#REF!</definedName>
    <definedName name="sdlfhsdlhfkl" hidden="1">{#N/A,#N/A,FALSE,"Summ";#N/A,#N/A,FALSE,"General"}</definedName>
    <definedName name="se">#REF!</definedName>
    <definedName name="SECOND">#REF!</definedName>
    <definedName name="SEP">#REF!</definedName>
    <definedName name="SEPT">#REF!</definedName>
    <definedName name="September_2001_305_Detail">#REF!</definedName>
    <definedName name="SERVICES_3">#REF!</definedName>
    <definedName name="seven" hidden="1">{#N/A,#N/A,FALSE,"CRPT";#N/A,#N/A,FALSE,"TREND";#N/A,#N/A,FALSE,"%Curve"}</definedName>
    <definedName name="sg">#REF!</definedName>
    <definedName name="shapefactortable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#REF!</definedName>
    <definedName name="SITRate">#REF!</definedName>
    <definedName name="six" hidden="1">{#N/A,#N/A,FALSE,"Drill Sites";"WP 212",#N/A,FALSE,"MWAG EOR";"WP 213",#N/A,FALSE,"MWAG EOR";#N/A,#N/A,FALSE,"Misc. Facility";#N/A,#N/A,FALSE,"WWTP"}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pringYear">#REF!</definedName>
    <definedName name="SPWS_WBID">"12F19027-1C25-43D5-BF1F-44D7E5A374C0"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_Bottom1">#REF!</definedName>
    <definedName name="ST_Top1">#REF!</definedName>
    <definedName name="ST_Top2">#REF!</definedName>
    <definedName name="ST_Top3">#REF!</definedName>
    <definedName name="standard1" hidden="1">{"YTD-Total",#N/A,FALSE,"Provision"}</definedName>
    <definedName name="START">#REF!</definedName>
    <definedName name="startDate">#REF!</definedName>
    <definedName name="startmonth">#REF!</definedName>
    <definedName name="startmonth1">#REF!</definedName>
    <definedName name="startmonth10">#REF!</definedName>
    <definedName name="startmonth2">#REF!</definedName>
    <definedName name="startmonth3">#REF!</definedName>
    <definedName name="startmonth4">#REF!</definedName>
    <definedName name="startmonth5">#REF!</definedName>
    <definedName name="startmonth6">#REF!</definedName>
    <definedName name="startmonth7">#REF!</definedName>
    <definedName name="startmonth8">#REF!</definedName>
    <definedName name="startmonth9">#REF!</definedName>
    <definedName name="State">#REF!</definedName>
    <definedName name="Storage">#REF!</definedName>
    <definedName name="SUM_TAB1">#REF!</definedName>
    <definedName name="SUM_TAB2">#REF!</definedName>
    <definedName name="SUM_TAB3">#REF!</definedName>
    <definedName name="t" hidden="1">{#N/A,#N/A,FALSE,"CESTSUM";#N/A,#N/A,FALSE,"est sum A";#N/A,#N/A,FALSE,"est detail A"}</definedName>
    <definedName name="T1_Print">#REF!</definedName>
    <definedName name="T2_Print">#REF!</definedName>
    <definedName name="T3_Print">#REF!</definedName>
    <definedName name="TABLE_1">#REF!</definedName>
    <definedName name="TABLE_2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B">#REF!</definedName>
    <definedName name="TABLEC">#REF!</definedName>
    <definedName name="TABLEONE">#REF!</definedName>
    <definedName name="TargetInc">#REF!</definedName>
    <definedName name="TargetROR">#REF!</definedName>
    <definedName name="TargetROR1">#REF!</definedName>
    <definedName name="TDMOD">#REF!</definedName>
    <definedName name="TDROLL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#REF!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Period">#REF!</definedName>
    <definedName name="Top">#REF!</definedName>
    <definedName name="TotalRateBase">#REF!</definedName>
    <definedName name="TotTaxRate">#REF!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TRANSM_2">#REF!:#REF!</definedName>
    <definedName name="u" hidden="1">{#N/A,#N/A,FALSE,"Summ";#N/A,#N/A,FALSE,"General"}</definedName>
    <definedName name="UAACT115S">#REF!</definedName>
    <definedName name="UAACT550SGW">#REF!</definedName>
    <definedName name="UAACT554SGW">#REF!</definedName>
    <definedName name="UAcct103">#REF!</definedName>
    <definedName name="UAcct105Dnpg">#REF!</definedName>
    <definedName name="UAcct105S">#REF!</definedName>
    <definedName name="UAcct105Seu">#REF!</definedName>
    <definedName name="UAcct105SGG">#REF!</definedName>
    <definedName name="UAcct105SGP1">#REF!</definedName>
    <definedName name="UAcct105SGP2">#REF!</definedName>
    <definedName name="UAcct105SGT">#REF!</definedName>
    <definedName name="UAcct105Snppo">#REF!</definedName>
    <definedName name="UAcct105Snpps">#REF!</definedName>
    <definedName name="UAcct105Snpt">#REF!</definedName>
    <definedName name="UAcct1081390">#REF!</definedName>
    <definedName name="UAcct1081390Rcl">#REF!</definedName>
    <definedName name="UAcct1081390Sou">#REF!</definedName>
    <definedName name="UAcct1081399">#REF!</definedName>
    <definedName name="UAcct1081399Rcl">#REF!</definedName>
    <definedName name="UAcct1081399S">#REF!</definedName>
    <definedName name="UAcct1081399Sep">#REF!</definedName>
    <definedName name="UAcct108360">#REF!</definedName>
    <definedName name="UAcct108361">#REF!</definedName>
    <definedName name="UAcct108362">#REF!</definedName>
    <definedName name="UAcct108364">#REF!</definedName>
    <definedName name="UAcct108365">#REF!</definedName>
    <definedName name="UAcct108366">#REF!</definedName>
    <definedName name="UAcct108367">#REF!</definedName>
    <definedName name="UAcct108368">#REF!</definedName>
    <definedName name="UAcct108369">#REF!</definedName>
    <definedName name="UAcct108370">#REF!</definedName>
    <definedName name="UAcct108371">#REF!</definedName>
    <definedName name="UAcct108372">#REF!</definedName>
    <definedName name="UAcct108373">#REF!</definedName>
    <definedName name="UAcct108D">#REF!</definedName>
    <definedName name="UAcct108D00">#REF!</definedName>
    <definedName name="UAcct108Ds">#REF!</definedName>
    <definedName name="UAcct108Ep">#REF!</definedName>
    <definedName name="UAcct108Epsgp">#REF!</definedName>
    <definedName name="UAcct108Gpcn">#REF!</definedName>
    <definedName name="UAcct108Gps">#REF!</definedName>
    <definedName name="UAcct108Gpse">#REF!</definedName>
    <definedName name="UAcct108Gpsg">#REF!</definedName>
    <definedName name="UAcct108Gpsgp">#REF!</definedName>
    <definedName name="UAcct108Gpsgu">#REF!</definedName>
    <definedName name="UAcct108Gpso">#REF!</definedName>
    <definedName name="UACCT108GPSSGCH">#REF!</definedName>
    <definedName name="UACCT108GPSSGCT">#REF!</definedName>
    <definedName name="UAcct108Hp">#REF!</definedName>
    <definedName name="UAcct108Hpdgu">#REF!</definedName>
    <definedName name="UAcct108Mp">#REF!</definedName>
    <definedName name="UAcct108Np">#REF!</definedName>
    <definedName name="UAcct108Npdgu">#REF!</definedName>
    <definedName name="UAcct108Npsgu">#REF!</definedName>
    <definedName name="UACCT108NPSSCCT">#REF!</definedName>
    <definedName name="UAcct108Op">#REF!</definedName>
    <definedName name="UAcct108OpSGW">#REF!</definedName>
    <definedName name="UACCT108OPSSCCT">#REF!</definedName>
    <definedName name="UAcct108OPSSGCT">#REF!</definedName>
    <definedName name="UAcct108Sp">#REF!</definedName>
    <definedName name="UAcct108Spdgp">#REF!</definedName>
    <definedName name="UAcct108Spdgu">#REF!</definedName>
    <definedName name="UAcct108Spsgp">#REF!</definedName>
    <definedName name="UACCT108SPSSGCH">#REF!</definedName>
    <definedName name="UACCT108SSGCH">#REF!</definedName>
    <definedName name="UACCT108SSGCT">#REF!</definedName>
    <definedName name="UAcct108Tp">#REF!</definedName>
    <definedName name="UACCT111390">#REF!</definedName>
    <definedName name="UAcct111Clg">#REF!</definedName>
    <definedName name="UAcct111Clgcn">#REF!</definedName>
    <definedName name="UAcct111Clgsop">#REF!</definedName>
    <definedName name="UAcct111Clgsou">#REF!</definedName>
    <definedName name="UAcct111Clh">#REF!</definedName>
    <definedName name="UAcct111Clhdgu">#REF!</definedName>
    <definedName name="UAcct111Cls">#REF!</definedName>
    <definedName name="UAcct111Ipcn">#REF!</definedName>
    <definedName name="UAcct111Ips">#REF!</definedName>
    <definedName name="UAcct111Ipse">#REF!</definedName>
    <definedName name="UAcct111Ipsg">#REF!</definedName>
    <definedName name="UAcct111Ipsgp">#REF!</definedName>
    <definedName name="UAcct111Ipsgu">#REF!</definedName>
    <definedName name="UAcct111Ipso">#REF!</definedName>
    <definedName name="UACCT111IPSSGCH">#REF!</definedName>
    <definedName name="UACCT111IPSSGCT">#REF!</definedName>
    <definedName name="UAcct114">#REF!</definedName>
    <definedName name="UAcct114Dgp">#REF!</definedName>
    <definedName name="UACCT115">#REF!</definedName>
    <definedName name="UACCT115DGP">#REF!</definedName>
    <definedName name="UACCT115SG">#REF!</definedName>
    <definedName name="UAcct120">#REF!</definedName>
    <definedName name="UAcct124">#REF!</definedName>
    <definedName name="UAcct141">#REF!</definedName>
    <definedName name="UAcct151">#REF!</definedName>
    <definedName name="UAcct151Se">#REF!</definedName>
    <definedName name="UACCT151SSECH">#REF!</definedName>
    <definedName name="Uacct151SSECT">#REF!</definedName>
    <definedName name="UAcct154">#REF!</definedName>
    <definedName name="UAcct154Sg">#REF!</definedName>
    <definedName name="UAcct154Sg2">#REF!</definedName>
    <definedName name="UACCT154SSGCH">#REF!</definedName>
    <definedName name="Uacct154SSGCT">#REF!</definedName>
    <definedName name="UAcct163">#REF!</definedName>
    <definedName name="UAcct165">#REF!</definedName>
    <definedName name="UAcct165Gps">#REF!</definedName>
    <definedName name="UAcct165Se">#REF!</definedName>
    <definedName name="UAcct182">#REF!</definedName>
    <definedName name="UAcct18222">#REF!</definedName>
    <definedName name="UAcct182M">#REF!</definedName>
    <definedName name="UACCT182MSGCT">#REF!</definedName>
    <definedName name="UAcct182MSSGCH">#REF!</definedName>
    <definedName name="UAcct182MSSGCT">#REF!</definedName>
    <definedName name="UAcct186">#REF!</definedName>
    <definedName name="UAcct1869">#REF!</definedName>
    <definedName name="UAcct186M">#REF!</definedName>
    <definedName name="UAcct186Mse">#REF!</definedName>
    <definedName name="UAcct186Msg">#REF!</definedName>
    <definedName name="UAcct190">#REF!</definedName>
    <definedName name="UAcct190Baddebt">#REF!</definedName>
    <definedName name="Uacct190CN">#REF!</definedName>
    <definedName name="UAcct190Dop">#REF!</definedName>
    <definedName name="UACCT190IBT">#REF!</definedName>
    <definedName name="UACCT190SSGCT">#REF!</definedName>
    <definedName name="UAcct2281">#REF!</definedName>
    <definedName name="UAcct2282">#REF!</definedName>
    <definedName name="UAcct2283">#REF!</definedName>
    <definedName name="UAcct2283S">#REF!</definedName>
    <definedName name="UAcct22841">#REF!</definedName>
    <definedName name="UACCT22841SG">#REF!</definedName>
    <definedName name="UAcct22842">#REF!</definedName>
    <definedName name="UAcct22842Trojd">#REF!</definedName>
    <definedName name="UAcct235">#REF!</definedName>
    <definedName name="UACCT235CN">#REF!</definedName>
    <definedName name="UAcct252">#REF!</definedName>
    <definedName name="UAcct25316">#REF!</definedName>
    <definedName name="UAcct25317">#REF!</definedName>
    <definedName name="UAcct25318">#REF!</definedName>
    <definedName name="UAcct25319">#REF!</definedName>
    <definedName name="uacct25398">#REF!</definedName>
    <definedName name="UACCT25398SE">#REF!</definedName>
    <definedName name="UAcct25399">#REF!</definedName>
    <definedName name="UACCT254">#REF!</definedName>
    <definedName name="UACCT254SO">#REF!</definedName>
    <definedName name="UAcct255">#REF!</definedName>
    <definedName name="UAcct281">#REF!</definedName>
    <definedName name="UAcct282">#REF!</definedName>
    <definedName name="UAcct282Cn">#REF!</definedName>
    <definedName name="UAcct282Sgp">#REF!</definedName>
    <definedName name="UAcct282So">#REF!</definedName>
    <definedName name="UAcct283">#REF!</definedName>
    <definedName name="UAcct283S">#REF!</definedName>
    <definedName name="UAcct283So">#REF!</definedName>
    <definedName name="UAcct301S">#REF!</definedName>
    <definedName name="UAcct301Sg">#REF!</definedName>
    <definedName name="UAcct301So">#REF!</definedName>
    <definedName name="UAcct302S">#REF!</definedName>
    <definedName name="UAcct302Sg">#REF!</definedName>
    <definedName name="UAcct302Sgp">#REF!</definedName>
    <definedName name="UAcct302Sgu">#REF!</definedName>
    <definedName name="UAcct303Cn">#REF!</definedName>
    <definedName name="UAcct303S">#REF!</definedName>
    <definedName name="UAcct303Se">#REF!</definedName>
    <definedName name="UAcct303Sg">#REF!</definedName>
    <definedName name="UAcct303Sgp">#REF!</definedName>
    <definedName name="UAcct303Sgu">#REF!</definedName>
    <definedName name="UAcct303So">#REF!</definedName>
    <definedName name="UACCT303SSGCH">#REF!</definedName>
    <definedName name="UACCT303SSGCT">#REF!</definedName>
    <definedName name="UAcct310">#REF!</definedName>
    <definedName name="UAcct310Dgu">#REF!</definedName>
    <definedName name="UAcct310JBG">#REF!</definedName>
    <definedName name="UAcct310sg">#REF!</definedName>
    <definedName name="UAcct310Sgp">#REF!</definedName>
    <definedName name="UACCT310SSCH">#REF!</definedName>
    <definedName name="uacct310ssgch">#REF!</definedName>
    <definedName name="UAcct311">#REF!</definedName>
    <definedName name="UAcct311Dgu">#REF!</definedName>
    <definedName name="UAcct311JBG">#REF!</definedName>
    <definedName name="UAcct311sg">#REF!</definedName>
    <definedName name="UACCT311SGCH">#REF!</definedName>
    <definedName name="UAcct311Sgu">#REF!</definedName>
    <definedName name="uacct311ssgch">#REF!</definedName>
    <definedName name="UAcct312">#REF!</definedName>
    <definedName name="UAcct312JBG">#REF!</definedName>
    <definedName name="UAcct312S">#REF!</definedName>
    <definedName name="UAcct312Sg">#REF!</definedName>
    <definedName name="UACCT312SGCH">#REF!</definedName>
    <definedName name="UAcct312Sgu">#REF!</definedName>
    <definedName name="uacct312ssgch">#REF!</definedName>
    <definedName name="UAcct314">#REF!</definedName>
    <definedName name="UAcct314JBG">#REF!</definedName>
    <definedName name="UAcct314Sgp">#REF!</definedName>
    <definedName name="UAcct314Sgu">#REF!</definedName>
    <definedName name="UACCT314SSGCH">#REF!</definedName>
    <definedName name="UAcct315">#REF!</definedName>
    <definedName name="UAcct315JBG">#REF!</definedName>
    <definedName name="UAcct315Sgp">#REF!</definedName>
    <definedName name="UAcct315Sgu">#REF!</definedName>
    <definedName name="UACCT315SSGCH">#REF!</definedName>
    <definedName name="UAcct316">#REF!</definedName>
    <definedName name="UAcct316JBG">#REF!</definedName>
    <definedName name="UAcct316Sgp">#REF!</definedName>
    <definedName name="UAcct316Sgu">#REF!</definedName>
    <definedName name="UACCT316SSGCH">#REF!</definedName>
    <definedName name="UAcct320">#REF!</definedName>
    <definedName name="UAcct320Sgp">#REF!</definedName>
    <definedName name="UAcct321">#REF!</definedName>
    <definedName name="UAcct321Sgp">#REF!</definedName>
    <definedName name="UAcct322">#REF!</definedName>
    <definedName name="UAcct322Sgp">#REF!</definedName>
    <definedName name="UAcct323">#REF!</definedName>
    <definedName name="UAcct323Sgp">#REF!</definedName>
    <definedName name="UAcct324">#REF!</definedName>
    <definedName name="UAcct324Sgp">#REF!</definedName>
    <definedName name="UAcct325">#REF!</definedName>
    <definedName name="UAcct325Sgp">#REF!</definedName>
    <definedName name="UAcct33">#REF!</definedName>
    <definedName name="UAcct330">#REF!</definedName>
    <definedName name="UAcct331">#REF!</definedName>
    <definedName name="UAcct332">#REF!</definedName>
    <definedName name="UAcct333">#REF!</definedName>
    <definedName name="UAcct334">#REF!</definedName>
    <definedName name="UAcct335">#REF!</definedName>
    <definedName name="UAcct336">#REF!</definedName>
    <definedName name="UAcct33T">#REF!</definedName>
    <definedName name="UAcct340">#REF!</definedName>
    <definedName name="UAcct340Dgu">#REF!</definedName>
    <definedName name="UAcct340Sgu">#REF!</definedName>
    <definedName name="UACCT340SGW">#REF!</definedName>
    <definedName name="UACCT340SSGCT">#REF!</definedName>
    <definedName name="UAcct341">#REF!</definedName>
    <definedName name="UAcct341Dgu">#REF!</definedName>
    <definedName name="UAcct341Sgu">#REF!</definedName>
    <definedName name="UACCT341SGW">#REF!</definedName>
    <definedName name="UACCT341SSGCT">#REF!</definedName>
    <definedName name="UAcct342">#REF!</definedName>
    <definedName name="UAcct342Dgu">#REF!</definedName>
    <definedName name="UAcct342Sgu">#REF!</definedName>
    <definedName name="UACCT342SSGCT">#REF!</definedName>
    <definedName name="UAcct343">#REF!</definedName>
    <definedName name="UAcct343SGW">#REF!</definedName>
    <definedName name="UACCT343SSCCT">#REF!</definedName>
    <definedName name="UAcct344">#REF!</definedName>
    <definedName name="UAcct344S">#REF!</definedName>
    <definedName name="UAcct344Sgp">#REF!</definedName>
    <definedName name="UAcct344Sgu">#REF!</definedName>
    <definedName name="UAcct344SGW">#REF!</definedName>
    <definedName name="UACCT344SSGCT">#REF!</definedName>
    <definedName name="UAcct345">#REF!</definedName>
    <definedName name="UAcct345Dgu">#REF!</definedName>
    <definedName name="UAcct345SG">#REF!</definedName>
    <definedName name="UAcct345Sgu">#REF!</definedName>
    <definedName name="UAcct345SGW">#REF!</definedName>
    <definedName name="UACCT345SSGCT">#REF!</definedName>
    <definedName name="UAcct346">#REF!</definedName>
    <definedName name="UACCT346SGW">#REF!</definedName>
    <definedName name="UAcct350">#REF!</definedName>
    <definedName name="UAcct352">#REF!</definedName>
    <definedName name="UAcct353">#REF!</definedName>
    <definedName name="UAcct354">#REF!</definedName>
    <definedName name="UAcct355">#REF!</definedName>
    <definedName name="UAcct356">#REF!</definedName>
    <definedName name="UAcct357">#REF!</definedName>
    <definedName name="UAcct358">#REF!</definedName>
    <definedName name="UAcct359">#REF!</definedName>
    <definedName name="UAcct360">#REF!</definedName>
    <definedName name="UAcct361">#REF!</definedName>
    <definedName name="UAcct362">#REF!</definedName>
    <definedName name="UAcct368">#REF!</definedName>
    <definedName name="UAcct369">#REF!</definedName>
    <definedName name="UAcct369Cug">#REF!</definedName>
    <definedName name="UAcct370">#REF!</definedName>
    <definedName name="UAcct372A">#REF!</definedName>
    <definedName name="UAcct372Dp">#REF!</definedName>
    <definedName name="UAcct372Ds">#REF!</definedName>
    <definedName name="UAcct373">#REF!</definedName>
    <definedName name="UAcct389Cn">#REF!</definedName>
    <definedName name="UAcct389S">#REF!</definedName>
    <definedName name="UAcct389Sg">#REF!</definedName>
    <definedName name="UAcct389Sgu">#REF!</definedName>
    <definedName name="UAcct389So">#REF!</definedName>
    <definedName name="UAcct390Cn">#REF!</definedName>
    <definedName name="UAcct390JBG">#REF!</definedName>
    <definedName name="UAcct390L">#REF!</definedName>
    <definedName name="UACCT390LRCL">#REF!</definedName>
    <definedName name="UACCT390LS">#REF!</definedName>
    <definedName name="UAcct390LSG">#REF!</definedName>
    <definedName name="UAcct390LSO">#REF!</definedName>
    <definedName name="UAcct390S">#REF!</definedName>
    <definedName name="UAcct390Sgp">#REF!</definedName>
    <definedName name="UAcct390Sgu">#REF!</definedName>
    <definedName name="UAcct390Sop">#REF!</definedName>
    <definedName name="UAcct390Sou">#REF!</definedName>
    <definedName name="UAcct391Cn">#REF!</definedName>
    <definedName name="UACCT391JBE">#REF!</definedName>
    <definedName name="UAcct391S">#REF!</definedName>
    <definedName name="UAcct391Se">#REF!</definedName>
    <definedName name="UAcct391Sg">#REF!</definedName>
    <definedName name="UAcct391Sgp">#REF!</definedName>
    <definedName name="UAcct391Sgu">#REF!</definedName>
    <definedName name="UAcct391So">#REF!</definedName>
    <definedName name="UACCT391SSGCH">#REF!</definedName>
    <definedName name="UACCT391SSGCT">#REF!</definedName>
    <definedName name="UAcct392Cn">#REF!</definedName>
    <definedName name="UAcct392L">#REF!</definedName>
    <definedName name="UAcct392Lrcl">#REF!</definedName>
    <definedName name="UAcct392S">#REF!</definedName>
    <definedName name="UAcct392Se">#REF!</definedName>
    <definedName name="UAcct392Sg">#REF!</definedName>
    <definedName name="UAcct392Sgp">#REF!</definedName>
    <definedName name="UAcct392Sgu">#REF!</definedName>
    <definedName name="UAcct392So">#REF!</definedName>
    <definedName name="UACCT392SSGCH">#REF!</definedName>
    <definedName name="UACCT392SSGCT">#REF!</definedName>
    <definedName name="UAcct393S">#REF!</definedName>
    <definedName name="UAcct393Sg">#REF!</definedName>
    <definedName name="UAcct393Sgp">#REF!</definedName>
    <definedName name="UAcct393Sgu">#REF!</definedName>
    <definedName name="UAcct393So">#REF!</definedName>
    <definedName name="UACCT393SSGCT">#REF!</definedName>
    <definedName name="UAcct394S">#REF!</definedName>
    <definedName name="UAcct394Se">#REF!</definedName>
    <definedName name="UAcct394Sg">#REF!</definedName>
    <definedName name="UAcct394Sgp">#REF!</definedName>
    <definedName name="UAcct394Sgu">#REF!</definedName>
    <definedName name="UAcct394So">#REF!</definedName>
    <definedName name="UACCT394SSGCH">#REF!</definedName>
    <definedName name="UACCT394SSGCT">#REF!</definedName>
    <definedName name="UAcct395S">#REF!</definedName>
    <definedName name="UAcct395Se">#REF!</definedName>
    <definedName name="UAcct395Sg">#REF!</definedName>
    <definedName name="UAcct395Sgp">#REF!</definedName>
    <definedName name="UAcct395Sgu">#REF!</definedName>
    <definedName name="UAcct395So">#REF!</definedName>
    <definedName name="UACCT395SSGCH">#REF!</definedName>
    <definedName name="UACCT395SSGCT">#REF!</definedName>
    <definedName name="UAcct396S">#REF!</definedName>
    <definedName name="UAcct396Se">#REF!</definedName>
    <definedName name="UAcct396Sg">#REF!</definedName>
    <definedName name="UAcct396Sgp">#REF!</definedName>
    <definedName name="UAcct396Sgu">#REF!</definedName>
    <definedName name="UAcct396So">#REF!</definedName>
    <definedName name="UACCT396SSGCH">#REF!</definedName>
    <definedName name="UACCT396SSGCT">#REF!</definedName>
    <definedName name="UAcct397Cn">#REF!</definedName>
    <definedName name="UAcct397JBG">#REF!</definedName>
    <definedName name="UAcct397S">#REF!</definedName>
    <definedName name="UAcct397Se">#REF!</definedName>
    <definedName name="UAcct397Sg">#REF!</definedName>
    <definedName name="UAcct397Sgp">#REF!</definedName>
    <definedName name="UAcct397Sgu">#REF!</definedName>
    <definedName name="UAcct397So">#REF!</definedName>
    <definedName name="UACCT397SSGCH">#REF!</definedName>
    <definedName name="UACCT397SSGCT">#REF!</definedName>
    <definedName name="UAcct398Cn">#REF!</definedName>
    <definedName name="UAcct398S">#REF!</definedName>
    <definedName name="UAcct398Se">#REF!</definedName>
    <definedName name="UAcct398Sg">#REF!</definedName>
    <definedName name="UAcct398Sgp">#REF!</definedName>
    <definedName name="UAcct398Sgu">#REF!</definedName>
    <definedName name="UAcct398So">#REF!</definedName>
    <definedName name="UACCT398SSGCT">#REF!</definedName>
    <definedName name="UAcct399">#REF!</definedName>
    <definedName name="UAcct399G">#REF!</definedName>
    <definedName name="UAcct399L">#REF!</definedName>
    <definedName name="UAcct399Lrcl">#REF!</definedName>
    <definedName name="UAcct403360">#REF!</definedName>
    <definedName name="UAcct403361">#REF!</definedName>
    <definedName name="UAcct403362">#REF!</definedName>
    <definedName name="UAcct403363">#REF!</definedName>
    <definedName name="UAcct403364">#REF!</definedName>
    <definedName name="UAcct403365">#REF!</definedName>
    <definedName name="UAcct403366">#REF!</definedName>
    <definedName name="UAcct403367">#REF!</definedName>
    <definedName name="UAcct403368">#REF!</definedName>
    <definedName name="UAcct403369">#REF!</definedName>
    <definedName name="UAcct403370">#REF!</definedName>
    <definedName name="UAcct403371">#REF!</definedName>
    <definedName name="UAcct403372">#REF!</definedName>
    <definedName name="UAcct403373">#REF!</definedName>
    <definedName name="UAcct403Ep">#REF!</definedName>
    <definedName name="UAcct403Epsg">#REF!</definedName>
    <definedName name="UAcct403Gpcn">#REF!</definedName>
    <definedName name="UAcct403GPDGP">#REF!</definedName>
    <definedName name="UAcct403GPDGU">#REF!</definedName>
    <definedName name="UAcct403GPJBG">#REF!</definedName>
    <definedName name="UAcct403Gps">#REF!</definedName>
    <definedName name="UAcct403Gpse">#REF!</definedName>
    <definedName name="UAcct403Gpseu">#REF!</definedName>
    <definedName name="UAcct403Gpsg">#REF!</definedName>
    <definedName name="UACCT403gpsg1">#REF!</definedName>
    <definedName name="UAcct403Gpsgp">#REF!</definedName>
    <definedName name="UAcct403Gpsgu">#REF!</definedName>
    <definedName name="UAcct403Gpso">#REF!</definedName>
    <definedName name="uacct403gpssgch">#REF!</definedName>
    <definedName name="UACCT403GPSSGCT">#REF!</definedName>
    <definedName name="UAcct403Gv0">#REF!</definedName>
    <definedName name="UAcct403Hp">#REF!</definedName>
    <definedName name="UAcct403Hpdgu">#REF!</definedName>
    <definedName name="UACCT403JBE">#REF!</definedName>
    <definedName name="UAcct403Mp">#REF!</definedName>
    <definedName name="UAcct403Np">#REF!</definedName>
    <definedName name="UAcct403Op">#REF!</definedName>
    <definedName name="UAcct403OPCAGE">#REF!</definedName>
    <definedName name="UAcct403Opsgp">#REF!</definedName>
    <definedName name="UAcct403Opsgu">#REF!</definedName>
    <definedName name="uacct403opsgw">#REF!</definedName>
    <definedName name="uacct403opssgch">#REF!</definedName>
    <definedName name="uacct403opssgct">#REF!</definedName>
    <definedName name="uacct403sgw">#REF!</definedName>
    <definedName name="UAcct403Sp">#REF!</definedName>
    <definedName name="uacct403spdg">#REF!</definedName>
    <definedName name="uacct403spdgp">#REF!</definedName>
    <definedName name="uacct403spdgu">#REF!</definedName>
    <definedName name="UAcct403SPJBG">#REF!</definedName>
    <definedName name="uacct403spsg">#REF!</definedName>
    <definedName name="UAcct403Spsgp">#REF!</definedName>
    <definedName name="UAcct403Spsgu">#REF!</definedName>
    <definedName name="UACCT403SPSSGCH">#REF!</definedName>
    <definedName name="uacct403ssgch">#REF!</definedName>
    <definedName name="UAcct403Tp">#REF!</definedName>
    <definedName name="UAcct403Tpsgu">#REF!</definedName>
    <definedName name="UAcct404330">#REF!</definedName>
    <definedName name="UAcct404330Dgu">#REF!</definedName>
    <definedName name="UAcct404Clg">#REF!</definedName>
    <definedName name="UAcct404Clgsop">#REF!</definedName>
    <definedName name="UAcct404Clgsou">#REF!</definedName>
    <definedName name="UAcct404Cls">#REF!</definedName>
    <definedName name="UACCT404GP">#REF!</definedName>
    <definedName name="UACCT404GPCN">#REF!</definedName>
    <definedName name="UACCT404GPSO">#REF!</definedName>
    <definedName name="UAcct404Ipcn">#REF!</definedName>
    <definedName name="UACCT404IPDGU">#REF!</definedName>
    <definedName name="UACCT404IPIDGU">#REF!</definedName>
    <definedName name="UAcct404IPJBG">#REF!</definedName>
    <definedName name="UAcct404Ips">#REF!</definedName>
    <definedName name="UAcct404Ipse">#REF!</definedName>
    <definedName name="UAcct404Ipsg">#REF!</definedName>
    <definedName name="UAcct404Ipsg1">#REF!</definedName>
    <definedName name="UAcct404Ipsg2">#REF!</definedName>
    <definedName name="UACCT404IPSGP">#REF!</definedName>
    <definedName name="UAcct404Ipso">#REF!</definedName>
    <definedName name="UACCT404IPSSGCH">#REF!</definedName>
    <definedName name="UACCT404IPSSGCT">#REF!</definedName>
    <definedName name="UAcct404M">#REF!</definedName>
    <definedName name="UAcct404O">#REF!</definedName>
    <definedName name="UACCT404OP">#REF!</definedName>
    <definedName name="UACCT404SP">#REF!</definedName>
    <definedName name="UAcct405">#REF!</definedName>
    <definedName name="UAcct406">#REF!</definedName>
    <definedName name="UAcct406Dgp">#REF!</definedName>
    <definedName name="UAcct406Dgu">#REF!</definedName>
    <definedName name="UAcct407">#REF!</definedName>
    <definedName name="UAcct407Sgp">#REF!</definedName>
    <definedName name="UAcct408">#REF!</definedName>
    <definedName name="UAcct408S">#REF!</definedName>
    <definedName name="UAcct40910FITOther">#REF!</definedName>
    <definedName name="UAcct40910FitPMI">#REF!</definedName>
    <definedName name="UAcct40910FITPTC">#REF!</definedName>
    <definedName name="UAcct40910FITSitus">#REF!</definedName>
    <definedName name="UAcct40911Dgu">#REF!</definedName>
    <definedName name="UAcct41010">#REF!</definedName>
    <definedName name="UAcct41011">#REF!</definedName>
    <definedName name="UACCT41020">#REF!</definedName>
    <definedName name="UACCT41020BADDEBT">#REF!</definedName>
    <definedName name="UACCT41020DITEXP">#REF!</definedName>
    <definedName name="UACCT41020DNPU">#REF!</definedName>
    <definedName name="UACCT41020S">#REF!</definedName>
    <definedName name="UACCT41020SE">#REF!</definedName>
    <definedName name="UACCT41020SG">#REF!</definedName>
    <definedName name="UACCT41020SGCT">#REF!</definedName>
    <definedName name="UACCT41020SGPP">#REF!</definedName>
    <definedName name="UACCT41020SO">#REF!</definedName>
    <definedName name="UACCT41020TROJP">#REF!</definedName>
    <definedName name="UACCT4102SNPD">#REF!</definedName>
    <definedName name="UAcct41110">#REF!</definedName>
    <definedName name="uacct41110sgct">#REF!</definedName>
    <definedName name="UAcct41111">#REF!</definedName>
    <definedName name="UAcct41111Baddebt">#REF!</definedName>
    <definedName name="UAcct41111Dgp">#REF!</definedName>
    <definedName name="UAcct41111Dgu">#REF!</definedName>
    <definedName name="UAcct41111Ditexp">#REF!</definedName>
    <definedName name="UAcct41111Dnpp">#REF!</definedName>
    <definedName name="UAcct41111Dnptp">#REF!</definedName>
    <definedName name="UAcct41111S">#REF!</definedName>
    <definedName name="UAcct41111Se">#REF!</definedName>
    <definedName name="UAcct41111Sg">#REF!</definedName>
    <definedName name="UAcct41111Sgpp">#REF!</definedName>
    <definedName name="UAcct41111So">#REF!</definedName>
    <definedName name="UAcct41111Trojp">#REF!</definedName>
    <definedName name="UAcct41120">#REF!</definedName>
    <definedName name="UAcct41140">#REF!</definedName>
    <definedName name="UAcct41141">#REF!</definedName>
    <definedName name="UAcct41160">#REF!</definedName>
    <definedName name="UAcct41170">#REF!</definedName>
    <definedName name="UAcct4118">#REF!</definedName>
    <definedName name="UAcct41181">#REF!</definedName>
    <definedName name="UAcct4194">#REF!</definedName>
    <definedName name="UAcct419Doth">#REF!</definedName>
    <definedName name="UAcct421">#REF!</definedName>
    <definedName name="UAcct4311">#REF!</definedName>
    <definedName name="UAcct442Se">#REF!</definedName>
    <definedName name="UAcct442Sg">#REF!</definedName>
    <definedName name="UAcct447">#REF!</definedName>
    <definedName name="UAcct447CAEE">#REF!</definedName>
    <definedName name="UAcct447CAGE">#REF!</definedName>
    <definedName name="UAcct447Dgu">#REF!</definedName>
    <definedName name="UACCT447NPC">#REF!</definedName>
    <definedName name="UACCT447NPCCAEW">#REF!</definedName>
    <definedName name="UACCT447NPCCAGW">#REF!</definedName>
    <definedName name="UACCT447NPCDGP">#REF!</definedName>
    <definedName name="UAcct447S">#REF!</definedName>
    <definedName name="UAcct447Se">#REF!</definedName>
    <definedName name="UAcct448">#REF!</definedName>
    <definedName name="UAcct448S">#REF!</definedName>
    <definedName name="UAcct448So">#REF!</definedName>
    <definedName name="UAcct449">#REF!</definedName>
    <definedName name="UAcct450">#REF!</definedName>
    <definedName name="UAcct450S">#REF!</definedName>
    <definedName name="UAcct450So">#REF!</definedName>
    <definedName name="UAcct451S">#REF!</definedName>
    <definedName name="UAcct451Sg">#REF!</definedName>
    <definedName name="UAcct451So">#REF!</definedName>
    <definedName name="UAcct453">#REF!</definedName>
    <definedName name="UAcct453CAGE">#REF!</definedName>
    <definedName name="UAcct453CAGW">#REF!</definedName>
    <definedName name="UAcct454">#REF!</definedName>
    <definedName name="UAcct454JBG">#REF!</definedName>
    <definedName name="UAcct454S">#REF!</definedName>
    <definedName name="UAcct454Sg">#REF!</definedName>
    <definedName name="UAcct454So">#REF!</definedName>
    <definedName name="UAcct456">#REF!</definedName>
    <definedName name="UAcct456CAEW">#REF!</definedName>
    <definedName name="UAcct456Cn">#REF!</definedName>
    <definedName name="UAcct456S">#REF!</definedName>
    <definedName name="UAcct456Se">#REF!</definedName>
    <definedName name="UAcct456Sg">#REF!</definedName>
    <definedName name="UAcct456So">#REF!</definedName>
    <definedName name="UAcct500">#REF!</definedName>
    <definedName name="UAcct500Dnppsu">#REF!</definedName>
    <definedName name="UAcct500DSG">#REF!</definedName>
    <definedName name="UAcct500JBG">#REF!</definedName>
    <definedName name="UACCT500SSGCH">#REF!</definedName>
    <definedName name="UAcct501">#REF!</definedName>
    <definedName name="UAcct501CAEW">#REF!</definedName>
    <definedName name="UAcct501JBE">#REF!</definedName>
    <definedName name="UACCT501NPC">#REF!</definedName>
    <definedName name="UACCT501NPCCAEW">#REF!</definedName>
    <definedName name="UACCT501nPCSE">#REF!</definedName>
    <definedName name="UACCT501NPCSE1">#REF!</definedName>
    <definedName name="UAcct501Se">#REF!</definedName>
    <definedName name="UACCT501SE1">#REF!</definedName>
    <definedName name="UACCT501SE2">#REF!</definedName>
    <definedName name="UACCT501SE3">#REF!</definedName>
    <definedName name="UACCT501SENNPC">#REF!</definedName>
    <definedName name="UACCT501SSECH">#REF!</definedName>
    <definedName name="UACCT501SSECHNNPC">#REF!</definedName>
    <definedName name="UACCT501SSECT">#REF!</definedName>
    <definedName name="UAcct502">#REF!</definedName>
    <definedName name="UAcct502CAGE">#REF!</definedName>
    <definedName name="UAcct502Dnppsu">#REF!</definedName>
    <definedName name="UAcct502JBG">#REF!</definedName>
    <definedName name="UAcct502SG">#REF!</definedName>
    <definedName name="uacct502snpps">#REF!</definedName>
    <definedName name="UACCT502SSGCH">#REF!</definedName>
    <definedName name="UAcct503">#REF!</definedName>
    <definedName name="UACCT503NPC">#REF!</definedName>
    <definedName name="UAcct503Se">#REF!</definedName>
    <definedName name="UACCT503SENNPC">#REF!</definedName>
    <definedName name="UAcct505">#REF!</definedName>
    <definedName name="UAcct505CAGE">#REF!</definedName>
    <definedName name="UAcct505Dnppsu">#REF!</definedName>
    <definedName name="UAcct505JBG">#REF!</definedName>
    <definedName name="UAcct505sg">#REF!</definedName>
    <definedName name="uacct505snpps">#REF!</definedName>
    <definedName name="UACCT505SSGCH">#REF!</definedName>
    <definedName name="UAcct506">#REF!</definedName>
    <definedName name="UAcct506CAGE">#REF!</definedName>
    <definedName name="UAcct506JBG">#REF!</definedName>
    <definedName name="UAcct506Se">#REF!</definedName>
    <definedName name="uacct506snpps">#REF!</definedName>
    <definedName name="UACCT506SSGCH">#REF!</definedName>
    <definedName name="UAcct507">#REF!</definedName>
    <definedName name="UAcct507CAGE">#REF!</definedName>
    <definedName name="UAcct507JBG">#REF!</definedName>
    <definedName name="UAcct507SG">#REF!</definedName>
    <definedName name="uacct507ssgch">#REF!</definedName>
    <definedName name="UAcct510">#REF!</definedName>
    <definedName name="UAcct510CAGE">#REF!</definedName>
    <definedName name="UAcct510JBG">#REF!</definedName>
    <definedName name="UAcct510sg">#REF!</definedName>
    <definedName name="uacct510ssgch">#REF!</definedName>
    <definedName name="UAcct511">#REF!</definedName>
    <definedName name="UAcct511CAGE">#REF!</definedName>
    <definedName name="UAcct511JBG">#REF!</definedName>
    <definedName name="UAcct511sg">#REF!</definedName>
    <definedName name="UACCT511SSGCH">#REF!</definedName>
    <definedName name="UAcct512">#REF!</definedName>
    <definedName name="UAcct512CAGE">#REF!</definedName>
    <definedName name="UAcct512JBG">#REF!</definedName>
    <definedName name="UAcct512sg">#REF!</definedName>
    <definedName name="UACCT512SSGCH">#REF!</definedName>
    <definedName name="UAcct513">#REF!</definedName>
    <definedName name="UAcct513CAGE">#REF!</definedName>
    <definedName name="UAcct513JBG">#REF!</definedName>
    <definedName name="UAcct513sg">#REF!</definedName>
    <definedName name="UACCT513SSGCH">#REF!</definedName>
    <definedName name="UAcct514">#REF!</definedName>
    <definedName name="UAcct514CAGE">#REF!</definedName>
    <definedName name="UAcct514JBG">#REF!</definedName>
    <definedName name="UAcct514sg">#REF!</definedName>
    <definedName name="UACCT514SSGCH">#REF!</definedName>
    <definedName name="UAcct517">#REF!</definedName>
    <definedName name="UAcct518">#REF!</definedName>
    <definedName name="UAcct519">#REF!</definedName>
    <definedName name="UAcct520">#REF!</definedName>
    <definedName name="UAcct523">#REF!</definedName>
    <definedName name="UAcct524">#REF!</definedName>
    <definedName name="UAcct528">#REF!</definedName>
    <definedName name="UAcct529">#REF!</definedName>
    <definedName name="UAcct530">#REF!</definedName>
    <definedName name="UAcct531">#REF!</definedName>
    <definedName name="UAcct532">#REF!</definedName>
    <definedName name="UAcct535">#REF!</definedName>
    <definedName name="UAcct536">#REF!</definedName>
    <definedName name="UAcct537">#REF!</definedName>
    <definedName name="UAcct538">#REF!</definedName>
    <definedName name="UAcct539">#REF!</definedName>
    <definedName name="UAcct540">#REF!</definedName>
    <definedName name="UAcct541">#REF!</definedName>
    <definedName name="UAcct542">#REF!</definedName>
    <definedName name="UAcct543">#REF!</definedName>
    <definedName name="UAcct544">#REF!</definedName>
    <definedName name="UAcct545">#REF!</definedName>
    <definedName name="UAcct546">#REF!</definedName>
    <definedName name="UAcct546CAGE">#REF!</definedName>
    <definedName name="UACCT546sg">#REF!</definedName>
    <definedName name="UAcct547">#REF!</definedName>
    <definedName name="UAcct547CAEW">#REF!</definedName>
    <definedName name="UACCT547n">#REF!</definedName>
    <definedName name="UACCT547NPCCAEW">#REF!</definedName>
    <definedName name="UACCT547nse">#REF!</definedName>
    <definedName name="UAcct547Se">#REF!</definedName>
    <definedName name="UACCT547SSECT">#REF!</definedName>
    <definedName name="UAcct548">#REF!</definedName>
    <definedName name="UACCT548CAGE">#REF!</definedName>
    <definedName name="UACCT548sg">#REF!</definedName>
    <definedName name="UACCT548SSCCT">#REF!</definedName>
    <definedName name="uacct548ssgct">#REF!</definedName>
    <definedName name="UAcct549">#REF!</definedName>
    <definedName name="Uacct549CAGE">#REF!</definedName>
    <definedName name="UAcct549Dnppou">#REF!</definedName>
    <definedName name="UAcct549sg">#REF!</definedName>
    <definedName name="UACCT549SGW">#REF!</definedName>
    <definedName name="UACCT549SSGCT">#REF!</definedName>
    <definedName name="uacct550">#REF!</definedName>
    <definedName name="UAcct5506SE">#REF!</definedName>
    <definedName name="UACCT550sg">#REF!</definedName>
    <definedName name="uacct550sgw">#REF!</definedName>
    <definedName name="uacct550snppo">#REF!</definedName>
    <definedName name="uacct550ssgct">#REF!</definedName>
    <definedName name="UAcct551">#REF!</definedName>
    <definedName name="UAcct551CAGE">#REF!</definedName>
    <definedName name="UACCT551SG">#REF!</definedName>
    <definedName name="UAcct552">#REF!</definedName>
    <definedName name="UACCT552CAGE">#REF!</definedName>
    <definedName name="UAcct552Dnppou">#REF!</definedName>
    <definedName name="UAcct552SG">#REF!</definedName>
    <definedName name="UACCT552SSGCT">#REF!</definedName>
    <definedName name="UAcct553">#REF!</definedName>
    <definedName name="UACCT553CAGE">#REF!</definedName>
    <definedName name="UAcct553Dnppou">#REF!</definedName>
    <definedName name="UAcct553SG">#REF!</definedName>
    <definedName name="UACCT553SGW">#REF!</definedName>
    <definedName name="UACCT553SSGCT">#REF!</definedName>
    <definedName name="UAcct554">#REF!</definedName>
    <definedName name="UACCT554CAGE">#REF!</definedName>
    <definedName name="UAcct554Dnppou">#REF!</definedName>
    <definedName name="UAcct554SG">#REF!</definedName>
    <definedName name="UACCT554SGW">#REF!</definedName>
    <definedName name="UAcct554SSCT">#REF!</definedName>
    <definedName name="UACCT554SSGCT">#REF!</definedName>
    <definedName name="UAcct555CAEE">#REF!</definedName>
    <definedName name="UAcct555CAEW">#REF!</definedName>
    <definedName name="UAcct555CAGE">#REF!</definedName>
    <definedName name="UAcct555CAGW">#REF!</definedName>
    <definedName name="UACCT555DGP">#REF!</definedName>
    <definedName name="UAcct555Dgu">#REF!</definedName>
    <definedName name="UACCT555NPCCAEW">#REF!</definedName>
    <definedName name="UACCT555NPCCAGW">#REF!</definedName>
    <definedName name="UAcct555S">#REF!</definedName>
    <definedName name="UAcct555Se">#REF!</definedName>
    <definedName name="UACCT555SG">#REF!</definedName>
    <definedName name="uacct555ssgc">#REF!</definedName>
    <definedName name="uacct555ssgp">#REF!</definedName>
    <definedName name="UAcct556">#REF!</definedName>
    <definedName name="UAcct557">#REF!</definedName>
    <definedName name="UAcct557S">#REF!</definedName>
    <definedName name="uacct557se">#REF!</definedName>
    <definedName name="UAcct557Sg">#REF!</definedName>
    <definedName name="Uacct557SSGCT">#REF!</definedName>
    <definedName name="uacct557trojp">#REF!</definedName>
    <definedName name="UAcct560">#REF!</definedName>
    <definedName name="UAcct561">#REF!</definedName>
    <definedName name="UAcct562">#REF!</definedName>
    <definedName name="UAcct563">#REF!</definedName>
    <definedName name="UAcct564">#REF!</definedName>
    <definedName name="UAcct565">#REF!</definedName>
    <definedName name="UACCT565NPC">#REF!</definedName>
    <definedName name="UACCT565NPCCAGW">#REF!</definedName>
    <definedName name="UAcct565Se">#REF!</definedName>
    <definedName name="UAcct566">#REF!</definedName>
    <definedName name="UAcct567">#REF!</definedName>
    <definedName name="UAcct568">#REF!</definedName>
    <definedName name="UAcct569">#REF!</definedName>
    <definedName name="UAcct570">#REF!</definedName>
    <definedName name="UAcct571">#REF!</definedName>
    <definedName name="UAcct572">#REF!</definedName>
    <definedName name="UAcct573">#REF!</definedName>
    <definedName name="UAcct580">#REF!</definedName>
    <definedName name="UAcct581">#REF!</definedName>
    <definedName name="UAcct582">#REF!</definedName>
    <definedName name="UAcct583">#REF!</definedName>
    <definedName name="UAcct584">#REF!</definedName>
    <definedName name="UAcct585">#REF!</definedName>
    <definedName name="UAcct586">#REF!</definedName>
    <definedName name="UAcct587">#REF!</definedName>
    <definedName name="UAcct588">#REF!</definedName>
    <definedName name="UAcct589">#REF!</definedName>
    <definedName name="UAcct590">#REF!</definedName>
    <definedName name="UAcct591">#REF!</definedName>
    <definedName name="UAcct592">#REF!</definedName>
    <definedName name="UAcct593">#REF!</definedName>
    <definedName name="UAcct594">#REF!</definedName>
    <definedName name="UAcct595">#REF!</definedName>
    <definedName name="UAcct596">#REF!</definedName>
    <definedName name="UAcct597">#REF!</definedName>
    <definedName name="UAcct598">#REF!</definedName>
    <definedName name="UAcct901">#REF!</definedName>
    <definedName name="UAcct902">#REF!</definedName>
    <definedName name="UAcct903">#REF!</definedName>
    <definedName name="UAcct904">#REF!</definedName>
    <definedName name="Uacct904SG">#REF!</definedName>
    <definedName name="UAcct905">#REF!</definedName>
    <definedName name="UAcct907">#REF!</definedName>
    <definedName name="UAcct908">#REF!</definedName>
    <definedName name="UAcct909">#REF!</definedName>
    <definedName name="UAcct910">#REF!</definedName>
    <definedName name="UAcct911">#REF!</definedName>
    <definedName name="UAcct912">#REF!</definedName>
    <definedName name="UAcct913">#REF!</definedName>
    <definedName name="UAcct916">#REF!</definedName>
    <definedName name="UAcct920">#REF!</definedName>
    <definedName name="UAcct920Cn">#REF!</definedName>
    <definedName name="UAcct921">#REF!</definedName>
    <definedName name="UAcct921Cn">#REF!</definedName>
    <definedName name="UAcct923">#REF!</definedName>
    <definedName name="UAcct923CAGW">#REF!</definedName>
    <definedName name="UAcct923Cn">#REF!</definedName>
    <definedName name="UAcct924">#REF!</definedName>
    <definedName name="UAcct924S">#REF!</definedName>
    <definedName name="UACCT924SG">#REF!</definedName>
    <definedName name="UAcct924SO">#REF!</definedName>
    <definedName name="UAcct925">#REF!</definedName>
    <definedName name="UAcct926">#REF!</definedName>
    <definedName name="UAcct927">#REF!</definedName>
    <definedName name="UAcct928">#REF!</definedName>
    <definedName name="UAcct928RE">#REF!</definedName>
    <definedName name="UAcct929">#REF!</definedName>
    <definedName name="UAcct930">#REF!</definedName>
    <definedName name="UACCT930cn">#REF!</definedName>
    <definedName name="UAcct930S">#REF!</definedName>
    <definedName name="UAcct930So">#REF!</definedName>
    <definedName name="UAcct931">#REF!</definedName>
    <definedName name="UAcct935">#REF!</definedName>
    <definedName name="UAcctAGA">#REF!</definedName>
    <definedName name="UACCTCOHDGP">#REF!</definedName>
    <definedName name="UACCTCOWSG">#REF!</definedName>
    <definedName name="UAcctcwc">#REF!</definedName>
    <definedName name="UAcctd00">#REF!</definedName>
    <definedName name="UAcctdfa">#REF!</definedName>
    <definedName name="UAcctdfad">#REF!</definedName>
    <definedName name="UAcctdfap">#REF!</definedName>
    <definedName name="UAcctdfat">#REF!</definedName>
    <definedName name="UAcctds0">#REF!</definedName>
    <definedName name="UACCTECD">#REF!</definedName>
    <definedName name="UACCTECDDGP">#REF!</definedName>
    <definedName name="UACCTECDMC">#REF!</definedName>
    <definedName name="UACCTECDS">#REF!</definedName>
    <definedName name="UACCTECDSG1">#REF!</definedName>
    <definedName name="UACCTECDSG2">#REF!</definedName>
    <definedName name="UACCTECDSG3">#REF!</definedName>
    <definedName name="UACCTEQFCS">#REF!</definedName>
    <definedName name="UACCTEQFCSG">#REF!</definedName>
    <definedName name="UAcctfit">#REF!</definedName>
    <definedName name="UAcctg00">#REF!</definedName>
    <definedName name="UAccth00">#REF!</definedName>
    <definedName name="UAccti00">#REF!</definedName>
    <definedName name="UACCTMCCMC">#REF!</definedName>
    <definedName name="UACCTMCSG">#REF!</definedName>
    <definedName name="UAcctn00">#REF!</definedName>
    <definedName name="UAccto00">#REF!</definedName>
    <definedName name="UAcctowc">#REF!</definedName>
    <definedName name="UAcctowcdgp">#REF!</definedName>
    <definedName name="UAcctowcse">#REF!</definedName>
    <definedName name="UACCTOWCSSECH">#REF!</definedName>
    <definedName name="UAccts00">#REF!</definedName>
    <definedName name="UAcctSchM">#REF!</definedName>
    <definedName name="UAcctsttax">#REF!</definedName>
    <definedName name="UAcctt00">#REF!</definedName>
    <definedName name="UACT553SGW">#REF!</definedName>
    <definedName name="UNBILREV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BR">#REF!</definedName>
    <definedName name="USCHMAFS">#REF!</definedName>
    <definedName name="USCHMAFSE">#REF!</definedName>
    <definedName name="USCHMAFSG">#REF!</definedName>
    <definedName name="USCHMAFSNP">#REF!</definedName>
    <definedName name="USCHMAFSO">#REF!</definedName>
    <definedName name="USCHMAFTROJP">#REF!</definedName>
    <definedName name="USCHMAPBADDEBT">#REF!</definedName>
    <definedName name="USCHMAPS">#REF!</definedName>
    <definedName name="USCHMAPSE">#REF!</definedName>
    <definedName name="USCHMAPSG">#REF!</definedName>
    <definedName name="USCHMAPSNP">#REF!</definedName>
    <definedName name="USCHMAPSO">#REF!</definedName>
    <definedName name="USCHMATBADDEBT">#REF!</definedName>
    <definedName name="USCHMATCIAC">#REF!</definedName>
    <definedName name="USCHMATGPS">#REF!</definedName>
    <definedName name="USCHMATS">#REF!</definedName>
    <definedName name="USCHMATSCHMDEXP">#REF!</definedName>
    <definedName name="USCHMATSE">#REF!</definedName>
    <definedName name="USCHMATSG">#REF!</definedName>
    <definedName name="USCHMATSG2">#REF!</definedName>
    <definedName name="USCHMATSGCT">#REF!</definedName>
    <definedName name="USCHMATSNP">#REF!</definedName>
    <definedName name="USCHMATSNPD">#REF!</definedName>
    <definedName name="USCHMATSO">#REF!</definedName>
    <definedName name="USCHMATTAXDEPR">#REF!</definedName>
    <definedName name="USCHMATTROJD">#REF!</definedName>
    <definedName name="USCHMDFDGP">#REF!</definedName>
    <definedName name="USCHMDFDGU">#REF!</definedName>
    <definedName name="USCHMDFS">#REF!</definedName>
    <definedName name="USCHMDPIBT">#REF!</definedName>
    <definedName name="USCHMDPS">#REF!</definedName>
    <definedName name="USCHMDPSE">#REF!</definedName>
    <definedName name="USCHMDPSG">#REF!</definedName>
    <definedName name="USCHMDPSNP">#REF!</definedName>
    <definedName name="USCHMDPSO">#REF!</definedName>
    <definedName name="USCHMDTBADDEBT">#REF!</definedName>
    <definedName name="USCHMDTCN">#REF!</definedName>
    <definedName name="USCHMDTDGP">#REF!</definedName>
    <definedName name="USCHMDTGPS">#REF!</definedName>
    <definedName name="USCHMDTS">#REF!</definedName>
    <definedName name="USCHMDTSE">#REF!</definedName>
    <definedName name="USCHMDTSG">#REF!</definedName>
    <definedName name="USCHMDTSNP">#REF!</definedName>
    <definedName name="USCHMDTSNPD">#REF!</definedName>
    <definedName name="USCHMDTSO">#REF!</definedName>
    <definedName name="USCHMDTTAXDEPR">#REF!</definedName>
    <definedName name="USCHMDTTROJD">#REF!</definedName>
    <definedName name="USYieldCurves">#REF!</definedName>
    <definedName name="UT_305A_FY_2002">#REF!</definedName>
    <definedName name="UT_RVN_0302">#REF!</definedName>
    <definedName name="UtGrossReceipts">#REF!</definedName>
    <definedName name="v" hidden="1">{#N/A,#N/A,FALSE,"Coversheet";#N/A,#N/A,FALSE,"QA"}</definedName>
    <definedName name="ValidAccount">#REF!</definedName>
    <definedName name="Value" hidden="1">{#N/A,#N/A,FALSE,"Summ";#N/A,#N/A,FALSE,"General"}</definedName>
    <definedName name="VAR">#REF!</definedName>
    <definedName name="VARIABLE">#REF!</definedName>
    <definedName name="Version">#REF!</definedName>
    <definedName name="VOUCHER">#REF!</definedName>
    <definedName name="w" hidden="1">#REF!</definedName>
    <definedName name="WA16_2018">#REF!</definedName>
    <definedName name="WA16_2019">#REF!</definedName>
    <definedName name="WA24_2018">#REF!</definedName>
    <definedName name="WA24_2019">#REF!</definedName>
    <definedName name="WA36_2018">#REF!</definedName>
    <definedName name="WA36_2019">#REF!</definedName>
    <definedName name="WA40_2018">#REF!</definedName>
    <definedName name="WA40_2019">#REF!</definedName>
    <definedName name="WA48pri_2018">#REF!</definedName>
    <definedName name="WA48pri_2019">#REF!</definedName>
    <definedName name="WA48sec_2018">#REF!</definedName>
    <definedName name="WA48sec_2019">#REF!</definedName>
    <definedName name="WABoise_2018">#REF!</definedName>
    <definedName name="WABoise_2019">#REF!</definedName>
    <definedName name="WaRevenueTax">#REF!</definedName>
    <definedName name="we" hidden="1">{#N/A,#N/A,FALSE,"Pg 6b CustCount_Gas";#N/A,#N/A,FALSE,"QA";#N/A,#N/A,FALSE,"Report";#N/A,#N/A,FALSE,"forecast"}</definedName>
    <definedName name="WEATHER">#REF!</definedName>
    <definedName name="WEATHRNORM">#REF!</definedName>
    <definedName name="WH" hidden="1">{#N/A,#N/A,FALSE,"Coversheet";#N/A,#N/A,FALSE,"QA"}</definedName>
    <definedName name="WIDTH">#REF!</definedName>
    <definedName name="WinterPeak">#REF!,#REF!</definedName>
    <definedName name="WN">#REF!</definedName>
    <definedName name="WORK1">#REF!</definedName>
    <definedName name="WORK2">#REF!</definedName>
    <definedName name="WORK3">#REF!</definedName>
    <definedName name="Workforce_Data">OFFSET(#REF!,0,0,COUNTA(#REF!),COUNTA(#REF!))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">#REF!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#REF!</definedName>
    <definedName name="Year">#REF!</definedName>
    <definedName name="YearEndFactors">#REF!</definedName>
    <definedName name="YearEndInput">#REF!</definedName>
    <definedName name="YEFactors">#REF!</definedName>
    <definedName name="yesterdayscurves">#REF!</definedName>
    <definedName name="yuf" hidden="1">{#N/A,#N/A,FALSE,"Summ";#N/A,#N/A,FALSE,"General"}</definedName>
    <definedName name="z" hidden="1">#REF!</definedName>
    <definedName name="Z_01844156_6462_4A28_9785_1A86F4D0C834_.wvu.PrintTitles" hidden="1">#REF!</definedName>
    <definedName name="ZA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6" i="1"/>
  <c r="G13" i="1"/>
  <c r="G12" i="1"/>
  <c r="G11" i="1"/>
  <c r="G10" i="1"/>
  <c r="G8" i="1"/>
  <c r="G42" i="1"/>
  <c r="G43" i="1"/>
  <c r="G44" i="1"/>
  <c r="G45" i="1"/>
  <c r="G46" i="1"/>
  <c r="G47" i="1"/>
  <c r="G48" i="1"/>
  <c r="G49" i="1"/>
  <c r="G50" i="1"/>
  <c r="G51" i="1"/>
  <c r="G52" i="1"/>
  <c r="G41" i="1"/>
  <c r="G33" i="1"/>
  <c r="G34" i="1"/>
  <c r="G35" i="1"/>
  <c r="G36" i="1"/>
  <c r="G37" i="1"/>
  <c r="G38" i="1"/>
  <c r="G39" i="1"/>
  <c r="G40" i="1"/>
  <c r="G32" i="1"/>
  <c r="N8" i="1" l="1"/>
  <c r="N18" i="1"/>
  <c r="N17" i="1"/>
  <c r="N16" i="1"/>
  <c r="N13" i="1"/>
  <c r="N12" i="1"/>
  <c r="N11" i="1"/>
  <c r="N10" i="1"/>
  <c r="M13" i="1"/>
  <c r="O13" i="1" s="1"/>
  <c r="P13" i="1" s="1"/>
  <c r="Q13" i="1" s="1"/>
  <c r="M12" i="1"/>
  <c r="O12" i="1" s="1"/>
  <c r="M11" i="1"/>
  <c r="O11" i="1" s="1"/>
  <c r="M10" i="1"/>
  <c r="O10" i="1" s="1"/>
  <c r="P10" i="1" s="1"/>
  <c r="M8" i="1"/>
  <c r="P11" i="1" l="1"/>
  <c r="Q11" i="1" s="1"/>
  <c r="P12" i="1"/>
  <c r="Q12" i="1" s="1"/>
  <c r="O8" i="1"/>
  <c r="P8" i="1" s="1"/>
  <c r="Q8" i="1" s="1"/>
  <c r="H32" i="1"/>
  <c r="H47" i="1"/>
  <c r="H48" i="1"/>
  <c r="H43" i="1"/>
  <c r="H37" i="1"/>
  <c r="H42" i="1"/>
  <c r="H44" i="1"/>
  <c r="H46" i="1"/>
  <c r="H39" i="1"/>
  <c r="H35" i="1"/>
  <c r="H52" i="1"/>
  <c r="H36" i="1"/>
  <c r="H34" i="1"/>
  <c r="H41" i="1"/>
  <c r="H45" i="1"/>
  <c r="H33" i="1"/>
  <c r="H40" i="1"/>
  <c r="H50" i="1"/>
  <c r="H49" i="1"/>
  <c r="H38" i="1"/>
  <c r="H51" i="1"/>
  <c r="P14" i="1"/>
  <c r="Q10" i="1"/>
  <c r="H18" i="1" l="1"/>
  <c r="H17" i="1"/>
  <c r="H16" i="1"/>
  <c r="H13" i="1"/>
  <c r="H12" i="1"/>
  <c r="H11" i="1"/>
  <c r="H10" i="1"/>
  <c r="H8" i="1"/>
  <c r="I8" i="1"/>
  <c r="I10" i="1"/>
  <c r="I11" i="1"/>
  <c r="I12" i="1"/>
  <c r="I13" i="1"/>
  <c r="J13" i="1" s="1"/>
  <c r="R13" i="1" s="1"/>
  <c r="S13" i="1" s="1"/>
  <c r="I16" i="1"/>
  <c r="I17" i="1"/>
  <c r="I18" i="1"/>
  <c r="V18" i="1"/>
  <c r="V17" i="1"/>
  <c r="J8" i="1" l="1"/>
  <c r="R8" i="1" s="1"/>
  <c r="S8" i="1" s="1"/>
  <c r="J16" i="1"/>
  <c r="K16" i="1" s="1"/>
  <c r="J11" i="1"/>
  <c r="R11" i="1" s="1"/>
  <c r="S11" i="1" s="1"/>
  <c r="J10" i="1"/>
  <c r="R10" i="1" s="1"/>
  <c r="S10" i="1" s="1"/>
  <c r="J12" i="1"/>
  <c r="J18" i="1"/>
  <c r="K18" i="1" s="1"/>
  <c r="K13" i="1"/>
  <c r="J17" i="1"/>
  <c r="K8" i="1" l="1"/>
  <c r="K11" i="1"/>
  <c r="K12" i="1"/>
  <c r="R12" i="1"/>
  <c r="S12" i="1" s="1"/>
  <c r="K10" i="1"/>
  <c r="K17" i="1"/>
  <c r="U17" i="1" l="1"/>
  <c r="M17" i="1" s="1"/>
  <c r="O17" i="1" s="1"/>
  <c r="P17" i="1" s="1"/>
  <c r="R17" i="1" s="1"/>
  <c r="S17" i="1" s="1"/>
  <c r="U18" i="1"/>
  <c r="M18" i="1" s="1"/>
  <c r="O18" i="1" s="1"/>
  <c r="P18" i="1" s="1"/>
  <c r="R18" i="1" s="1"/>
  <c r="S18" i="1" s="1"/>
  <c r="U16" i="1"/>
  <c r="M16" i="1" s="1"/>
  <c r="O16" i="1" s="1"/>
  <c r="P16" i="1" s="1"/>
  <c r="R16" i="1" s="1"/>
  <c r="S16" i="1" s="1"/>
  <c r="Q16" i="1" l="1"/>
  <c r="Q18" i="1"/>
  <c r="Q17" i="1"/>
  <c r="P19" i="1"/>
  <c r="O19" i="1"/>
  <c r="N19" i="1"/>
  <c r="D19" i="1"/>
  <c r="E19" i="1"/>
  <c r="H19" i="1"/>
  <c r="I19" i="1"/>
  <c r="J19" i="1"/>
  <c r="C19" i="1"/>
  <c r="D14" i="1"/>
  <c r="E14" i="1"/>
  <c r="C14" i="1"/>
  <c r="D22" i="1" l="1"/>
  <c r="Q19" i="1"/>
  <c r="R19" i="1"/>
  <c r="S19" i="1" s="1"/>
  <c r="C22" i="1"/>
  <c r="K19" i="1"/>
  <c r="E22" i="1"/>
  <c r="Q14" i="1"/>
  <c r="H14" i="1"/>
  <c r="H22" i="1" s="1"/>
  <c r="I14" i="1"/>
  <c r="I22" i="1" s="1"/>
  <c r="I33" i="1"/>
  <c r="J33" i="1" s="1"/>
  <c r="I35" i="1"/>
  <c r="J35" i="1" s="1"/>
  <c r="I39" i="1"/>
  <c r="J39" i="1" s="1"/>
  <c r="I41" i="1"/>
  <c r="J41" i="1" s="1"/>
  <c r="I43" i="1"/>
  <c r="J43" i="1" s="1"/>
  <c r="I47" i="1"/>
  <c r="J47" i="1" s="1"/>
  <c r="I49" i="1"/>
  <c r="J49" i="1" s="1"/>
  <c r="I51" i="1"/>
  <c r="J51" i="1" s="1"/>
  <c r="I37" i="1"/>
  <c r="J37" i="1" s="1"/>
  <c r="I45" i="1"/>
  <c r="J45" i="1" s="1"/>
  <c r="I32" i="1"/>
  <c r="J32" i="1" s="1"/>
  <c r="I34" i="1"/>
  <c r="J34" i="1" s="1"/>
  <c r="I36" i="1"/>
  <c r="J36" i="1" s="1"/>
  <c r="I38" i="1"/>
  <c r="J38" i="1" s="1"/>
  <c r="I40" i="1"/>
  <c r="J40" i="1" s="1"/>
  <c r="I42" i="1"/>
  <c r="J42" i="1" s="1"/>
  <c r="I44" i="1"/>
  <c r="J44" i="1" s="1"/>
  <c r="I46" i="1"/>
  <c r="J46" i="1" s="1"/>
  <c r="I48" i="1"/>
  <c r="J48" i="1" s="1"/>
  <c r="I50" i="1"/>
  <c r="J50" i="1" s="1"/>
  <c r="I52" i="1"/>
  <c r="J52" i="1" s="1"/>
  <c r="J14" i="1" l="1"/>
  <c r="R14" i="1" s="1"/>
  <c r="S14" i="1" s="1"/>
  <c r="J22" i="1" l="1"/>
  <c r="K14" i="1"/>
  <c r="N14" i="1"/>
  <c r="N22" i="1" s="1"/>
  <c r="O14" i="1"/>
  <c r="K22" i="1" l="1"/>
  <c r="O22" i="1"/>
  <c r="P22" i="1" l="1"/>
  <c r="R22" i="1" s="1"/>
  <c r="S22" i="1" s="1"/>
  <c r="Q22" i="1" l="1"/>
</calcChain>
</file>

<file path=xl/sharedStrings.xml><?xml version="1.0" encoding="utf-8"?>
<sst xmlns="http://schemas.openxmlformats.org/spreadsheetml/2006/main" count="91" uniqueCount="61">
  <si>
    <t>Proposed</t>
  </si>
  <si>
    <t>Average</t>
  </si>
  <si>
    <t>Annual</t>
  </si>
  <si>
    <t>Price</t>
  </si>
  <si>
    <t>Megawatt</t>
  </si>
  <si>
    <t>($ Per Kilowatt Hour)</t>
  </si>
  <si>
    <t>$000</t>
  </si>
  <si>
    <t>Service</t>
  </si>
  <si>
    <t>Schedule</t>
  </si>
  <si>
    <t>Customers</t>
  </si>
  <si>
    <t>Hours</t>
  </si>
  <si>
    <t>Base $000</t>
  </si>
  <si>
    <t>Present</t>
  </si>
  <si>
    <t>Change</t>
  </si>
  <si>
    <t>Residential</t>
  </si>
  <si>
    <t>16,17,19</t>
  </si>
  <si>
    <t>General - Small</t>
  </si>
  <si>
    <t>24</t>
  </si>
  <si>
    <t>General</t>
  </si>
  <si>
    <t>29,36</t>
  </si>
  <si>
    <t>Agricultural Pumping</t>
  </si>
  <si>
    <t>40</t>
  </si>
  <si>
    <t>Total</t>
  </si>
  <si>
    <t>Base $000 per Docket UE-210402</t>
  </si>
  <si>
    <t>Residential Bill Comparisons</t>
  </si>
  <si>
    <t>Kilowatt</t>
  </si>
  <si>
    <t>$ Per Month</t>
  </si>
  <si>
    <t>Percent</t>
  </si>
  <si>
    <t>Assumes Base Schedule 16 Pricing per Docket UE-210402</t>
  </si>
  <si>
    <t>The average residential customer uses 1,200 kilowatt hours</t>
  </si>
  <si>
    <t>per month</t>
  </si>
  <si>
    <t>Estimated Effect of Proposed Prices on Revenue ($000)</t>
  </si>
  <si>
    <t>General - Large</t>
  </si>
  <si>
    <t>General &amp; Agricultural Pumping</t>
  </si>
  <si>
    <t>Lighting - Company Owned</t>
  </si>
  <si>
    <t>15,51</t>
  </si>
  <si>
    <t>Lighting - Customer Owned</t>
  </si>
  <si>
    <t>53</t>
  </si>
  <si>
    <t>54</t>
  </si>
  <si>
    <t>Lighting</t>
  </si>
  <si>
    <t>All</t>
  </si>
  <si>
    <t>Annual Guarantee Adjustments</t>
  </si>
  <si>
    <t>Schedule 97</t>
  </si>
  <si>
    <t>PCAM Adjustment (Schedule 97) and PTC Tracker Adjustment (Schedule 99)</t>
  </si>
  <si>
    <t>Schedule 99</t>
  </si>
  <si>
    <t>General Rate Case</t>
  </si>
  <si>
    <t>Actual</t>
  </si>
  <si>
    <t>Study</t>
  </si>
  <si>
    <t>Factor 10</t>
  </si>
  <si>
    <t>Cost of</t>
  </si>
  <si>
    <t>47,48T</t>
  </si>
  <si>
    <t>Schedules</t>
  </si>
  <si>
    <t>15,51,53,54</t>
  </si>
  <si>
    <t>Excludes Rider Schedules 91, 92, 93, 98, 191, 197</t>
  </si>
  <si>
    <t>Average Customers and Annual Megawatt Hours per the 12 months ending June 2019</t>
  </si>
  <si>
    <t>Percent Change is Change as a percentage of Base</t>
  </si>
  <si>
    <t>Total $000</t>
  </si>
  <si>
    <t>PCORC</t>
  </si>
  <si>
    <t>Per</t>
  </si>
  <si>
    <t>Month</t>
  </si>
  <si>
    <t>Per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</si>
</sst>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_(* #,##0.0_);_(* \(#,##0.0\);_(* &quot;-&quot;??_);_(@_)"/>
  </numFmts>
  <fonts count="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2"/>
      <color rgb="FF0000FF"/>
      <name val="Times New Roman"/>
      <family val="2"/>
    </font>
    <font>
      <sz val="12"/>
      <name val="Times New Roman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</cellStyleXfs>
  <cellXfs count="129">
    <xf numFmtId="0" fontId="0" fillId="0" borderId="0" xfId="0"/>
    <xf numFmtId="164" fontId="0" fillId="0" borderId="0" xfId="1" applyNumberFormat="1" applyFont="1"/>
    <xf numFmtId="0" fontId="4" fillId="0" borderId="6" xfId="3" applyFont="1" applyBorder="1" applyAlignment="1">
      <alignment horizontal="left"/>
    </xf>
    <xf numFmtId="43" fontId="4" fillId="0" borderId="6" xfId="1" applyFont="1" applyBorder="1" applyAlignment="1">
      <alignment horizontal="left"/>
    </xf>
    <xf numFmtId="43" fontId="3" fillId="0" borderId="6" xfId="2" applyFont="1" applyBorder="1" applyAlignment="1">
      <alignment horizontal="left"/>
    </xf>
    <xf numFmtId="6" fontId="4" fillId="0" borderId="10" xfId="2" quotePrefix="1" applyNumberFormat="1" applyFont="1" applyBorder="1" applyAlignment="1">
      <alignment horizontal="centerContinuous"/>
    </xf>
    <xf numFmtId="43" fontId="4" fillId="0" borderId="6" xfId="2" applyFont="1" applyBorder="1" applyAlignment="1">
      <alignment horizontal="left"/>
    </xf>
    <xf numFmtId="164" fontId="3" fillId="0" borderId="11" xfId="2" applyNumberFormat="1" applyFont="1" applyBorder="1" applyAlignment="1">
      <alignment horizontal="left"/>
    </xf>
    <xf numFmtId="43" fontId="4" fillId="0" borderId="11" xfId="1" applyFont="1" applyBorder="1" applyAlignment="1">
      <alignment horizontal="left"/>
    </xf>
    <xf numFmtId="43" fontId="3" fillId="0" borderId="11" xfId="2" applyFont="1" applyBorder="1" applyAlignment="1">
      <alignment horizontal="left"/>
    </xf>
    <xf numFmtId="164" fontId="3" fillId="0" borderId="6" xfId="2" applyNumberFormat="1" applyFont="1" applyBorder="1"/>
    <xf numFmtId="43" fontId="4" fillId="0" borderId="6" xfId="1" quotePrefix="1" applyFont="1" applyBorder="1" applyAlignment="1">
      <alignment horizontal="left"/>
    </xf>
    <xf numFmtId="164" fontId="4" fillId="0" borderId="6" xfId="2" applyNumberFormat="1" applyFont="1" applyBorder="1"/>
    <xf numFmtId="166" fontId="3" fillId="0" borderId="6" xfId="1" applyNumberFormat="1" applyFont="1" applyFill="1" applyBorder="1"/>
    <xf numFmtId="43" fontId="3" fillId="0" borderId="6" xfId="2" applyFont="1" applyBorder="1"/>
    <xf numFmtId="164" fontId="4" fillId="0" borderId="6" xfId="1" applyNumberFormat="1" applyFont="1" applyBorder="1"/>
    <xf numFmtId="165" fontId="3" fillId="0" borderId="6" xfId="1" applyNumberFormat="1" applyFont="1" applyFill="1" applyBorder="1"/>
    <xf numFmtId="164" fontId="3" fillId="0" borderId="6" xfId="1" applyNumberFormat="1" applyFont="1" applyFill="1" applyBorder="1"/>
    <xf numFmtId="164" fontId="3" fillId="0" borderId="11" xfId="1" applyNumberFormat="1" applyFont="1" applyFill="1" applyBorder="1"/>
    <xf numFmtId="166" fontId="3" fillId="0" borderId="11" xfId="1" applyNumberFormat="1" applyFont="1" applyFill="1" applyBorder="1"/>
    <xf numFmtId="43" fontId="4" fillId="0" borderId="8" xfId="1" applyFont="1" applyBorder="1" applyAlignment="1">
      <alignment horizontal="left"/>
    </xf>
    <xf numFmtId="0" fontId="0" fillId="0" borderId="5" xfId="0" applyBorder="1"/>
    <xf numFmtId="164" fontId="0" fillId="0" borderId="5" xfId="1" applyNumberFormat="1" applyFont="1" applyBorder="1"/>
    <xf numFmtId="0" fontId="0" fillId="0" borderId="4" xfId="0" applyBorder="1"/>
    <xf numFmtId="164" fontId="0" fillId="0" borderId="0" xfId="1" applyNumberFormat="1" applyFont="1" applyBorder="1"/>
    <xf numFmtId="0" fontId="0" fillId="0" borderId="7" xfId="0" applyBorder="1"/>
    <xf numFmtId="43" fontId="0" fillId="0" borderId="10" xfId="1" applyFont="1" applyBorder="1"/>
    <xf numFmtId="43" fontId="0" fillId="0" borderId="0" xfId="0" applyNumberFormat="1"/>
    <xf numFmtId="164" fontId="3" fillId="0" borderId="1" xfId="4" applyNumberFormat="1" applyFont="1" applyFill="1" applyBorder="1" applyAlignment="1">
      <alignment horizontal="centerContinuous"/>
    </xf>
    <xf numFmtId="43" fontId="0" fillId="0" borderId="3" xfId="1" applyFont="1" applyBorder="1"/>
    <xf numFmtId="43" fontId="0" fillId="0" borderId="6" xfId="1" applyFont="1" applyFill="1" applyBorder="1"/>
    <xf numFmtId="43" fontId="3" fillId="0" borderId="11" xfId="1" applyFont="1" applyFill="1" applyBorder="1" applyAlignment="1">
      <alignment horizontal="left"/>
    </xf>
    <xf numFmtId="164" fontId="3" fillId="0" borderId="6" xfId="4" applyNumberFormat="1" applyFont="1" applyFill="1" applyBorder="1" applyAlignment="1">
      <alignment horizontal="center"/>
    </xf>
    <xf numFmtId="164" fontId="0" fillId="0" borderId="13" xfId="4" applyNumberFormat="1" applyFont="1" applyFill="1" applyBorder="1"/>
    <xf numFmtId="43" fontId="0" fillId="0" borderId="3" xfId="1" applyFont="1" applyFill="1" applyBorder="1"/>
    <xf numFmtId="43" fontId="0" fillId="0" borderId="4" xfId="1" applyFont="1" applyFill="1" applyBorder="1"/>
    <xf numFmtId="166" fontId="0" fillId="0" borderId="3" xfId="4" applyNumberFormat="1" applyFont="1" applyFill="1" applyBorder="1"/>
    <xf numFmtId="43" fontId="0" fillId="0" borderId="7" xfId="1" applyFont="1" applyFill="1" applyBorder="1"/>
    <xf numFmtId="166" fontId="0" fillId="0" borderId="6" xfId="4" applyNumberFormat="1" applyFont="1" applyFill="1" applyBorder="1"/>
    <xf numFmtId="43" fontId="0" fillId="0" borderId="12" xfId="1" applyFont="1" applyFill="1" applyBorder="1"/>
    <xf numFmtId="166" fontId="0" fillId="0" borderId="11" xfId="4" applyNumberFormat="1" applyFont="1" applyFill="1" applyBorder="1"/>
    <xf numFmtId="43" fontId="0" fillId="0" borderId="11" xfId="1" applyFont="1" applyFill="1" applyBorder="1"/>
    <xf numFmtId="43" fontId="0" fillId="0" borderId="14" xfId="1" applyFont="1" applyFill="1" applyBorder="1"/>
    <xf numFmtId="43" fontId="0" fillId="0" borderId="2" xfId="1" applyFont="1" applyFill="1" applyBorder="1"/>
    <xf numFmtId="166" fontId="0" fillId="0" borderId="14" xfId="4" applyNumberFormat="1" applyFont="1" applyFill="1" applyBorder="1"/>
    <xf numFmtId="43" fontId="0" fillId="0" borderId="13" xfId="1" applyFont="1" applyBorder="1"/>
    <xf numFmtId="164" fontId="3" fillId="0" borderId="13" xfId="4" applyNumberFormat="1" applyFont="1" applyFill="1" applyBorder="1"/>
    <xf numFmtId="43" fontId="0" fillId="0" borderId="0" xfId="1" applyFont="1"/>
    <xf numFmtId="164" fontId="3" fillId="0" borderId="6" xfId="2" applyNumberFormat="1" applyFont="1" applyBorder="1" applyAlignment="1">
      <alignment horizontal="left"/>
    </xf>
    <xf numFmtId="164" fontId="3" fillId="0" borderId="11" xfId="2" applyNumberFormat="1" applyFont="1" applyBorder="1"/>
    <xf numFmtId="43" fontId="0" fillId="0" borderId="8" xfId="1" applyFont="1" applyBorder="1" applyAlignment="1">
      <alignment horizontal="centerContinuous"/>
    </xf>
    <xf numFmtId="0" fontId="0" fillId="0" borderId="5" xfId="0" applyBorder="1" applyAlignment="1">
      <alignment horizontal="centerContinuous"/>
    </xf>
    <xf numFmtId="164" fontId="0" fillId="0" borderId="5" xfId="1" applyNumberFormat="1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4" fillId="0" borderId="0" xfId="3" applyFont="1" applyAlignment="1">
      <alignment horizontal="centerContinuous"/>
    </xf>
    <xf numFmtId="164" fontId="6" fillId="0" borderId="0" xfId="1" applyNumberFormat="1" applyFont="1"/>
    <xf numFmtId="43" fontId="4" fillId="0" borderId="12" xfId="2" applyFont="1" applyBorder="1" applyAlignment="1">
      <alignment horizontal="centerContinuous"/>
    </xf>
    <xf numFmtId="0" fontId="0" fillId="0" borderId="6" xfId="0" applyBorder="1"/>
    <xf numFmtId="43" fontId="4" fillId="0" borderId="10" xfId="2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43" fontId="0" fillId="0" borderId="10" xfId="1" applyFont="1" applyBorder="1" applyAlignment="1">
      <alignment horizontal="centerContinuous"/>
    </xf>
    <xf numFmtId="0" fontId="0" fillId="0" borderId="9" xfId="0" applyBorder="1" applyAlignment="1">
      <alignment horizontal="centerContinuous"/>
    </xf>
    <xf numFmtId="164" fontId="0" fillId="0" borderId="9" xfId="1" applyNumberFormat="1" applyFont="1" applyBorder="1" applyAlignment="1">
      <alignment horizontal="centerContinuous"/>
    </xf>
    <xf numFmtId="164" fontId="3" fillId="0" borderId="6" xfId="2" quotePrefix="1" applyNumberFormat="1" applyFont="1" applyBorder="1" applyAlignment="1">
      <alignment horizontal="left"/>
    </xf>
    <xf numFmtId="43" fontId="3" fillId="0" borderId="6" xfId="1" applyFont="1" applyBorder="1" applyAlignment="1">
      <alignment horizontal="left"/>
    </xf>
    <xf numFmtId="164" fontId="3" fillId="0" borderId="11" xfId="1" applyNumberFormat="1" applyFont="1" applyBorder="1" applyAlignment="1">
      <alignment horizontal="left"/>
    </xf>
    <xf numFmtId="164" fontId="4" fillId="0" borderId="6" xfId="1" applyNumberFormat="1" applyFont="1" applyBorder="1" applyAlignment="1">
      <alignment horizontal="left"/>
    </xf>
    <xf numFmtId="164" fontId="3" fillId="0" borderId="6" xfId="1" quotePrefix="1" applyNumberFormat="1" applyFont="1" applyBorder="1" applyAlignment="1">
      <alignment horizontal="left"/>
    </xf>
    <xf numFmtId="43" fontId="3" fillId="0" borderId="6" xfId="2" applyFont="1" applyBorder="1" applyAlignment="1">
      <alignment horizontal="center"/>
    </xf>
    <xf numFmtId="43" fontId="3" fillId="0" borderId="11" xfId="1" applyFont="1" applyBorder="1" applyAlignment="1">
      <alignment horizontal="left"/>
    </xf>
    <xf numFmtId="43" fontId="3" fillId="0" borderId="14" xfId="2" applyFont="1" applyBorder="1" applyAlignment="1">
      <alignment horizontal="center"/>
    </xf>
    <xf numFmtId="164" fontId="4" fillId="0" borderId="13" xfId="1" applyNumberFormat="1" applyFont="1" applyBorder="1" applyAlignment="1">
      <alignment horizontal="left"/>
    </xf>
    <xf numFmtId="0" fontId="4" fillId="0" borderId="13" xfId="3" applyFont="1" applyBorder="1" applyAlignment="1">
      <alignment horizontal="centerContinuous"/>
    </xf>
    <xf numFmtId="43" fontId="3" fillId="0" borderId="11" xfId="2" applyFont="1" applyBorder="1"/>
    <xf numFmtId="43" fontId="4" fillId="0" borderId="11" xfId="1" quotePrefix="1" applyFont="1" applyBorder="1" applyAlignment="1">
      <alignment horizontal="left"/>
    </xf>
    <xf numFmtId="164" fontId="4" fillId="0" borderId="11" xfId="2" applyNumberFormat="1" applyFont="1" applyBorder="1"/>
    <xf numFmtId="164" fontId="4" fillId="0" borderId="11" xfId="1" applyNumberFormat="1" applyFont="1" applyBorder="1"/>
    <xf numFmtId="165" fontId="3" fillId="0" borderId="11" xfId="1" applyNumberFormat="1" applyFont="1" applyFill="1" applyBorder="1"/>
    <xf numFmtId="164" fontId="3" fillId="0" borderId="11" xfId="2" quotePrefix="1" applyNumberFormat="1" applyFont="1" applyBorder="1" applyAlignment="1">
      <alignment horizontal="left"/>
    </xf>
    <xf numFmtId="0" fontId="0" fillId="0" borderId="11" xfId="0" applyBorder="1"/>
    <xf numFmtId="164" fontId="0" fillId="0" borderId="3" xfId="4" applyNumberFormat="1" applyFont="1" applyFill="1" applyBorder="1"/>
    <xf numFmtId="164" fontId="0" fillId="0" borderId="6" xfId="4" applyNumberFormat="1" applyFont="1" applyFill="1" applyBorder="1"/>
    <xf numFmtId="164" fontId="0" fillId="0" borderId="11" xfId="4" applyNumberFormat="1" applyFont="1" applyFill="1" applyBorder="1"/>
    <xf numFmtId="164" fontId="0" fillId="0" borderId="14" xfId="4" applyNumberFormat="1" applyFont="1" applyFill="1" applyBorder="1"/>
    <xf numFmtId="43" fontId="3" fillId="0" borderId="11" xfId="1" quotePrefix="1" applyFont="1" applyBorder="1" applyAlignment="1">
      <alignment horizontal="left"/>
    </xf>
    <xf numFmtId="43" fontId="4" fillId="0" borderId="6" xfId="2" applyFont="1" applyBorder="1" applyAlignment="1">
      <alignment horizontal="center"/>
    </xf>
    <xf numFmtId="43" fontId="4" fillId="0" borderId="11" xfId="2" quotePrefix="1" applyFont="1" applyFill="1" applyBorder="1" applyAlignment="1">
      <alignment horizontal="center"/>
    </xf>
    <xf numFmtId="0" fontId="4" fillId="0" borderId="9" xfId="3" applyFont="1" applyBorder="1" applyAlignment="1">
      <alignment horizontal="centerContinuous"/>
    </xf>
    <xf numFmtId="0" fontId="4" fillId="0" borderId="12" xfId="3" applyFont="1" applyBorder="1" applyAlignment="1">
      <alignment horizontal="centerContinuous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164" fontId="6" fillId="0" borderId="0" xfId="1" applyNumberFormat="1" applyFont="1" applyAlignment="1">
      <alignment horizontal="left"/>
    </xf>
    <xf numFmtId="43" fontId="4" fillId="0" borderId="13" xfId="2" applyFont="1" applyBorder="1" applyAlignment="1">
      <alignment horizontal="center"/>
    </xf>
    <xf numFmtId="43" fontId="4" fillId="0" borderId="10" xfId="2" quotePrefix="1" applyFont="1" applyFill="1" applyBorder="1" applyAlignment="1">
      <alignment horizontal="center"/>
    </xf>
    <xf numFmtId="43" fontId="0" fillId="0" borderId="0" xfId="1" applyFont="1" applyAlignment="1"/>
    <xf numFmtId="164" fontId="6" fillId="0" borderId="0" xfId="1" applyNumberFormat="1" applyFont="1" applyAlignment="1"/>
    <xf numFmtId="43" fontId="3" fillId="0" borderId="10" xfId="2" applyFont="1" applyBorder="1" applyAlignment="1">
      <alignment horizontal="centerContinuous"/>
    </xf>
    <xf numFmtId="43" fontId="0" fillId="0" borderId="5" xfId="1" applyFont="1" applyBorder="1" applyAlignment="1">
      <alignment horizontal="centerContinuous"/>
    </xf>
    <xf numFmtId="43" fontId="0" fillId="0" borderId="4" xfId="1" applyFont="1" applyBorder="1" applyAlignment="1">
      <alignment horizontal="centerContinuous"/>
    </xf>
    <xf numFmtId="43" fontId="0" fillId="0" borderId="3" xfId="1" applyFont="1" applyBorder="1" applyAlignment="1"/>
    <xf numFmtId="43" fontId="0" fillId="0" borderId="6" xfId="1" applyFont="1" applyBorder="1" applyAlignment="1"/>
    <xf numFmtId="164" fontId="6" fillId="0" borderId="6" xfId="1" applyNumberFormat="1" applyFont="1" applyBorder="1" applyAlignment="1"/>
    <xf numFmtId="43" fontId="0" fillId="0" borderId="6" xfId="1" applyFont="1" applyBorder="1"/>
    <xf numFmtId="166" fontId="6" fillId="0" borderId="6" xfId="1" applyNumberFormat="1" applyFont="1" applyBorder="1"/>
    <xf numFmtId="164" fontId="6" fillId="0" borderId="6" xfId="1" applyNumberFormat="1" applyFont="1" applyBorder="1"/>
    <xf numFmtId="164" fontId="7" fillId="0" borderId="6" xfId="1" applyNumberFormat="1" applyFont="1" applyBorder="1"/>
    <xf numFmtId="43" fontId="0" fillId="0" borderId="11" xfId="1" applyFont="1" applyBorder="1" applyAlignment="1"/>
    <xf numFmtId="43" fontId="0" fillId="0" borderId="11" xfId="1" applyFont="1" applyBorder="1"/>
    <xf numFmtId="43" fontId="0" fillId="0" borderId="4" xfId="1" applyFont="1" applyBorder="1"/>
    <xf numFmtId="43" fontId="0" fillId="0" borderId="7" xfId="1" applyFont="1" applyBorder="1"/>
    <xf numFmtId="43" fontId="0" fillId="0" borderId="12" xfId="1" applyFont="1" applyBorder="1"/>
    <xf numFmtId="43" fontId="0" fillId="0" borderId="9" xfId="1" applyFont="1" applyBorder="1"/>
    <xf numFmtId="43" fontId="0" fillId="0" borderId="9" xfId="1" applyFont="1" applyBorder="1" applyAlignment="1">
      <alignment horizontal="left"/>
    </xf>
    <xf numFmtId="43" fontId="3" fillId="0" borderId="8" xfId="2" applyFont="1" applyFill="1" applyBorder="1"/>
    <xf numFmtId="166" fontId="0" fillId="0" borderId="5" xfId="0" applyNumberFormat="1" applyBorder="1"/>
    <xf numFmtId="164" fontId="0" fillId="0" borderId="5" xfId="4" applyNumberFormat="1" applyFont="1" applyFill="1" applyBorder="1" applyAlignment="1">
      <alignment horizontal="centerContinuous"/>
    </xf>
    <xf numFmtId="164" fontId="0" fillId="0" borderId="4" xfId="4" applyNumberFormat="1" applyFont="1" applyFill="1" applyBorder="1" applyAlignment="1">
      <alignment horizontal="centerContinuous"/>
    </xf>
    <xf numFmtId="164" fontId="0" fillId="0" borderId="7" xfId="4" applyNumberFormat="1" applyFont="1" applyFill="1" applyBorder="1" applyAlignment="1">
      <alignment horizontal="center"/>
    </xf>
    <xf numFmtId="164" fontId="0" fillId="0" borderId="6" xfId="4" applyNumberFormat="1" applyFont="1" applyFill="1" applyBorder="1" applyAlignment="1">
      <alignment horizontal="center"/>
    </xf>
    <xf numFmtId="164" fontId="3" fillId="0" borderId="12" xfId="4" applyNumberFormat="1" applyFont="1" applyFill="1" applyBorder="1" applyAlignment="1">
      <alignment horizontal="center"/>
    </xf>
    <xf numFmtId="164" fontId="3" fillId="0" borderId="11" xfId="4" applyNumberFormat="1" applyFont="1" applyFill="1" applyBorder="1" applyAlignment="1">
      <alignment horizontal="center"/>
    </xf>
    <xf numFmtId="0" fontId="0" fillId="0" borderId="0" xfId="0" applyAlignment="1">
      <alignment horizontal="left" indent="2"/>
    </xf>
    <xf numFmtId="0" fontId="0" fillId="0" borderId="13" xfId="0" applyBorder="1" applyAlignment="1">
      <alignment horizontal="left" indent="2"/>
    </xf>
    <xf numFmtId="0" fontId="0" fillId="0" borderId="1" xfId="0" applyBorder="1"/>
    <xf numFmtId="0" fontId="0" fillId="0" borderId="15" xfId="0" applyBorder="1"/>
    <xf numFmtId="164" fontId="0" fillId="0" borderId="15" xfId="1" applyNumberFormat="1" applyFont="1" applyBorder="1" applyAlignment="1">
      <alignment horizontal="right"/>
    </xf>
    <xf numFmtId="164" fontId="0" fillId="0" borderId="15" xfId="1" applyNumberFormat="1" applyFont="1" applyBorder="1"/>
    <xf numFmtId="0" fontId="0" fillId="0" borderId="2" xfId="0" applyBorder="1"/>
    <xf numFmtId="164" fontId="6" fillId="0" borderId="14" xfId="1" applyNumberFormat="1" applyFont="1" applyBorder="1"/>
  </cellXfs>
  <cellStyles count="5">
    <cellStyle name="Comma" xfId="1" builtinId="3"/>
    <cellStyle name="Comma 2" xfId="2" xr:uid="{8C7AB854-5CCB-4C88-9A95-FE8588B083F4}"/>
    <cellStyle name="Comma 2 2" xfId="4" xr:uid="{525FC59D-DCA2-4B0E-98F0-89E7E10E64DC}"/>
    <cellStyle name="Normal" xfId="0" builtinId="0"/>
    <cellStyle name="Normal 3 2" xfId="3" xr:uid="{E3CD14A2-50D2-4F2C-9AF2-2022F641AD33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4E913-6E86-4BAC-B1B5-873757C45A7C}">
  <dimension ref="A1:W60"/>
  <sheetViews>
    <sheetView showGridLines="0" tabSelected="1" view="pageBreakPreview" zoomScale="85" zoomScaleNormal="70" zoomScaleSheetLayoutView="85" workbookViewId="0"/>
  </sheetViews>
  <sheetFormatPr defaultRowHeight="15.75" x14ac:dyDescent="0.25"/>
  <cols>
    <col min="1" max="1" width="29.875" bestFit="1" customWidth="1"/>
    <col min="2" max="4" width="11.5" customWidth="1"/>
    <col min="5" max="5" width="11.5" style="1" customWidth="1"/>
    <col min="6" max="11" width="10.25" customWidth="1"/>
    <col min="12" max="12" width="10.25" style="1" customWidth="1"/>
    <col min="13" max="17" width="10.25" customWidth="1"/>
    <col min="18" max="18" width="10.25" style="90" customWidth="1"/>
    <col min="19" max="19" width="10.25" customWidth="1"/>
    <col min="20" max="22" width="12.5" customWidth="1"/>
    <col min="23" max="26" width="10.875" customWidth="1"/>
  </cols>
  <sheetData>
    <row r="1" spans="1:23" x14ac:dyDescent="0.25">
      <c r="A1" s="50" t="s">
        <v>43</v>
      </c>
      <c r="B1" s="51"/>
      <c r="C1" s="51"/>
      <c r="D1" s="51"/>
      <c r="E1" s="52"/>
      <c r="F1" s="51"/>
      <c r="G1" s="51"/>
      <c r="H1" s="51"/>
      <c r="I1" s="51"/>
      <c r="J1" s="51"/>
      <c r="K1" s="51"/>
      <c r="L1" s="52"/>
      <c r="M1" s="51"/>
      <c r="N1" s="51"/>
      <c r="O1" s="51"/>
      <c r="P1" s="51"/>
      <c r="Q1" s="51"/>
      <c r="R1" s="51"/>
      <c r="S1" s="53"/>
      <c r="T1" s="99"/>
      <c r="U1" s="97" t="s">
        <v>45</v>
      </c>
      <c r="V1" s="98"/>
    </row>
    <row r="2" spans="1:23" x14ac:dyDescent="0.25">
      <c r="A2" s="60" t="s">
        <v>31</v>
      </c>
      <c r="B2" s="61"/>
      <c r="C2" s="61"/>
      <c r="D2" s="61"/>
      <c r="E2" s="62"/>
      <c r="F2" s="61"/>
      <c r="G2" s="61"/>
      <c r="H2" s="61"/>
      <c r="I2" s="61"/>
      <c r="J2" s="61"/>
      <c r="K2" s="61"/>
      <c r="L2" s="62"/>
      <c r="M2" s="61"/>
      <c r="N2" s="61"/>
      <c r="O2" s="61"/>
      <c r="P2" s="61"/>
      <c r="Q2" s="61"/>
      <c r="R2" s="61"/>
      <c r="S2" s="59"/>
      <c r="T2" s="100"/>
      <c r="U2" s="108" t="s">
        <v>49</v>
      </c>
      <c r="V2" s="29" t="s">
        <v>51</v>
      </c>
    </row>
    <row r="3" spans="1:23" x14ac:dyDescent="0.25">
      <c r="A3" s="48"/>
      <c r="B3" s="48"/>
      <c r="C3" s="6"/>
      <c r="D3" s="6"/>
      <c r="E3" s="71"/>
      <c r="F3" s="58" t="s">
        <v>42</v>
      </c>
      <c r="G3" s="61"/>
      <c r="H3" s="61"/>
      <c r="I3" s="61"/>
      <c r="J3" s="61"/>
      <c r="K3" s="59"/>
      <c r="L3" s="58" t="s">
        <v>44</v>
      </c>
      <c r="M3" s="61"/>
      <c r="N3" s="61"/>
      <c r="O3" s="61"/>
      <c r="P3" s="61"/>
      <c r="Q3" s="61"/>
      <c r="R3" s="20"/>
      <c r="S3" s="53"/>
      <c r="T3" s="100"/>
      <c r="U3" s="109" t="s">
        <v>7</v>
      </c>
      <c r="V3" s="102" t="s">
        <v>52</v>
      </c>
    </row>
    <row r="4" spans="1:23" x14ac:dyDescent="0.25">
      <c r="A4" s="2"/>
      <c r="B4" s="2"/>
      <c r="C4" s="3"/>
      <c r="D4" s="3" t="s">
        <v>2</v>
      </c>
      <c r="E4" s="66"/>
      <c r="F4" s="72" t="s">
        <v>3</v>
      </c>
      <c r="G4" s="54"/>
      <c r="H4" s="5" t="s">
        <v>6</v>
      </c>
      <c r="I4" s="87"/>
      <c r="J4" s="87"/>
      <c r="K4" s="88"/>
      <c r="L4" s="72" t="s">
        <v>3</v>
      </c>
      <c r="M4" s="54"/>
      <c r="N4" s="5" t="s">
        <v>6</v>
      </c>
      <c r="O4" s="87"/>
      <c r="P4" s="87"/>
      <c r="Q4" s="87"/>
      <c r="R4" s="96" t="s">
        <v>56</v>
      </c>
      <c r="S4" s="59"/>
      <c r="T4" s="100" t="s">
        <v>57</v>
      </c>
      <c r="U4" s="109" t="s">
        <v>47</v>
      </c>
      <c r="V4" s="102" t="s">
        <v>46</v>
      </c>
    </row>
    <row r="5" spans="1:23" x14ac:dyDescent="0.25">
      <c r="A5" s="2"/>
      <c r="B5" s="3"/>
      <c r="C5" s="64" t="s">
        <v>1</v>
      </c>
      <c r="D5" s="4" t="s">
        <v>4</v>
      </c>
      <c r="E5" s="64"/>
      <c r="F5" s="58" t="s">
        <v>5</v>
      </c>
      <c r="G5" s="56"/>
      <c r="H5" s="85"/>
      <c r="I5" s="85"/>
      <c r="J5" s="85"/>
      <c r="K5" s="85" t="s">
        <v>27</v>
      </c>
      <c r="L5" s="58" t="s">
        <v>5</v>
      </c>
      <c r="M5" s="56"/>
      <c r="N5" s="85"/>
      <c r="O5" s="85"/>
      <c r="P5" s="85"/>
      <c r="Q5" s="92" t="s">
        <v>27</v>
      </c>
      <c r="R5" s="85"/>
      <c r="S5" s="85" t="s">
        <v>27</v>
      </c>
      <c r="T5" s="100" t="s">
        <v>11</v>
      </c>
      <c r="U5" s="109" t="s">
        <v>48</v>
      </c>
      <c r="V5" s="102" t="s">
        <v>4</v>
      </c>
    </row>
    <row r="6" spans="1:23" x14ac:dyDescent="0.25">
      <c r="A6" s="7" t="s">
        <v>7</v>
      </c>
      <c r="B6" s="8" t="s">
        <v>8</v>
      </c>
      <c r="C6" s="69" t="s">
        <v>9</v>
      </c>
      <c r="D6" s="9" t="s">
        <v>10</v>
      </c>
      <c r="E6" s="84" t="s">
        <v>11</v>
      </c>
      <c r="F6" s="70" t="s">
        <v>12</v>
      </c>
      <c r="G6" s="70" t="s">
        <v>0</v>
      </c>
      <c r="H6" s="86" t="s">
        <v>12</v>
      </c>
      <c r="I6" s="86" t="s">
        <v>0</v>
      </c>
      <c r="J6" s="86" t="s">
        <v>13</v>
      </c>
      <c r="K6" s="86" t="s">
        <v>13</v>
      </c>
      <c r="L6" s="70" t="s">
        <v>12</v>
      </c>
      <c r="M6" s="70" t="s">
        <v>0</v>
      </c>
      <c r="N6" s="86" t="s">
        <v>12</v>
      </c>
      <c r="O6" s="86" t="s">
        <v>0</v>
      </c>
      <c r="P6" s="86" t="s">
        <v>13</v>
      </c>
      <c r="Q6" s="93" t="s">
        <v>13</v>
      </c>
      <c r="R6" s="86" t="s">
        <v>13</v>
      </c>
      <c r="S6" s="86" t="s">
        <v>13</v>
      </c>
      <c r="T6" s="106" t="s">
        <v>13</v>
      </c>
      <c r="U6" s="110" t="s">
        <v>27</v>
      </c>
      <c r="V6" s="107" t="s">
        <v>10</v>
      </c>
    </row>
    <row r="7" spans="1:23" x14ac:dyDescent="0.25">
      <c r="A7" s="48"/>
      <c r="B7" s="3"/>
      <c r="C7" s="64"/>
      <c r="D7" s="4"/>
      <c r="E7" s="67"/>
      <c r="F7" s="68"/>
      <c r="G7" s="68"/>
      <c r="H7" s="68"/>
      <c r="I7" s="68"/>
      <c r="J7" s="68"/>
      <c r="K7" s="6"/>
      <c r="L7" s="68"/>
      <c r="M7" s="68"/>
      <c r="N7" s="68"/>
      <c r="O7" s="68"/>
      <c r="P7" s="68"/>
      <c r="Q7" s="6"/>
      <c r="R7" s="68"/>
      <c r="S7" s="6"/>
      <c r="T7" s="57"/>
      <c r="U7" s="57"/>
      <c r="V7" s="57"/>
    </row>
    <row r="8" spans="1:23" x14ac:dyDescent="0.25">
      <c r="A8" s="10" t="s">
        <v>14</v>
      </c>
      <c r="B8" s="11" t="s">
        <v>15</v>
      </c>
      <c r="C8" s="12">
        <v>107789.70430107282</v>
      </c>
      <c r="D8" s="12">
        <v>1524718.2118738822</v>
      </c>
      <c r="E8" s="15">
        <v>163909.12806268738</v>
      </c>
      <c r="F8" s="16">
        <v>3.1900000000000001E-3</v>
      </c>
      <c r="G8" s="16">
        <f>ROUND(G$58*T8/(T$8+T$10+T$11+T$12+T$13+T$16+T$17+T$18)/D8,5)+F8</f>
        <v>1.3310000000000001E-2</v>
      </c>
      <c r="H8" s="17">
        <f>D8*F8</f>
        <v>4863.8510958776842</v>
      </c>
      <c r="I8" s="17">
        <f>D8*G8</f>
        <v>20293.999400041372</v>
      </c>
      <c r="J8" s="17">
        <f>I8-H8</f>
        <v>15430.148304163687</v>
      </c>
      <c r="K8" s="13">
        <f>J8/E8*100</f>
        <v>9.4138431986914082</v>
      </c>
      <c r="L8" s="16">
        <v>8.4000000000000003E-4</v>
      </c>
      <c r="M8" s="16">
        <f>ROUND(M$58*U8/D8/100,5)</f>
        <v>4.8000000000000001E-4</v>
      </c>
      <c r="N8" s="17">
        <f>D8*L8</f>
        <v>1280.7632979740611</v>
      </c>
      <c r="O8" s="17">
        <f>D8*M8</f>
        <v>731.86474169946348</v>
      </c>
      <c r="P8" s="17">
        <f>O8-N8</f>
        <v>-548.89855627459758</v>
      </c>
      <c r="Q8" s="13">
        <f>P8/E8*100</f>
        <v>-0.33487979758190783</v>
      </c>
      <c r="R8" s="17">
        <f>J8+P8</f>
        <v>14881.249747889089</v>
      </c>
      <c r="S8" s="13">
        <f>R8/E8*100</f>
        <v>9.0789634011095011</v>
      </c>
      <c r="T8" s="101">
        <v>16256.871000000014</v>
      </c>
      <c r="U8" s="103">
        <v>41.824972556034531</v>
      </c>
      <c r="V8" s="104"/>
      <c r="W8" s="27"/>
    </row>
    <row r="9" spans="1:23" x14ac:dyDescent="0.25">
      <c r="A9" s="10"/>
      <c r="B9" s="11"/>
      <c r="C9" s="12"/>
      <c r="D9" s="12"/>
      <c r="E9" s="15"/>
      <c r="F9" s="16"/>
      <c r="G9" s="16"/>
      <c r="H9" s="17"/>
      <c r="I9" s="17"/>
      <c r="J9" s="17"/>
      <c r="K9" s="13"/>
      <c r="L9" s="16"/>
      <c r="M9" s="16"/>
      <c r="N9" s="17"/>
      <c r="O9" s="17"/>
      <c r="P9" s="17"/>
      <c r="Q9" s="13"/>
      <c r="R9" s="17"/>
      <c r="S9" s="13"/>
      <c r="T9" s="101"/>
      <c r="U9" s="103"/>
      <c r="V9" s="104"/>
      <c r="W9" s="27"/>
    </row>
    <row r="10" spans="1:23" x14ac:dyDescent="0.25">
      <c r="A10" s="14" t="s">
        <v>16</v>
      </c>
      <c r="B10" s="11" t="s">
        <v>17</v>
      </c>
      <c r="C10" s="12">
        <v>19928.640555555456</v>
      </c>
      <c r="D10" s="12">
        <v>554739.13183022395</v>
      </c>
      <c r="E10" s="15">
        <v>58097.558199139385</v>
      </c>
      <c r="F10" s="16">
        <v>3.1199999999999999E-3</v>
      </c>
      <c r="G10" s="16">
        <f>ROUND(G$58*T10/(T$8+T$10+T$11+T$12+T$13+T$16+T$17+T$18)/D10,5)+F10</f>
        <v>1.302E-2</v>
      </c>
      <c r="H10" s="17">
        <f>D10*F10</f>
        <v>1730.7860913102986</v>
      </c>
      <c r="I10" s="17">
        <f>D10*G10</f>
        <v>7222.7034964295162</v>
      </c>
      <c r="J10" s="17">
        <f>I10-H10</f>
        <v>5491.9174051192176</v>
      </c>
      <c r="K10" s="13">
        <f>J10/E10*100</f>
        <v>9.4529229374747992</v>
      </c>
      <c r="L10" s="16">
        <v>7.3999999999999999E-4</v>
      </c>
      <c r="M10" s="16">
        <f>ROUND(M$58*U10/D10/100,5)</f>
        <v>4.2000000000000002E-4</v>
      </c>
      <c r="N10" s="17">
        <f>D10*L10</f>
        <v>410.50695755436573</v>
      </c>
      <c r="O10" s="17">
        <f>D10*M10</f>
        <v>232.99043536869408</v>
      </c>
      <c r="P10" s="17">
        <f>O10-N10</f>
        <v>-177.51652218567165</v>
      </c>
      <c r="Q10" s="13">
        <f>P10/E10*100</f>
        <v>-0.30554902424160962</v>
      </c>
      <c r="R10" s="17">
        <f>J10+P10</f>
        <v>5314.4008829335462</v>
      </c>
      <c r="S10" s="13">
        <f>R10/E10*100</f>
        <v>9.1473739132331886</v>
      </c>
      <c r="T10" s="101">
        <v>5785.8139999999985</v>
      </c>
      <c r="U10" s="103">
        <v>13.363661026102999</v>
      </c>
      <c r="V10" s="104"/>
      <c r="W10" s="27"/>
    </row>
    <row r="11" spans="1:23" x14ac:dyDescent="0.25">
      <c r="A11" s="14" t="s">
        <v>18</v>
      </c>
      <c r="B11" s="11" t="s">
        <v>19</v>
      </c>
      <c r="C11" s="12">
        <v>1076.1138888888891</v>
      </c>
      <c r="D11" s="12">
        <v>950741.26118410239</v>
      </c>
      <c r="E11" s="15">
        <v>85810.415432145077</v>
      </c>
      <c r="F11" s="16">
        <v>3.1099999999999999E-3</v>
      </c>
      <c r="G11" s="16">
        <f>ROUND(G$58*T11/(T$8+T$10+T$11+T$12+T$13+T$16+T$17+T$18)/D11,5)+F11</f>
        <v>1.2999999999999999E-2</v>
      </c>
      <c r="H11" s="17">
        <f>D11*F11</f>
        <v>2956.8053222825583</v>
      </c>
      <c r="I11" s="17">
        <f>D11*G11</f>
        <v>12359.636395393331</v>
      </c>
      <c r="J11" s="17">
        <f>I11-H11</f>
        <v>9402.8310731107722</v>
      </c>
      <c r="K11" s="13">
        <f>J11/E11*100</f>
        <v>10.957680400167852</v>
      </c>
      <c r="L11" s="16">
        <v>7.2999999999999996E-4</v>
      </c>
      <c r="M11" s="16">
        <f>ROUND(M$58*U11/D11/100,5)</f>
        <v>4.0999999999999999E-4</v>
      </c>
      <c r="N11" s="17">
        <f>D11*L11</f>
        <v>694.04112066439473</v>
      </c>
      <c r="O11" s="17">
        <f>D11*M11</f>
        <v>389.803917085482</v>
      </c>
      <c r="P11" s="17">
        <f>O11-N11</f>
        <v>-304.23720357891273</v>
      </c>
      <c r="Q11" s="13">
        <f>P11/E11*100</f>
        <v>-0.35454577634516815</v>
      </c>
      <c r="R11" s="17">
        <f>J11+P11</f>
        <v>9098.59386953186</v>
      </c>
      <c r="S11" s="13">
        <f>R11/E11*100</f>
        <v>10.603134623822687</v>
      </c>
      <c r="T11" s="101">
        <v>9899.5460000000021</v>
      </c>
      <c r="U11" s="103">
        <v>22.678370850092151</v>
      </c>
      <c r="V11" s="104"/>
      <c r="W11" s="27"/>
    </row>
    <row r="12" spans="1:23" x14ac:dyDescent="0.25">
      <c r="A12" s="14" t="s">
        <v>32</v>
      </c>
      <c r="B12" s="11" t="s">
        <v>50</v>
      </c>
      <c r="C12" s="12">
        <v>66.477272727272748</v>
      </c>
      <c r="D12" s="12">
        <v>874120.01450708706</v>
      </c>
      <c r="E12" s="15">
        <v>66188.877298562657</v>
      </c>
      <c r="F12" s="16">
        <v>3.0999999999999999E-3</v>
      </c>
      <c r="G12" s="16">
        <f>ROUND(G$58*T12/(T$8+T$10+T$11+T$12+T$13+T$16+T$17+T$18)/D12,5)+F12</f>
        <v>1.2930000000000001E-2</v>
      </c>
      <c r="H12" s="17">
        <f>D12*F12</f>
        <v>2709.77204497197</v>
      </c>
      <c r="I12" s="17">
        <f>D12*G12</f>
        <v>11302.371787576636</v>
      </c>
      <c r="J12" s="17">
        <f>I12-H12</f>
        <v>8592.599742604667</v>
      </c>
      <c r="K12" s="13">
        <f>J12/E12*100</f>
        <v>12.981939101105228</v>
      </c>
      <c r="L12" s="16">
        <v>6.3000000000000003E-4</v>
      </c>
      <c r="M12" s="16">
        <f>ROUND(M$58*U12/D12/100,5)</f>
        <v>3.6000000000000002E-4</v>
      </c>
      <c r="N12" s="17">
        <f>D12*L12</f>
        <v>550.69560913946486</v>
      </c>
      <c r="O12" s="17">
        <f>D12*M12</f>
        <v>314.68320522255135</v>
      </c>
      <c r="P12" s="17">
        <f>O12-N12</f>
        <v>-236.01240391691351</v>
      </c>
      <c r="Q12" s="13">
        <f>P12/E12*100</f>
        <v>-0.35657411569668473</v>
      </c>
      <c r="R12" s="17">
        <f>J12+P12</f>
        <v>8356.5873386877538</v>
      </c>
      <c r="S12" s="13">
        <f>R12/E12*100</f>
        <v>12.625364985408543</v>
      </c>
      <c r="T12" s="101">
        <v>9055.3259999999973</v>
      </c>
      <c r="U12" s="103">
        <v>17.988149662341417</v>
      </c>
      <c r="V12" s="104"/>
      <c r="W12" s="27"/>
    </row>
    <row r="13" spans="1:23" x14ac:dyDescent="0.25">
      <c r="A13" s="73" t="s">
        <v>20</v>
      </c>
      <c r="B13" s="74" t="s">
        <v>21</v>
      </c>
      <c r="C13" s="75">
        <v>5135.6966195907062</v>
      </c>
      <c r="D13" s="75">
        <v>164795.79784020002</v>
      </c>
      <c r="E13" s="76">
        <v>16751.608</v>
      </c>
      <c r="F13" s="77">
        <v>2.98E-3</v>
      </c>
      <c r="G13" s="77">
        <f>ROUND(G$58*T13/(T$8+T$10+T$11+T$12+T$13+T$16+T$17+T$18)/D13,5)+F13</f>
        <v>1.244E-2</v>
      </c>
      <c r="H13" s="18">
        <f>D13*F13</f>
        <v>491.09147756379605</v>
      </c>
      <c r="I13" s="18">
        <f>D13*G13</f>
        <v>2050.0597251320883</v>
      </c>
      <c r="J13" s="18">
        <f>I13-H13</f>
        <v>1558.9682475682921</v>
      </c>
      <c r="K13" s="19">
        <f>J13/E13*100</f>
        <v>9.3063797073587935</v>
      </c>
      <c r="L13" s="77">
        <v>7.3999999999999999E-4</v>
      </c>
      <c r="M13" s="77">
        <f>ROUND(M$58*U13/D13/100,5)</f>
        <v>4.2000000000000002E-4</v>
      </c>
      <c r="N13" s="18">
        <f>D13*L13</f>
        <v>121.94889040174802</v>
      </c>
      <c r="O13" s="18">
        <f>D13*M13</f>
        <v>69.21423509288401</v>
      </c>
      <c r="P13" s="18">
        <f>O13-N13</f>
        <v>-52.734655308864006</v>
      </c>
      <c r="Q13" s="19">
        <f>P13/E13*100</f>
        <v>-0.31480354189797183</v>
      </c>
      <c r="R13" s="18">
        <f>J13+P13</f>
        <v>1506.2335922594282</v>
      </c>
      <c r="S13" s="19">
        <f>R13/E13*100</f>
        <v>8.9915761654608204</v>
      </c>
      <c r="T13" s="101">
        <v>1641.6530000000002</v>
      </c>
      <c r="U13" s="103">
        <v>3.9839197321931015</v>
      </c>
      <c r="V13" s="104"/>
      <c r="W13" s="27"/>
    </row>
    <row r="14" spans="1:23" x14ac:dyDescent="0.25">
      <c r="A14" s="14" t="s">
        <v>33</v>
      </c>
      <c r="B14" s="11" t="s">
        <v>40</v>
      </c>
      <c r="C14" s="12">
        <f>SUM(C10:C13)</f>
        <v>26206.928336762321</v>
      </c>
      <c r="D14" s="12">
        <f t="shared" ref="D14:J14" si="0">SUM(D10:D13)</f>
        <v>2544396.2053616131</v>
      </c>
      <c r="E14" s="12">
        <f t="shared" si="0"/>
        <v>226848.45892984711</v>
      </c>
      <c r="F14" s="12"/>
      <c r="G14" s="12"/>
      <c r="H14" s="12">
        <f t="shared" si="0"/>
        <v>7888.4549361286226</v>
      </c>
      <c r="I14" s="12">
        <f t="shared" si="0"/>
        <v>32934.771404531573</v>
      </c>
      <c r="J14" s="12">
        <f t="shared" si="0"/>
        <v>25046.316468402951</v>
      </c>
      <c r="K14" s="13">
        <f>J14/E14*100</f>
        <v>11.040990353894591</v>
      </c>
      <c r="L14" s="12"/>
      <c r="M14" s="12"/>
      <c r="N14" s="12">
        <f t="shared" ref="N14" si="1">SUM(N10:N13)</f>
        <v>1777.1925777599736</v>
      </c>
      <c r="O14" s="12">
        <f t="shared" ref="O14" si="2">SUM(O10:O13)</f>
        <v>1006.6917927696114</v>
      </c>
      <c r="P14" s="12">
        <f t="shared" ref="P14" si="3">SUM(P10:P13)</f>
        <v>-770.50078499036192</v>
      </c>
      <c r="Q14" s="13">
        <f>P14/E14*100</f>
        <v>-0.33965440568791311</v>
      </c>
      <c r="R14" s="12">
        <f>J14+P14</f>
        <v>24275.815683412588</v>
      </c>
      <c r="S14" s="13">
        <f>R14/E14*100</f>
        <v>10.701335948206676</v>
      </c>
      <c r="T14" s="101"/>
      <c r="U14" s="103"/>
      <c r="V14" s="104"/>
      <c r="W14" s="27"/>
    </row>
    <row r="15" spans="1:23" x14ac:dyDescent="0.25">
      <c r="A15" s="14"/>
      <c r="B15" s="11"/>
      <c r="C15" s="12"/>
      <c r="D15" s="12"/>
      <c r="E15" s="15"/>
      <c r="F15" s="16"/>
      <c r="G15" s="16"/>
      <c r="H15" s="17"/>
      <c r="I15" s="17"/>
      <c r="J15" s="17"/>
      <c r="K15" s="13"/>
      <c r="L15" s="16"/>
      <c r="M15" s="16"/>
      <c r="N15" s="17"/>
      <c r="O15" s="17"/>
      <c r="P15" s="17"/>
      <c r="Q15" s="13"/>
      <c r="R15" s="17"/>
      <c r="S15" s="13"/>
      <c r="T15" s="101"/>
      <c r="U15" s="103"/>
      <c r="V15" s="104"/>
      <c r="W15" s="27"/>
    </row>
    <row r="16" spans="1:23" x14ac:dyDescent="0.25">
      <c r="A16" s="10" t="s">
        <v>34</v>
      </c>
      <c r="B16" s="63" t="s">
        <v>35</v>
      </c>
      <c r="C16" s="12">
        <v>2567.5333333333301</v>
      </c>
      <c r="D16" s="12">
        <v>2477.1596997730076</v>
      </c>
      <c r="E16" s="15">
        <v>1095.2689087478232</v>
      </c>
      <c r="F16" s="16">
        <v>1.048E-2</v>
      </c>
      <c r="G16" s="16">
        <f>ROUND(G$58*T16/(T$8+T$10+T$11+T$12+T$13+T$16+T$17+T$18)/D16,5)+F16</f>
        <v>4.3770000000000003E-2</v>
      </c>
      <c r="H16" s="17">
        <f>D16*F16</f>
        <v>25.96063365362112</v>
      </c>
      <c r="I16" s="17">
        <f>D16*G16</f>
        <v>108.42528005906455</v>
      </c>
      <c r="J16" s="17">
        <f>I16-H16</f>
        <v>82.464646405443432</v>
      </c>
      <c r="K16" s="13">
        <f>J16/E16*100</f>
        <v>7.5291689325612223</v>
      </c>
      <c r="L16" s="16">
        <v>1.3500000000000001E-3</v>
      </c>
      <c r="M16" s="16">
        <f>ROUND(M$58*U16/D16/100,5)</f>
        <v>7.6000000000000004E-4</v>
      </c>
      <c r="N16" s="17">
        <f>D16*L16</f>
        <v>3.3441655946935605</v>
      </c>
      <c r="O16" s="17">
        <f>D16*M16</f>
        <v>1.8826413718274859</v>
      </c>
      <c r="P16" s="17">
        <f>O16-N16</f>
        <v>-1.4615242228660745</v>
      </c>
      <c r="Q16" s="13">
        <f>P16/E16*100</f>
        <v>-0.1334397617966693</v>
      </c>
      <c r="R16" s="17">
        <f>J16+P16</f>
        <v>81.003122182577357</v>
      </c>
      <c r="S16" s="13">
        <f>R16/E16*100</f>
        <v>7.3957291707645538</v>
      </c>
      <c r="T16" s="101">
        <v>86.874846222583017</v>
      </c>
      <c r="U16" s="103">
        <f>V16/(V$16+V$17+V$18)*0.160926173235806</f>
        <v>0.10834967809867714</v>
      </c>
      <c r="V16" s="104">
        <v>8410.9852283060227</v>
      </c>
      <c r="W16" s="27"/>
    </row>
    <row r="17" spans="1:23" x14ac:dyDescent="0.25">
      <c r="A17" s="10" t="s">
        <v>36</v>
      </c>
      <c r="B17" s="63" t="s">
        <v>37</v>
      </c>
      <c r="C17" s="12">
        <v>232.66666666666666</v>
      </c>
      <c r="D17" s="12">
        <v>3796.1347231696864</v>
      </c>
      <c r="E17" s="15">
        <v>206.11067741439291</v>
      </c>
      <c r="F17" s="16">
        <v>3.0599999999999998E-3</v>
      </c>
      <c r="G17" s="16">
        <f>ROUND(G$58*T17/(T$8+T$10+T$11+T$12+T$13+T$16+T$17+T$18)/D17,5)+F17</f>
        <v>1.278E-2</v>
      </c>
      <c r="H17" s="17">
        <f>D17*F17</f>
        <v>11.61617225289924</v>
      </c>
      <c r="I17" s="17">
        <f>D17*G17</f>
        <v>48.51460176210859</v>
      </c>
      <c r="J17" s="17">
        <f>I17-H17</f>
        <v>36.89842950920935</v>
      </c>
      <c r="K17" s="13">
        <f>J17/E17*100</f>
        <v>17.902240666078516</v>
      </c>
      <c r="L17" s="16">
        <v>4.0000000000000002E-4</v>
      </c>
      <c r="M17" s="16">
        <f>ROUND(M$58*U17/D17/100,5)</f>
        <v>2.2000000000000001E-4</v>
      </c>
      <c r="N17" s="17">
        <f>D17*L17</f>
        <v>1.5184538892678747</v>
      </c>
      <c r="O17" s="17">
        <f>D17*M17</f>
        <v>0.83514963909733098</v>
      </c>
      <c r="P17" s="17">
        <f>O17-N17</f>
        <v>-0.68330425017054375</v>
      </c>
      <c r="Q17" s="13">
        <f>P17/E17*100</f>
        <v>-0.33152297529775038</v>
      </c>
      <c r="R17" s="17">
        <f>J17+P17</f>
        <v>36.215125259038807</v>
      </c>
      <c r="S17" s="13">
        <f>R17/E17*100</f>
        <v>17.570717690780764</v>
      </c>
      <c r="T17" s="101">
        <v>38.880873775923845</v>
      </c>
      <c r="U17" s="103">
        <f t="shared" ref="U17:U18" si="4">V17/(V$16+V$17+V$18)*0.160926173235806</f>
        <v>4.8901521535246406E-2</v>
      </c>
      <c r="V17" s="105">
        <f>D17</f>
        <v>3796.1347231696864</v>
      </c>
      <c r="W17" s="27"/>
    </row>
    <row r="18" spans="1:23" x14ac:dyDescent="0.25">
      <c r="A18" s="49" t="s">
        <v>36</v>
      </c>
      <c r="B18" s="78" t="s">
        <v>38</v>
      </c>
      <c r="C18" s="75">
        <v>27</v>
      </c>
      <c r="D18" s="75">
        <v>285.28140758938906</v>
      </c>
      <c r="E18" s="76">
        <v>19.804895606556155</v>
      </c>
      <c r="F18" s="77">
        <v>3.1199999999999999E-3</v>
      </c>
      <c r="G18" s="77">
        <f>ROUND(G$58*T18/(T$8+T$10+T$11+T$12+T$13+T$16+T$17+T$18)/D18,5)+F18</f>
        <v>1.302E-2</v>
      </c>
      <c r="H18" s="18">
        <f>D18*F18</f>
        <v>0.8900779916788939</v>
      </c>
      <c r="I18" s="18">
        <f>D18*G18</f>
        <v>3.7143639268138458</v>
      </c>
      <c r="J18" s="18">
        <f>I18-H18</f>
        <v>2.8242859351349519</v>
      </c>
      <c r="K18" s="19">
        <f>J18/E18*100</f>
        <v>14.260544419128413</v>
      </c>
      <c r="L18" s="77">
        <v>4.0000000000000002E-4</v>
      </c>
      <c r="M18" s="77">
        <f>ROUND(M$58*U18/D18/100,5)</f>
        <v>2.2000000000000001E-4</v>
      </c>
      <c r="N18" s="18">
        <f>D18*L18</f>
        <v>0.11411256303575563</v>
      </c>
      <c r="O18" s="18">
        <f>D18*M18</f>
        <v>6.2761909669665591E-2</v>
      </c>
      <c r="P18" s="18">
        <f>O18-N18</f>
        <v>-5.1350653366090043E-2</v>
      </c>
      <c r="Q18" s="19">
        <f>P18/E18*100</f>
        <v>-0.2592826258023348</v>
      </c>
      <c r="R18" s="18">
        <f>J18+P18</f>
        <v>2.7729352817688619</v>
      </c>
      <c r="S18" s="19">
        <f>R18/E18*100</f>
        <v>14.001261793326078</v>
      </c>
      <c r="T18" s="101">
        <v>2.9740000000000002</v>
      </c>
      <c r="U18" s="103">
        <f t="shared" si="4"/>
        <v>3.6749736018824434E-3</v>
      </c>
      <c r="V18" s="105">
        <f>D18</f>
        <v>285.28140758938906</v>
      </c>
      <c r="W18" s="27"/>
    </row>
    <row r="19" spans="1:23" x14ac:dyDescent="0.25">
      <c r="A19" s="10" t="s">
        <v>39</v>
      </c>
      <c r="B19" s="63" t="s">
        <v>40</v>
      </c>
      <c r="C19" s="12">
        <f>SUM(C16:C18)</f>
        <v>2827.1999999999966</v>
      </c>
      <c r="D19" s="12">
        <f t="shared" ref="D19:J19" si="5">SUM(D16:D18)</f>
        <v>6558.5758305320833</v>
      </c>
      <c r="E19" s="12">
        <f t="shared" si="5"/>
        <v>1321.1844817687722</v>
      </c>
      <c r="F19" s="12"/>
      <c r="G19" s="12"/>
      <c r="H19" s="12">
        <f t="shared" si="5"/>
        <v>38.466883898199256</v>
      </c>
      <c r="I19" s="12">
        <f t="shared" si="5"/>
        <v>160.65424574798698</v>
      </c>
      <c r="J19" s="12">
        <f t="shared" si="5"/>
        <v>122.18736184978773</v>
      </c>
      <c r="K19" s="13">
        <f>J19/E19*100</f>
        <v>9.2483194842105636</v>
      </c>
      <c r="L19" s="12"/>
      <c r="M19" s="12"/>
      <c r="N19" s="12">
        <f t="shared" ref="N19" si="6">SUM(N16:N18)</f>
        <v>4.9767320469971903</v>
      </c>
      <c r="O19" s="12">
        <f t="shared" ref="O19" si="7">SUM(O16:O18)</f>
        <v>2.7805529205944821</v>
      </c>
      <c r="P19" s="12">
        <f t="shared" ref="P19" si="8">SUM(P16:P18)</f>
        <v>-2.1961791264027082</v>
      </c>
      <c r="Q19" s="13">
        <f>P19/E19*100</f>
        <v>-0.16622804435778057</v>
      </c>
      <c r="R19" s="12">
        <f>J19+P19</f>
        <v>119.99118272338502</v>
      </c>
      <c r="S19" s="13">
        <f>R19/E19*100</f>
        <v>9.0820914398527837</v>
      </c>
      <c r="T19" s="57"/>
      <c r="U19" s="57"/>
      <c r="V19" s="57"/>
    </row>
    <row r="20" spans="1:23" x14ac:dyDescent="0.25">
      <c r="A20" s="14"/>
      <c r="B20" s="11"/>
      <c r="C20" s="12"/>
      <c r="D20" s="12"/>
      <c r="E20" s="15"/>
      <c r="F20" s="16"/>
      <c r="G20" s="16"/>
      <c r="H20" s="17"/>
      <c r="I20" s="17"/>
      <c r="J20" s="17"/>
      <c r="K20" s="13"/>
      <c r="L20" s="16"/>
      <c r="M20" s="16"/>
      <c r="N20" s="17"/>
      <c r="O20" s="17"/>
      <c r="P20" s="17"/>
      <c r="Q20" s="13"/>
      <c r="R20" s="17"/>
      <c r="S20" s="13"/>
      <c r="T20" s="57"/>
      <c r="U20" s="57"/>
      <c r="V20" s="57"/>
    </row>
    <row r="21" spans="1:23" x14ac:dyDescent="0.25">
      <c r="A21" s="73" t="s">
        <v>41</v>
      </c>
      <c r="B21" s="8"/>
      <c r="C21" s="75"/>
      <c r="D21" s="75"/>
      <c r="E21" s="76">
        <v>727.8021</v>
      </c>
      <c r="F21" s="77"/>
      <c r="G21" s="77"/>
      <c r="H21" s="18"/>
      <c r="I21" s="18"/>
      <c r="J21" s="18"/>
      <c r="K21" s="19"/>
      <c r="L21" s="77"/>
      <c r="M21" s="77"/>
      <c r="N21" s="18"/>
      <c r="O21" s="18"/>
      <c r="P21" s="18"/>
      <c r="Q21" s="19"/>
      <c r="R21" s="18"/>
      <c r="S21" s="19"/>
      <c r="T21" s="57"/>
      <c r="U21" s="57"/>
      <c r="V21" s="57"/>
    </row>
    <row r="22" spans="1:23" x14ac:dyDescent="0.25">
      <c r="A22" s="7" t="s">
        <v>22</v>
      </c>
      <c r="B22" s="8"/>
      <c r="C22" s="65">
        <f t="shared" ref="C22:D22" si="9">SUM(C8,C14,C19,C21)</f>
        <v>136823.83263783512</v>
      </c>
      <c r="D22" s="65">
        <f t="shared" si="9"/>
        <v>4075672.9930660278</v>
      </c>
      <c r="E22" s="65">
        <f>SUM(E8,E14,E19,E21)</f>
        <v>392806.57357430318</v>
      </c>
      <c r="F22" s="65"/>
      <c r="G22" s="65"/>
      <c r="H22" s="65">
        <f t="shared" ref="H22" si="10">SUM(H8,H14,H19,H21)</f>
        <v>12790.772915904507</v>
      </c>
      <c r="I22" s="65">
        <f t="shared" ref="I22" si="11">SUM(I8,I14,I19,I21)</f>
        <v>53389.425050320933</v>
      </c>
      <c r="J22" s="65">
        <f t="shared" ref="J22" si="12">SUM(J8,J14,J19,J21)</f>
        <v>40598.652134416421</v>
      </c>
      <c r="K22" s="19">
        <f>J22/E22*100</f>
        <v>10.335532769982219</v>
      </c>
      <c r="L22" s="65"/>
      <c r="M22" s="65"/>
      <c r="N22" s="65">
        <f t="shared" ref="N22" si="13">SUM(N8,N14,N19,N21)</f>
        <v>3062.9326077810319</v>
      </c>
      <c r="O22" s="65">
        <f t="shared" ref="O22" si="14">SUM(O8,O14,O19,O21)</f>
        <v>1741.3370873896695</v>
      </c>
      <c r="P22" s="65">
        <f t="shared" ref="P22" si="15">SUM(P8,P14,P19,P21)</f>
        <v>-1321.5955203913622</v>
      </c>
      <c r="Q22" s="19">
        <f>P22/E22*100</f>
        <v>-0.33644944084454576</v>
      </c>
      <c r="R22" s="65">
        <f>J22+P22</f>
        <v>39277.056614025059</v>
      </c>
      <c r="S22" s="19">
        <f>R22/E22*100</f>
        <v>9.9990833291376724</v>
      </c>
      <c r="T22" s="79"/>
      <c r="U22" s="79"/>
      <c r="V22" s="79"/>
    </row>
    <row r="23" spans="1:23" x14ac:dyDescent="0.25">
      <c r="A23" s="113" t="s">
        <v>54</v>
      </c>
      <c r="B23" s="21"/>
      <c r="C23" s="21"/>
      <c r="D23" s="21"/>
      <c r="E23" s="22"/>
      <c r="F23" s="21"/>
      <c r="G23" s="21"/>
      <c r="H23" s="114"/>
      <c r="I23" s="114"/>
      <c r="J23" s="22"/>
      <c r="K23" s="22"/>
      <c r="L23" s="22"/>
      <c r="M23" s="22"/>
      <c r="N23" s="22"/>
      <c r="O23" s="22"/>
      <c r="P23" s="22"/>
      <c r="Q23" s="21"/>
      <c r="R23" s="89"/>
      <c r="S23" s="23"/>
    </row>
    <row r="24" spans="1:23" x14ac:dyDescent="0.25">
      <c r="A24" s="45" t="s">
        <v>23</v>
      </c>
      <c r="E24" s="24"/>
      <c r="L24" s="24"/>
      <c r="S24" s="25"/>
    </row>
    <row r="25" spans="1:23" s="47" customFormat="1" x14ac:dyDescent="0.25">
      <c r="A25" s="26" t="s">
        <v>55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2"/>
      <c r="S25" s="110"/>
      <c r="T25" s="94"/>
    </row>
    <row r="26" spans="1:23" x14ac:dyDescent="0.25">
      <c r="E26" s="24"/>
      <c r="L26" s="24"/>
    </row>
    <row r="27" spans="1:23" x14ac:dyDescent="0.25">
      <c r="F27" s="28" t="s">
        <v>24</v>
      </c>
      <c r="G27" s="115"/>
      <c r="H27" s="115"/>
      <c r="I27" s="115"/>
      <c r="J27" s="116"/>
    </row>
    <row r="28" spans="1:23" x14ac:dyDescent="0.25">
      <c r="F28" s="29" t="s">
        <v>25</v>
      </c>
      <c r="G28" s="21"/>
      <c r="H28" s="21"/>
      <c r="I28" s="21"/>
      <c r="J28" s="23"/>
      <c r="K28" s="1"/>
    </row>
    <row r="29" spans="1:23" x14ac:dyDescent="0.25">
      <c r="F29" s="30" t="s">
        <v>10</v>
      </c>
      <c r="G29" s="61" t="s">
        <v>26</v>
      </c>
      <c r="H29" s="61"/>
      <c r="I29" s="61"/>
      <c r="J29" s="59"/>
      <c r="K29" s="1"/>
    </row>
    <row r="30" spans="1:23" x14ac:dyDescent="0.25">
      <c r="F30" s="30" t="s">
        <v>58</v>
      </c>
      <c r="G30" s="117"/>
      <c r="H30" s="118"/>
      <c r="I30" s="118"/>
      <c r="J30" s="32" t="s">
        <v>27</v>
      </c>
      <c r="K30" s="1"/>
    </row>
    <row r="31" spans="1:23" x14ac:dyDescent="0.25">
      <c r="F31" s="31" t="s">
        <v>59</v>
      </c>
      <c r="G31" s="119" t="s">
        <v>12</v>
      </c>
      <c r="H31" s="120" t="s">
        <v>0</v>
      </c>
      <c r="I31" s="120" t="s">
        <v>13</v>
      </c>
      <c r="J31" s="120" t="s">
        <v>13</v>
      </c>
      <c r="K31" s="1"/>
    </row>
    <row r="32" spans="1:23" x14ac:dyDescent="0.25">
      <c r="F32" s="80">
        <v>0</v>
      </c>
      <c r="G32" s="34">
        <f t="shared" ref="G32:G40" si="16">7.75+(0.08276+F$8+L$8)*F32</f>
        <v>7.75</v>
      </c>
      <c r="H32" s="34">
        <f t="shared" ref="H32:H40" si="17">7.75+(0.08276+G$8+M$8)*F32</f>
        <v>7.75</v>
      </c>
      <c r="I32" s="35">
        <f>H32-G32</f>
        <v>0</v>
      </c>
      <c r="J32" s="36">
        <f>I32/G32*100</f>
        <v>0</v>
      </c>
      <c r="K32" s="1"/>
    </row>
    <row r="33" spans="6:11" x14ac:dyDescent="0.25">
      <c r="F33" s="81">
        <v>50</v>
      </c>
      <c r="G33" s="30">
        <f t="shared" si="16"/>
        <v>12.089499999999999</v>
      </c>
      <c r="H33" s="30">
        <f t="shared" si="17"/>
        <v>12.577500000000001</v>
      </c>
      <c r="I33" s="37">
        <f t="shared" ref="I33:I52" si="18">H33-G33</f>
        <v>0.48800000000000132</v>
      </c>
      <c r="J33" s="38">
        <f t="shared" ref="J33:J52" si="19">I33/G33*100</f>
        <v>4.0365606518052966</v>
      </c>
      <c r="K33" s="1"/>
    </row>
    <row r="34" spans="6:11" x14ac:dyDescent="0.25">
      <c r="F34" s="81">
        <v>100</v>
      </c>
      <c r="G34" s="30">
        <f t="shared" si="16"/>
        <v>16.428999999999998</v>
      </c>
      <c r="H34" s="30">
        <f t="shared" si="17"/>
        <v>17.405000000000001</v>
      </c>
      <c r="I34" s="37">
        <f t="shared" si="18"/>
        <v>0.97600000000000264</v>
      </c>
      <c r="J34" s="38">
        <f t="shared" si="19"/>
        <v>5.9407145900541893</v>
      </c>
    </row>
    <row r="35" spans="6:11" x14ac:dyDescent="0.25">
      <c r="F35" s="81">
        <v>150</v>
      </c>
      <c r="G35" s="30">
        <f t="shared" si="16"/>
        <v>20.7685</v>
      </c>
      <c r="H35" s="30">
        <f t="shared" si="17"/>
        <v>22.232500000000002</v>
      </c>
      <c r="I35" s="37">
        <f t="shared" si="18"/>
        <v>1.4640000000000022</v>
      </c>
      <c r="J35" s="38">
        <f t="shared" si="19"/>
        <v>7.0491369140766178</v>
      </c>
    </row>
    <row r="36" spans="6:11" x14ac:dyDescent="0.25">
      <c r="F36" s="81">
        <v>200</v>
      </c>
      <c r="G36" s="30">
        <f t="shared" si="16"/>
        <v>25.107999999999997</v>
      </c>
      <c r="H36" s="30">
        <f t="shared" si="17"/>
        <v>27.06</v>
      </c>
      <c r="I36" s="37">
        <f t="shared" si="18"/>
        <v>1.9520000000000017</v>
      </c>
      <c r="J36" s="38">
        <f t="shared" si="19"/>
        <v>7.7744145292337183</v>
      </c>
    </row>
    <row r="37" spans="6:11" x14ac:dyDescent="0.25">
      <c r="F37" s="81">
        <v>300</v>
      </c>
      <c r="G37" s="30">
        <f t="shared" si="16"/>
        <v>33.786999999999999</v>
      </c>
      <c r="H37" s="30">
        <f t="shared" si="17"/>
        <v>36.715000000000003</v>
      </c>
      <c r="I37" s="37">
        <f t="shared" si="18"/>
        <v>2.9280000000000044</v>
      </c>
      <c r="J37" s="38">
        <f t="shared" si="19"/>
        <v>8.6660549915648151</v>
      </c>
    </row>
    <row r="38" spans="6:11" x14ac:dyDescent="0.25">
      <c r="F38" s="81">
        <v>400</v>
      </c>
      <c r="G38" s="30">
        <f t="shared" si="16"/>
        <v>42.465999999999994</v>
      </c>
      <c r="H38" s="30">
        <f t="shared" si="17"/>
        <v>46.37</v>
      </c>
      <c r="I38" s="37">
        <f t="shared" si="18"/>
        <v>3.9040000000000035</v>
      </c>
      <c r="J38" s="38">
        <f t="shared" si="19"/>
        <v>9.193236942495183</v>
      </c>
    </row>
    <row r="39" spans="6:11" x14ac:dyDescent="0.25">
      <c r="F39" s="81">
        <v>500</v>
      </c>
      <c r="G39" s="30">
        <f t="shared" si="16"/>
        <v>51.144999999999996</v>
      </c>
      <c r="H39" s="30">
        <f t="shared" si="17"/>
        <v>56.024999999999999</v>
      </c>
      <c r="I39" s="37">
        <f t="shared" si="18"/>
        <v>4.8800000000000026</v>
      </c>
      <c r="J39" s="38">
        <f t="shared" si="19"/>
        <v>9.5414996578355709</v>
      </c>
    </row>
    <row r="40" spans="6:11" x14ac:dyDescent="0.25">
      <c r="F40" s="82">
        <v>600</v>
      </c>
      <c r="G40" s="41">
        <f t="shared" si="16"/>
        <v>59.823999999999998</v>
      </c>
      <c r="H40" s="41">
        <f t="shared" si="17"/>
        <v>65.680000000000007</v>
      </c>
      <c r="I40" s="39">
        <f t="shared" si="18"/>
        <v>5.8560000000000088</v>
      </c>
      <c r="J40" s="40">
        <f t="shared" si="19"/>
        <v>9.7887135597753563</v>
      </c>
    </row>
    <row r="41" spans="6:11" x14ac:dyDescent="0.25">
      <c r="F41" s="81">
        <v>700</v>
      </c>
      <c r="G41" s="30">
        <f t="shared" ref="G41:G52" si="20">7.75+(0.08276+F$8+L$8)*600+(0.11198+F$8+L$8)*(F41-600)</f>
        <v>71.424999999999997</v>
      </c>
      <c r="H41" s="30">
        <f t="shared" ref="H41:H52" si="21">7.75+(0.08276+G$8+M$8)*600+(0.11198+G$8+M$8)*(F41-600)</f>
        <v>78.257000000000005</v>
      </c>
      <c r="I41" s="37">
        <f t="shared" si="18"/>
        <v>6.8320000000000078</v>
      </c>
      <c r="J41" s="38">
        <f t="shared" si="19"/>
        <v>9.565278263913207</v>
      </c>
    </row>
    <row r="42" spans="6:11" x14ac:dyDescent="0.25">
      <c r="F42" s="81">
        <v>800</v>
      </c>
      <c r="G42" s="30">
        <f t="shared" si="20"/>
        <v>83.025999999999996</v>
      </c>
      <c r="H42" s="30">
        <f t="shared" si="21"/>
        <v>90.834000000000003</v>
      </c>
      <c r="I42" s="37">
        <f t="shared" si="18"/>
        <v>7.8080000000000069</v>
      </c>
      <c r="J42" s="38">
        <f t="shared" si="19"/>
        <v>9.4042829956881064</v>
      </c>
    </row>
    <row r="43" spans="6:11" x14ac:dyDescent="0.25">
      <c r="F43" s="81">
        <v>900</v>
      </c>
      <c r="G43" s="30">
        <f t="shared" si="20"/>
        <v>94.626999999999995</v>
      </c>
      <c r="H43" s="30">
        <f t="shared" si="21"/>
        <v>103.411</v>
      </c>
      <c r="I43" s="37">
        <f t="shared" si="18"/>
        <v>8.784000000000006</v>
      </c>
      <c r="J43" s="38">
        <f t="shared" si="19"/>
        <v>9.2827628478129984</v>
      </c>
    </row>
    <row r="44" spans="6:11" x14ac:dyDescent="0.25">
      <c r="F44" s="81">
        <v>1000</v>
      </c>
      <c r="G44" s="30">
        <f t="shared" si="20"/>
        <v>106.22799999999999</v>
      </c>
      <c r="H44" s="30">
        <f t="shared" si="21"/>
        <v>115.988</v>
      </c>
      <c r="I44" s="37">
        <f t="shared" si="18"/>
        <v>9.7600000000000051</v>
      </c>
      <c r="J44" s="38">
        <f t="shared" si="19"/>
        <v>9.1877847648454321</v>
      </c>
    </row>
    <row r="45" spans="6:11" x14ac:dyDescent="0.25">
      <c r="F45" s="81">
        <v>1100</v>
      </c>
      <c r="G45" s="30">
        <f t="shared" si="20"/>
        <v>117.82899999999999</v>
      </c>
      <c r="H45" s="30">
        <f t="shared" si="21"/>
        <v>128.565</v>
      </c>
      <c r="I45" s="37">
        <f t="shared" si="18"/>
        <v>10.736000000000004</v>
      </c>
      <c r="J45" s="38">
        <f t="shared" si="19"/>
        <v>9.1115090512522414</v>
      </c>
    </row>
    <row r="46" spans="6:11" x14ac:dyDescent="0.25">
      <c r="F46" s="83">
        <v>1200</v>
      </c>
      <c r="G46" s="42">
        <f t="shared" si="20"/>
        <v>129.43</v>
      </c>
      <c r="H46" s="42">
        <f t="shared" si="21"/>
        <v>141.142</v>
      </c>
      <c r="I46" s="43">
        <f t="shared" si="18"/>
        <v>11.711999999999989</v>
      </c>
      <c r="J46" s="44">
        <f t="shared" si="19"/>
        <v>9.0489067449586553</v>
      </c>
    </row>
    <row r="47" spans="6:11" x14ac:dyDescent="0.25">
      <c r="F47" s="81">
        <v>1300</v>
      </c>
      <c r="G47" s="30">
        <f t="shared" si="20"/>
        <v>141.03100000000001</v>
      </c>
      <c r="H47" s="30">
        <f t="shared" si="21"/>
        <v>153.71899999999999</v>
      </c>
      <c r="I47" s="37">
        <f t="shared" si="18"/>
        <v>12.687999999999988</v>
      </c>
      <c r="J47" s="38">
        <f t="shared" si="19"/>
        <v>8.9966035836092679</v>
      </c>
    </row>
    <row r="48" spans="6:11" x14ac:dyDescent="0.25">
      <c r="F48" s="81">
        <v>1400</v>
      </c>
      <c r="G48" s="30">
        <f t="shared" si="20"/>
        <v>152.63200000000001</v>
      </c>
      <c r="H48" s="30">
        <f t="shared" si="21"/>
        <v>166.29599999999999</v>
      </c>
      <c r="I48" s="37">
        <f t="shared" si="18"/>
        <v>13.663999999999987</v>
      </c>
      <c r="J48" s="38">
        <f t="shared" si="19"/>
        <v>8.9522511662036699</v>
      </c>
    </row>
    <row r="49" spans="2:20" x14ac:dyDescent="0.25">
      <c r="F49" s="81">
        <v>1500</v>
      </c>
      <c r="G49" s="30">
        <f t="shared" si="20"/>
        <v>164.233</v>
      </c>
      <c r="H49" s="30">
        <f t="shared" si="21"/>
        <v>178.87299999999999</v>
      </c>
      <c r="I49" s="37">
        <f t="shared" si="18"/>
        <v>14.639999999999986</v>
      </c>
      <c r="J49" s="38">
        <f t="shared" si="19"/>
        <v>8.9141646319558099</v>
      </c>
    </row>
    <row r="50" spans="2:20" x14ac:dyDescent="0.25">
      <c r="F50" s="81">
        <v>1600</v>
      </c>
      <c r="G50" s="30">
        <f t="shared" si="20"/>
        <v>175.834</v>
      </c>
      <c r="H50" s="30">
        <f t="shared" si="21"/>
        <v>191.45</v>
      </c>
      <c r="I50" s="37">
        <f t="shared" si="18"/>
        <v>15.615999999999985</v>
      </c>
      <c r="J50" s="38">
        <f t="shared" si="19"/>
        <v>8.8811037683269376</v>
      </c>
    </row>
    <row r="51" spans="2:20" x14ac:dyDescent="0.25">
      <c r="F51" s="81">
        <v>2000</v>
      </c>
      <c r="G51" s="30">
        <f t="shared" si="20"/>
        <v>222.238</v>
      </c>
      <c r="H51" s="30">
        <f t="shared" si="21"/>
        <v>241.75800000000001</v>
      </c>
      <c r="I51" s="37">
        <f t="shared" si="18"/>
        <v>19.52000000000001</v>
      </c>
      <c r="J51" s="38">
        <f t="shared" si="19"/>
        <v>8.7833763802770051</v>
      </c>
    </row>
    <row r="52" spans="2:20" x14ac:dyDescent="0.25">
      <c r="F52" s="82">
        <v>2600</v>
      </c>
      <c r="G52" s="41">
        <f t="shared" si="20"/>
        <v>291.84399999999999</v>
      </c>
      <c r="H52" s="41">
        <f t="shared" si="21"/>
        <v>317.22000000000003</v>
      </c>
      <c r="I52" s="39">
        <f t="shared" si="18"/>
        <v>25.376000000000033</v>
      </c>
      <c r="J52" s="40">
        <f t="shared" si="19"/>
        <v>8.6950562629350046</v>
      </c>
    </row>
    <row r="53" spans="2:20" x14ac:dyDescent="0.25">
      <c r="F53" s="45" t="s">
        <v>28</v>
      </c>
      <c r="J53" s="25"/>
    </row>
    <row r="54" spans="2:20" x14ac:dyDescent="0.25">
      <c r="F54" s="33" t="s">
        <v>53</v>
      </c>
      <c r="J54" s="25"/>
    </row>
    <row r="55" spans="2:20" x14ac:dyDescent="0.25">
      <c r="F55" s="46" t="s">
        <v>29</v>
      </c>
      <c r="J55" s="25"/>
    </row>
    <row r="56" spans="2:20" x14ac:dyDescent="0.25">
      <c r="F56" s="122" t="s">
        <v>30</v>
      </c>
      <c r="J56" s="25"/>
    </row>
    <row r="57" spans="2:20" x14ac:dyDescent="0.25">
      <c r="F57" s="121"/>
    </row>
    <row r="58" spans="2:20" x14ac:dyDescent="0.25">
      <c r="B58" s="123"/>
      <c r="C58" s="124"/>
      <c r="D58" s="124"/>
      <c r="E58" s="125" t="s">
        <v>60</v>
      </c>
      <c r="F58" s="124"/>
      <c r="G58" s="128">
        <v>40602.517785882199</v>
      </c>
      <c r="H58" s="124"/>
      <c r="I58" s="124"/>
      <c r="J58" s="124"/>
      <c r="K58" s="124"/>
      <c r="L58" s="126"/>
      <c r="M58" s="128">
        <v>1737.04650617057</v>
      </c>
      <c r="N58" s="124"/>
      <c r="O58" s="124"/>
      <c r="P58" s="127"/>
    </row>
    <row r="60" spans="2:20" s="55" customFormat="1" x14ac:dyDescent="0.25">
      <c r="R60" s="91"/>
      <c r="T60" s="95"/>
    </row>
  </sheetData>
  <pageMargins left="0.1" right="0.1" top="1" bottom="0.1" header="0.1" footer="0.1"/>
  <pageSetup scale="58" orientation="landscape" r:id="rId1"/>
  <ignoredErrors>
    <ignoredError sqref="B10:B18 H4:Q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3CEDF0E995E438BF225420E77866D" ma:contentTypeVersion="24" ma:contentTypeDescription="" ma:contentTypeScope="" ma:versionID="b83a43417fa53733a9941bfe4dee81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Formal</CaseStatus>
    <OpenedDate xmlns="dc463f71-b30c-4ab2-9473-d307f9d35888">2023-06-15T07:00:00+00:00</OpenedDate>
    <SignificantOrder xmlns="dc463f71-b30c-4ab2-9473-d307f9d35888">false</SignificantOrder>
    <Date1 xmlns="dc463f71-b30c-4ab2-9473-d307f9d35888">2024-10-30T07:00:00+00:00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230482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07A2261-9E68-48CF-98FF-B1BB3CE99472}"/>
</file>

<file path=customXml/itemProps2.xml><?xml version="1.0" encoding="utf-8"?>
<ds:datastoreItem xmlns:ds="http://schemas.openxmlformats.org/officeDocument/2006/customXml" ds:itemID="{DE4F8022-5CE2-47FA-8F20-97699F3CA9DF}"/>
</file>

<file path=customXml/itemProps3.xml><?xml version="1.0" encoding="utf-8"?>
<ds:datastoreItem xmlns:ds="http://schemas.openxmlformats.org/officeDocument/2006/customXml" ds:itemID="{5C16661A-14D9-4744-8707-923B6090DE9A}"/>
</file>

<file path=customXml/itemProps4.xml><?xml version="1.0" encoding="utf-8"?>
<ds:datastoreItem xmlns:ds="http://schemas.openxmlformats.org/officeDocument/2006/customXml" ds:itemID="{313DF71B-0667-4DD6-95F0-29F87E11B0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A</vt:lpstr>
      <vt:lpstr>'Attachment A'!Print_Area</vt:lpstr>
    </vt:vector>
  </TitlesOfParts>
  <Company>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Lipinski, Andre (PacifiCorp)</cp:lastModifiedBy>
  <cp:lastPrinted>2023-06-08T20:49:29Z</cp:lastPrinted>
  <dcterms:created xsi:type="dcterms:W3CDTF">2023-06-08T17:01:51Z</dcterms:created>
  <dcterms:modified xsi:type="dcterms:W3CDTF">2024-10-30T23:25:38Z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0x0101006E56B4D1795A2E4DB2F0B01679ED314A006FA3CEDF0E995E438BF225420E77866D</vt:lpwstr>
  </property>
  <property fmtid="{D5CDD505-2E9C-101B-9397-08002B2CF9AE}" pid="3" name="_docset_NoMedatataSyncRequired">
    <vt:lpwstr>False</vt:lpwstr>
  </property>
</Properties>
</file>