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0" yWindow="135" windowWidth="14535" windowHeight="9360" activeTab="0"/>
  </bookViews>
  <sheets>
    <sheet name="Lead Sheet " sheetId="1" r:id="rId1"/>
    <sheet name="Table 3.1.1" sheetId="2" r:id="rId2"/>
  </sheets>
  <externalReferences>
    <externalReference r:id="rId5"/>
  </externalReferences>
  <definedNames>
    <definedName name="AvgFactors">'[1]Factors'!$B$3:$P$99</definedName>
    <definedName name="FactorType">'[1]Variables'!$AK$2:$AL$12</definedName>
    <definedName name="Jurisdiction">'[1]Variables'!$AK$15</definedName>
    <definedName name="JurisNumber">'[1]Variables'!$AL$15</definedName>
    <definedName name="_xlnm.Print_Area" localSheetId="0">'Lead Sheet '!$A$1:$J$57</definedName>
    <definedName name="ValidAccount">'[1]Variables'!$AK$43:$AK$376</definedName>
    <definedName name="YEFactors">'[1]Factors'!$S$3:$AG$99</definedName>
  </definedNames>
  <calcPr fullCalcOnLoad="1"/>
</workbook>
</file>

<file path=xl/sharedStrings.xml><?xml version="1.0" encoding="utf-8"?>
<sst xmlns="http://schemas.openxmlformats.org/spreadsheetml/2006/main" count="264" uniqueCount="245">
  <si>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</si>
  <si>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</si>
  <si>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</si>
  <si>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</si>
  <si>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</si>
  <si>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</si>
  <si>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</si>
  <si>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</si>
  <si>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</si>
  <si>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</si>
  <si>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</si>
  <si>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Account List</t>
  </si>
  <si>
    <t>Factor List</t>
  </si>
  <si>
    <t>SG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</si>
  <si>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</si>
  <si>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</si>
  <si>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</si>
  <si>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</si>
  <si>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</si>
  <si>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</si>
  <si>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</si>
  <si>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</si>
  <si>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</si>
  <si>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</si>
  <si>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</si>
  <si>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</si>
  <si>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</si>
  <si>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</si>
  <si>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</si>
  <si>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</si>
  <si>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</si>
  <si>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</si>
  <si>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</si>
  <si>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</si>
  <si>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</si>
  <si>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</si>
  <si>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</si>
  <si>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</si>
  <si>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</si>
  <si>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</si>
  <si>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</si>
  <si>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</si>
  <si>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</si>
  <si>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</si>
  <si>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</si>
  <si>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</si>
  <si>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</si>
  <si>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</si>
  <si>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</si>
  <si>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</si>
  <si>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</si>
  <si>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</si>
  <si>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</si>
  <si>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</si>
  <si>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</si>
  <si>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</si>
  <si>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</si>
  <si>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</si>
  <si>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</si>
  <si>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</si>
  <si>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</si>
  <si>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</si>
  <si>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</si>
  <si>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</si>
  <si>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</si>
  <si>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</si>
  <si>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</si>
  <si>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</si>
  <si>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</si>
  <si>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</si>
  <si>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</si>
  <si>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</si>
  <si>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</si>
  <si>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</si>
  <si>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</si>
  <si>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</si>
  <si>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</si>
  <si>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</si>
  <si>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</si>
  <si>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</si>
  <si>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</si>
  <si>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</si>
  <si>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</si>
  <si>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</si>
  <si>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</si>
  <si>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</si>
  <si>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</si>
  <si>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</si>
  <si>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</si>
  <si>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</si>
  <si>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</si>
  <si>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</si>
  <si>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</si>
  <si>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</si>
  <si>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</si>
  <si>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</si>
  <si>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</si>
  <si>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</si>
  <si>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</si>
  <si>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</si>
  <si>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</si>
  <si>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</si>
  <si>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</si>
  <si>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</si>
  <si>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</si>
  <si>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</si>
  <si>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</si>
  <si>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</si>
  <si>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</si>
  <si>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</si>
  <si>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</si>
  <si>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</si>
  <si>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</si>
  <si>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</si>
  <si>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</si>
  <si>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</si>
  <si>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</si>
  <si>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</si>
  <si>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</si>
  <si>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</si>
  <si>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</si>
  <si>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</si>
  <si>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</si>
  <si>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</si>
  <si>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</si>
  <si>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</si>
  <si>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</si>
  <si>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</si>
  <si>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</si>
  <si>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</si>
  <si>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</si>
  <si>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</si>
  <si>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</si>
  <si>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</si>
  <si>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</si>
  <si>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</si>
  <si>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</si>
  <si>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</si>
  <si>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</si>
  <si>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</si>
  <si>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</si>
  <si>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</si>
  <si>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</si>
  <si>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</si>
  <si>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</si>
  <si>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</si>
  <si>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</si>
  <si>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</si>
  <si>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</si>
  <si>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</si>
  <si>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</si>
  <si>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</si>
  <si>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</si>
  <si>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</si>
  <si>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</si>
  <si>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</si>
  <si>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</si>
  <si>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</si>
  <si>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</si>
  <si>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</si>
  <si>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</si>
  <si>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</si>
  <si>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</si>
  <si>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</si>
  <si>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</si>
  <si>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</si>
  <si>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State List</t>
  </si>
  <si>
    <t>All States</t>
  </si>
  <si>
    <t>Oregon</t>
  </si>
  <si>
    <t>Washington</t>
  </si>
  <si>
    <t>California</t>
  </si>
  <si>
    <t>Utah</t>
  </si>
  <si>
    <t>Wyoming</t>
  </si>
  <si>
    <t>Idaho</t>
  </si>
  <si>
    <t>Update</t>
  </si>
  <si>
    <t>Adjustment to Expense:</t>
  </si>
  <si>
    <t>Taxes - Other</t>
  </si>
  <si>
    <t>Type 3</t>
  </si>
  <si>
    <t xml:space="preserve"> </t>
  </si>
  <si>
    <t>WA Public Utility Tax Adjustment</t>
  </si>
  <si>
    <t>Calculation:</t>
  </si>
  <si>
    <t>Base period WA Public Utility Tax</t>
  </si>
  <si>
    <t>Normalized Revenues from Page 3.1.1</t>
  </si>
  <si>
    <t>WA Public Utility Tax Rate</t>
  </si>
  <si>
    <t>Normalized WA Public Utility Tax</t>
  </si>
  <si>
    <t>Normalized Adjustment to bring WA Public Utility Tax in line with Normalized Revenues</t>
  </si>
  <si>
    <t>Washington General Rate Case - December 2009</t>
  </si>
  <si>
    <t>Table 1</t>
  </si>
  <si>
    <t>Revenue</t>
  </si>
  <si>
    <t>State of Washington</t>
  </si>
  <si>
    <t>12 Months Ended December 2009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</si>
  <si>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</si>
  <si>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</si>
  <si>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</si>
  <si>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</si>
  <si>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</si>
  <si>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</si>
  <si>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</si>
  <si>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</si>
  <si>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</si>
  <si>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</si>
  <si>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</si>
  <si>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Type 2</t>
  </si>
  <si>
    <t xml:space="preserve">Total </t>
  </si>
  <si>
    <t>Chehalis</t>
  </si>
  <si>
    <t>Normalizing</t>
  </si>
  <si>
    <t>Temperature</t>
  </si>
  <si>
    <t>Type 1</t>
  </si>
  <si>
    <t>Annualized</t>
  </si>
  <si>
    <t>Adjustments</t>
  </si>
  <si>
    <t xml:space="preserve">Tariff </t>
  </si>
  <si>
    <t>Adjustments1</t>
  </si>
  <si>
    <t>Normalization</t>
  </si>
  <si>
    <t>Adjusted</t>
  </si>
  <si>
    <t>Price</t>
  </si>
  <si>
    <t>Pro Forma</t>
  </si>
  <si>
    <t>Revenues</t>
  </si>
  <si>
    <t>Change</t>
  </si>
  <si>
    <t>Change2</t>
  </si>
  <si>
    <t>Residential</t>
  </si>
  <si>
    <t>Commercial</t>
  </si>
  <si>
    <t>Industrial</t>
  </si>
  <si>
    <t>Irrigation</t>
  </si>
  <si>
    <t>Public St &amp; Hwy</t>
  </si>
  <si>
    <t>Total Washington</t>
  </si>
  <si>
    <t>Non-Washington Contracts</t>
  </si>
  <si>
    <t>Other Non-Tariff Cont./Firm</t>
  </si>
  <si>
    <t>Other Non-Tariff Cont./Non-Firm</t>
  </si>
  <si>
    <t>Total with Contracts</t>
  </si>
  <si>
    <t>Customer</t>
  </si>
  <si>
    <t>Source / Formula</t>
  </si>
  <si>
    <t>305 Report</t>
  </si>
  <si>
    <t>Table 3</t>
  </si>
  <si>
    <t>A + B</t>
  </si>
  <si>
    <t>Info. Services</t>
  </si>
  <si>
    <t>C + D + E</t>
  </si>
  <si>
    <t>Table 2</t>
  </si>
  <si>
    <t>F + G</t>
  </si>
  <si>
    <t>H + I</t>
  </si>
  <si>
    <t>BPA removal $8,025,121, SMUD -$473,165, and Other -$710.</t>
  </si>
  <si>
    <t>termination notice from the customer to become effective September 12, 2009.</t>
  </si>
  <si>
    <t>WA General Rate Case - December 2009</t>
  </si>
  <si>
    <r>
      <t xml:space="preserve">1 </t>
    </r>
    <r>
      <rPr>
        <sz val="11"/>
        <rFont val="Times New Roman"/>
        <family val="1"/>
      </rPr>
      <t xml:space="preserve">Removes Schedule 191 (System Benefits Charge)/Schedule 96 (Hydro) -$7,317,257, tolerance and prior price change impacts $242,558, Out-of-Period of -$509,668, </t>
    </r>
  </si>
  <si>
    <r>
      <t xml:space="preserve">2 </t>
    </r>
    <r>
      <rPr>
        <sz val="11"/>
        <rFont val="Times New Roman"/>
        <family val="1"/>
      </rPr>
      <t>Rate Increase effective January 1, 2010 of $13,605,491 and removal of TransAlta mine revenues of -$1,203,336. On September 12, 2008, the Company received a retail service</t>
    </r>
  </si>
  <si>
    <t>PRO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</si>
</sst>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??_);_(@_)"/>
    <numFmt numFmtId="167" formatCode="*fGeneral"/>
    <numFmt numFmtId="168" formatCode="*f\ General"/>
    <numFmt numFmtId="169" formatCode="[Red]\ General"/>
    <numFmt numFmtId="170" formatCode="\'\red\'\ General"/>
    <numFmt numFmtId="171" formatCode="&quot;redp&quot;\ General"/>
    <numFmt numFmtId="172" formatCode="[$-409]dddd\,\ mmmm\ dd\,\ yyyy"/>
    <numFmt numFmtId="173" formatCode="_(* #,##0.0_);_(* \(#,##0.0\);_(* &quot;-&quot;??_);_(@_)"/>
    <numFmt numFmtId="174" formatCode="m/d/yy;@"/>
    <numFmt numFmtId="175" formatCode="[$-409]mmm\-yy;@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#,##0\ ;[Red]\(#,##0\);0\ "/>
    <numFmt numFmtId="180" formatCode="#,##0;[Red]#,##0"/>
    <numFmt numFmtId="181" formatCode="0.000;[Red]0.000"/>
    <numFmt numFmtId="182" formatCode="0.0;[Red]0.0"/>
    <numFmt numFmtId="183" formatCode="0.000;[Red]\(0.000\)"/>
    <numFmt numFmtId="184" formatCode="0\ \ ;@\ \ "/>
    <numFmt numFmtId="185" formatCode="#,##0\ ;[Red]\(#,##0\)"/>
    <numFmt numFmtId="186" formatCode="0.00\ ;[Red]\(0.00\)"/>
    <numFmt numFmtId="187" formatCode="0.000\ ;[Red]\(0.000\)"/>
    <numFmt numFmtId="188" formatCode="0.0\ ;[Red]\(0.0\)"/>
    <numFmt numFmtId="189" formatCode="#,##0\ ;[Red]#,##0"/>
    <numFmt numFmtId="190" formatCode="0\ ;[Red]\(0\)"/>
    <numFmt numFmtId="191" formatCode="#,##0.0\ ;[Red]\(#,##0.0\)"/>
    <numFmt numFmtId="192" formatCode="#,##0.00\ ;[Red]\(#,##0.00\)"/>
    <numFmt numFmtId="193" formatCode="#,##0.000\ ;[Red]\(#,##0.000\)"/>
    <numFmt numFmtId="194" formatCode="0.00000000"/>
    <numFmt numFmtId="195" formatCode="_(* #,##0.000_);_(* \(#,##0.000\);_(* &quot;-&quot;??_);_(@_)"/>
    <numFmt numFmtId="196" formatCode="_(* #,##0.0000_);_(* \(#,##0.0000\);_(* &quot;-&quot;??_);_(@_)"/>
    <numFmt numFmtId="197" formatCode="_(* #,##0_);[Red]_(* \(#,##0\);_(* &quot;-&quot;??_);_(@_)"/>
    <numFmt numFmtId="198" formatCode="[$-409]h:mm:ss\ AM/PM"/>
    <numFmt numFmtId="199" formatCode="0.0"/>
    <numFmt numFmtId="200" formatCode="mmm\-yyyy"/>
    <numFmt numFmtId="201" formatCode="0.000"/>
    <numFmt numFmtId="202" formatCode="0.0000"/>
    <numFmt numFmtId="203" formatCode="#,##0_);[Red]\(#,##0\);&quot;-     &quot;"/>
    <numFmt numFmtId="204" formatCode="#,##0_);[Red]\(#,##0\);&quot;-&quot;"/>
    <numFmt numFmtId="205" formatCode="#,##0.00_);[Red]\(#,##0.00\);&quot;-     &quot;"/>
    <numFmt numFmtId="206" formatCode="0.0%"/>
    <numFmt numFmtId="207" formatCode="_(* #,##0.000_);_(* \(#,##0.000\);_(* &quot;-&quot;???_);_(@_)"/>
    <numFmt numFmtId="208" formatCode="0.000%"/>
    <numFmt numFmtId="209" formatCode="&quot;$&quot;#,##0.00000_);\(&quot;$&quot;#,##0.00000\)"/>
    <numFmt numFmtId="210" formatCode="dd\-mmm\-yy_)"/>
  </numFmts>
  <fonts count="46"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42" applyNumberFormat="1" applyFont="1" applyBorder="1" applyAlignment="1">
      <alignment horizontal="center"/>
    </xf>
    <xf numFmtId="41" fontId="1" fillId="0" borderId="0" xfId="42" applyNumberFormat="1" applyFont="1" applyBorder="1" applyAlignment="1">
      <alignment horizontal="center"/>
    </xf>
    <xf numFmtId="165" fontId="1" fillId="0" borderId="0" xfId="58" applyNumberFormat="1" applyFont="1" applyAlignment="1">
      <alignment horizontal="center"/>
    </xf>
    <xf numFmtId="41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1" fontId="1" fillId="0" borderId="0" xfId="0" applyNumberFormat="1" applyFont="1" applyBorder="1" applyAlignment="1">
      <alignment horizontal="center"/>
    </xf>
    <xf numFmtId="41" fontId="1" fillId="0" borderId="18" xfId="42" applyNumberFormat="1" applyFont="1" applyBorder="1" applyAlignment="1">
      <alignment horizontal="center"/>
    </xf>
    <xf numFmtId="208" fontId="1" fillId="0" borderId="0" xfId="58" applyNumberFormat="1" applyFont="1" applyBorder="1" applyAlignment="1">
      <alignment horizontal="right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quotePrefix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Continuous"/>
      <protection/>
    </xf>
    <xf numFmtId="0" fontId="4" fillId="0" borderId="20" xfId="0" applyFont="1" applyFill="1" applyBorder="1" applyAlignment="1" applyProtection="1">
      <alignment horizontal="centerContinuous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Continuous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Continuous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/>
      <protection/>
    </xf>
    <xf numFmtId="5" fontId="4" fillId="0" borderId="25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209" fontId="4" fillId="0" borderId="0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/>
      <protection/>
    </xf>
    <xf numFmtId="5" fontId="4" fillId="0" borderId="20" xfId="0" applyNumberFormat="1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/>
    </xf>
    <xf numFmtId="5" fontId="4" fillId="0" borderId="30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/>
      <protection/>
    </xf>
    <xf numFmtId="5" fontId="4" fillId="0" borderId="33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/>
      <protection/>
    </xf>
    <xf numFmtId="5" fontId="4" fillId="0" borderId="35" xfId="0" applyNumberFormat="1" applyFont="1" applyFill="1" applyBorder="1" applyAlignment="1" applyProtection="1">
      <alignment/>
      <protection/>
    </xf>
    <xf numFmtId="5" fontId="4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5" fontId="0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center"/>
      <protection/>
    </xf>
    <xf numFmtId="5" fontId="4" fillId="0" borderId="0" xfId="55" applyNumberFormat="1" applyFont="1" applyFill="1" applyBorder="1" applyProtection="1">
      <alignment/>
      <protection/>
    </xf>
    <xf numFmtId="0" fontId="0" fillId="0" borderId="0" xfId="55" applyFill="1" applyBorder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 quotePrefix="1">
      <alignment horizontal="center"/>
      <protection/>
    </xf>
    <xf numFmtId="37" fontId="4" fillId="0" borderId="0" xfId="55" applyNumberFormat="1" applyFont="1" applyFill="1" applyBorder="1" applyProtection="1">
      <alignment/>
      <protection/>
    </xf>
    <xf numFmtId="0" fontId="0" fillId="0" borderId="0" xfId="0" applyFill="1" applyAlignment="1">
      <alignment horizontal="left"/>
    </xf>
    <xf numFmtId="0" fontId="4" fillId="0" borderId="0" xfId="55" applyFont="1" applyFill="1" applyBorder="1" applyProtection="1">
      <alignment/>
      <protection/>
    </xf>
    <xf numFmtId="210" fontId="4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>
      <alignment/>
    </xf>
    <xf numFmtId="210" fontId="4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Fill="1" applyBorder="1" applyAlignment="1">
      <alignment/>
    </xf>
    <xf numFmtId="5" fontId="1" fillId="0" borderId="0" xfId="42" applyNumberFormat="1" applyFont="1" applyBorder="1" applyAlignment="1">
      <alignment horizontal="center"/>
    </xf>
    <xf numFmtId="199" fontId="1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95250</xdr:rowOff>
    </xdr:from>
    <xdr:to>
      <xdr:col>9</xdr:col>
      <xdr:colOff>457200</xdr:colOff>
      <xdr:row>56</xdr:row>
      <xdr:rowOff>85725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180975" y="7410450"/>
          <a:ext cx="6267450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proforma adjustment recalculates the Washington Public Utility Tax expense based on the normalized revenues included in this filing, as discussed in adjustments 3.1, 3.2, and 3.3 above.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EGULATN\ER\0306%20Idaho%20GRC\FY%2006%20Models\RAM%20FY06%20ID%20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4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0.017764363382654205</v>
          </cell>
          <cell r="G4">
            <v>0.2818622731899626</v>
          </cell>
          <cell r="H4">
            <v>0.08647394521001163</v>
          </cell>
          <cell r="I4">
            <v>0</v>
          </cell>
          <cell r="J4">
            <v>0.10673227778788404</v>
          </cell>
          <cell r="K4">
            <v>0.4245145686666943</v>
          </cell>
          <cell r="L4">
            <v>0.061113713937219954</v>
          </cell>
          <cell r="M4">
            <v>0.017530709472366922</v>
          </cell>
          <cell r="N4">
            <v>0.004008148353206384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0.017764363382654205</v>
          </cell>
          <cell r="X4">
            <v>0.2818622731899626</v>
          </cell>
          <cell r="Y4">
            <v>0.08647394521001163</v>
          </cell>
          <cell r="Z4">
            <v>0.12426298726025095</v>
          </cell>
          <cell r="AA4">
            <v>0.10673227778788404</v>
          </cell>
          <cell r="AB4">
            <v>0.4245145686666943</v>
          </cell>
          <cell r="AC4">
            <v>0.061113713937219954</v>
          </cell>
          <cell r="AD4">
            <v>0.017530709472366922</v>
          </cell>
          <cell r="AE4">
            <v>0.004008148353206384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0.017764363382654205</v>
          </cell>
          <cell r="G5">
            <v>0.2818622731899626</v>
          </cell>
          <cell r="H5">
            <v>0.08647394521001163</v>
          </cell>
          <cell r="I5">
            <v>0</v>
          </cell>
          <cell r="J5">
            <v>0.10673227778788404</v>
          </cell>
          <cell r="K5">
            <v>0.4245145686666943</v>
          </cell>
          <cell r="L5">
            <v>0.061113713937219954</v>
          </cell>
          <cell r="M5">
            <v>0.017530709472366922</v>
          </cell>
          <cell r="N5">
            <v>0.004008148353206384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0.017764363382654205</v>
          </cell>
          <cell r="X5">
            <v>0.2818622731899626</v>
          </cell>
          <cell r="Y5">
            <v>0.08647394521001163</v>
          </cell>
          <cell r="Z5">
            <v>0.12426298726025095</v>
          </cell>
          <cell r="AA5">
            <v>0.10673227778788404</v>
          </cell>
          <cell r="AB5">
            <v>0.4245145686666943</v>
          </cell>
          <cell r="AC5">
            <v>0.061113713937219954</v>
          </cell>
          <cell r="AD5">
            <v>0.017530709472366922</v>
          </cell>
          <cell r="AE5">
            <v>0.004008148353206384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0.017764363382654205</v>
          </cell>
          <cell r="G6">
            <v>0.2818622731899626</v>
          </cell>
          <cell r="H6">
            <v>0.08647394521001163</v>
          </cell>
          <cell r="I6">
            <v>0</v>
          </cell>
          <cell r="J6">
            <v>0.10673227778788404</v>
          </cell>
          <cell r="K6">
            <v>0.4245145686666943</v>
          </cell>
          <cell r="L6">
            <v>0.061113713937219954</v>
          </cell>
          <cell r="M6">
            <v>0.017530709472366922</v>
          </cell>
          <cell r="N6">
            <v>0.004008148353206384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0.017764363382654205</v>
          </cell>
          <cell r="X6">
            <v>0.2818622731899626</v>
          </cell>
          <cell r="Y6">
            <v>0.08647394521001163</v>
          </cell>
          <cell r="Z6">
            <v>0.12426298726025095</v>
          </cell>
          <cell r="AA6">
            <v>0.10673227778788404</v>
          </cell>
          <cell r="AB6">
            <v>0.4245145686666943</v>
          </cell>
          <cell r="AC6">
            <v>0.061113713937219954</v>
          </cell>
          <cell r="AD6">
            <v>0.017530709472366922</v>
          </cell>
          <cell r="AE6">
            <v>0.004008148353206384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0.036045411822042996</v>
          </cell>
          <cell r="G7">
            <v>0.5719226462204575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0.036045411822042996</v>
          </cell>
          <cell r="X7">
            <v>0.5719226462204575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</v>
          </cell>
          <cell r="L8">
            <v>0.12050014495313448</v>
          </cell>
          <cell r="M8">
            <v>0.03456594103774405</v>
          </cell>
          <cell r="N8">
            <v>0.007903012702700215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0.03456594103774405</v>
          </cell>
          <cell r="AA8">
            <v>0</v>
          </cell>
          <cell r="AB8">
            <v>0.8370309013064213</v>
          </cell>
          <cell r="AC8">
            <v>0.12050014495313448</v>
          </cell>
          <cell r="AD8">
            <v>0.03456594103774405</v>
          </cell>
          <cell r="AE8">
            <v>0.007903012702700215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0.018015310151040433</v>
          </cell>
          <cell r="G9">
            <v>0.2839852652605386</v>
          </cell>
          <cell r="H9">
            <v>0.08741686926459057</v>
          </cell>
          <cell r="I9">
            <v>0</v>
          </cell>
          <cell r="J9">
            <v>0.10314154848549544</v>
          </cell>
          <cell r="K9">
            <v>0.426918766420359</v>
          </cell>
          <cell r="L9">
            <v>0.05950140153200098</v>
          </cell>
          <cell r="M9">
            <v>0.01694621763459808</v>
          </cell>
          <cell r="N9">
            <v>0.004074621251376895</v>
          </cell>
          <cell r="O9">
            <v>0</v>
          </cell>
          <cell r="P9">
            <v>0</v>
          </cell>
          <cell r="S9" t="str">
            <v>SC</v>
          </cell>
          <cell r="V9">
            <v>0.9999999999999999</v>
          </cell>
          <cell r="W9">
            <v>0.018015310151040433</v>
          </cell>
          <cell r="X9">
            <v>0.2839852652605386</v>
          </cell>
          <cell r="Y9">
            <v>0.08741686926459057</v>
          </cell>
          <cell r="Z9">
            <v>0.12008776612009352</v>
          </cell>
          <cell r="AA9">
            <v>0.10314154848549544</v>
          </cell>
          <cell r="AB9">
            <v>0.426918766420359</v>
          </cell>
          <cell r="AC9">
            <v>0.05950140153200098</v>
          </cell>
          <cell r="AD9">
            <v>0.01694621763459808</v>
          </cell>
          <cell r="AE9">
            <v>0.004074621251376895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0.01701152307749553</v>
          </cell>
          <cell r="G10">
            <v>0.27549329697823455</v>
          </cell>
          <cell r="H10">
            <v>0.08364517304627485</v>
          </cell>
          <cell r="I10">
            <v>0</v>
          </cell>
          <cell r="J10">
            <v>0.11750446569504985</v>
          </cell>
          <cell r="K10">
            <v>0.4173019754057001</v>
          </cell>
          <cell r="L10">
            <v>0.06595065115287688</v>
          </cell>
          <cell r="M10">
            <v>0.019284184985673455</v>
          </cell>
          <cell r="N10">
            <v>0.003808729658694853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0.01701152307749553</v>
          </cell>
          <cell r="X10">
            <v>0.27549329697823455</v>
          </cell>
          <cell r="Y10">
            <v>0.08364517304627485</v>
          </cell>
          <cell r="Z10">
            <v>0.13678865068072332</v>
          </cell>
          <cell r="AA10">
            <v>0.11750446569504985</v>
          </cell>
          <cell r="AB10">
            <v>0.4173019754057001</v>
          </cell>
          <cell r="AC10">
            <v>0.06595065115287688</v>
          </cell>
          <cell r="AD10">
            <v>0.019284184985673455</v>
          </cell>
          <cell r="AE10">
            <v>0.003808729658694853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0.01701152307749553</v>
          </cell>
          <cell r="G11">
            <v>0.27549329697823455</v>
          </cell>
          <cell r="H11">
            <v>0.08364517304627485</v>
          </cell>
          <cell r="I11">
            <v>0</v>
          </cell>
          <cell r="J11">
            <v>0.11750446569504985</v>
          </cell>
          <cell r="K11">
            <v>0.4173019754057001</v>
          </cell>
          <cell r="L11">
            <v>0.06595065115287688</v>
          </cell>
          <cell r="M11">
            <v>0.019284184985673455</v>
          </cell>
          <cell r="N11">
            <v>0.003808729658694853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0.01701152307749553</v>
          </cell>
          <cell r="X11">
            <v>0.27549329697823455</v>
          </cell>
          <cell r="Y11">
            <v>0.08364517304627485</v>
          </cell>
          <cell r="Z11">
            <v>0.13678865068072332</v>
          </cell>
          <cell r="AA11">
            <v>0.11750446569504985</v>
          </cell>
          <cell r="AB11">
            <v>0.4173019754057001</v>
          </cell>
          <cell r="AC11">
            <v>0.06595065115287688</v>
          </cell>
          <cell r="AD11">
            <v>0.019284184985673455</v>
          </cell>
          <cell r="AE11">
            <v>0.003808729658694853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0.01701152307749553</v>
          </cell>
          <cell r="G12">
            <v>0.27549329697823455</v>
          </cell>
          <cell r="H12">
            <v>0.08364517304627485</v>
          </cell>
          <cell r="I12">
            <v>0</v>
          </cell>
          <cell r="J12">
            <v>0.11750446569504985</v>
          </cell>
          <cell r="K12">
            <v>0.4173019754057001</v>
          </cell>
          <cell r="L12">
            <v>0.06595065115287688</v>
          </cell>
          <cell r="M12">
            <v>0.019284184985673455</v>
          </cell>
          <cell r="N12">
            <v>0.003808729658694853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0.01701152307749553</v>
          </cell>
          <cell r="X12">
            <v>0.27549329697823455</v>
          </cell>
          <cell r="Y12">
            <v>0.08364517304627485</v>
          </cell>
          <cell r="Z12">
            <v>0.13678865068072332</v>
          </cell>
          <cell r="AA12">
            <v>0.11750446569504985</v>
          </cell>
          <cell r="AB12">
            <v>0.4173019754057001</v>
          </cell>
          <cell r="AC12">
            <v>0.06595065115287688</v>
          </cell>
          <cell r="AD12">
            <v>0.019284184985673455</v>
          </cell>
          <cell r="AE12">
            <v>0.003808729658694853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0.034460385750286725</v>
          </cell>
          <cell r="G13">
            <v>0.5580690948271005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0.034460385750286725</v>
          </cell>
          <cell r="X13">
            <v>0.5580690948271005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0.8241446629791569</v>
          </cell>
          <cell r="L14">
            <v>0.1302483102669282</v>
          </cell>
          <cell r="M14">
            <v>0.038085029720730336</v>
          </cell>
          <cell r="N14">
            <v>0.007521997033184696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0.038085029720730336</v>
          </cell>
          <cell r="AA14">
            <v>0</v>
          </cell>
          <cell r="AB14">
            <v>0.8241446629791569</v>
          </cell>
          <cell r="AC14">
            <v>0.1302483102669282</v>
          </cell>
          <cell r="AD14">
            <v>0.038085029720730336</v>
          </cell>
          <cell r="AE14">
            <v>0.007521997033184696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0.9999999999999999</v>
          </cell>
          <cell r="F15">
            <v>0.026030247081670604</v>
          </cell>
          <cell r="G15">
            <v>0.29590108258057185</v>
          </cell>
          <cell r="H15">
            <v>0.08286330439111746</v>
          </cell>
          <cell r="I15">
            <v>0</v>
          </cell>
          <cell r="J15">
            <v>0.09875865375036866</v>
          </cell>
          <cell r="K15">
            <v>0.41966588325401816</v>
          </cell>
          <cell r="L15">
            <v>0.05728268858585989</v>
          </cell>
          <cell r="M15">
            <v>0.016980900545184287</v>
          </cell>
          <cell r="N15">
            <v>0.002517239811208963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0.026014931404649652</v>
          </cell>
          <cell r="X15">
            <v>0.2950942681251323</v>
          </cell>
          <cell r="Y15">
            <v>0.08300261255203277</v>
          </cell>
          <cell r="Z15">
            <v>0.1158275235210954</v>
          </cell>
          <cell r="AA15">
            <v>0.09885652656480426</v>
          </cell>
          <cell r="AB15">
            <v>0.419964729080551</v>
          </cell>
          <cell r="AC15">
            <v>0.05755517458331193</v>
          </cell>
          <cell r="AD15">
            <v>0.01697099695629115</v>
          </cell>
          <cell r="AE15">
            <v>0.0025407607332270715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0.9999999999999999</v>
          </cell>
          <cell r="F16">
            <v>0.026030247081670604</v>
          </cell>
          <cell r="G16">
            <v>0.29590108258057185</v>
          </cell>
          <cell r="H16">
            <v>0.08286330439111746</v>
          </cell>
          <cell r="I16">
            <v>0</v>
          </cell>
          <cell r="J16">
            <v>0.09875865375036866</v>
          </cell>
          <cell r="K16">
            <v>0.41966588325401816</v>
          </cell>
          <cell r="L16">
            <v>0.05728268858585989</v>
          </cell>
          <cell r="M16">
            <v>0.016980900545184287</v>
          </cell>
          <cell r="N16">
            <v>0.002517239811208963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0.026014931404649652</v>
          </cell>
          <cell r="X16">
            <v>0.2950942681251323</v>
          </cell>
          <cell r="Y16">
            <v>0.08300261255203277</v>
          </cell>
          <cell r="Z16">
            <v>0.1158275235210954</v>
          </cell>
          <cell r="AA16">
            <v>0.09885652656480426</v>
          </cell>
          <cell r="AB16">
            <v>0.419964729080551</v>
          </cell>
          <cell r="AC16">
            <v>0.05755517458331193</v>
          </cell>
          <cell r="AD16">
            <v>0.01697099695629115</v>
          </cell>
          <cell r="AE16">
            <v>0.0025407607332270715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0.9999999999999999</v>
          </cell>
          <cell r="F17">
            <v>0.026030247081670604</v>
          </cell>
          <cell r="G17">
            <v>0.29590108258057185</v>
          </cell>
          <cell r="H17">
            <v>0.08286330439111746</v>
          </cell>
          <cell r="I17">
            <v>0</v>
          </cell>
          <cell r="J17">
            <v>0.09875865375036866</v>
          </cell>
          <cell r="K17">
            <v>0.41966588325401816</v>
          </cell>
          <cell r="L17">
            <v>0.05728268858585989</v>
          </cell>
          <cell r="M17">
            <v>0.016980900545184287</v>
          </cell>
          <cell r="N17">
            <v>0.002517239811208963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0.026014931404649652</v>
          </cell>
          <cell r="X17">
            <v>0.2950942681251323</v>
          </cell>
          <cell r="Y17">
            <v>0.08300261255203277</v>
          </cell>
          <cell r="Z17">
            <v>0.1158275235210954</v>
          </cell>
          <cell r="AA17">
            <v>0.09885652656480426</v>
          </cell>
          <cell r="AB17">
            <v>0.419964729080551</v>
          </cell>
          <cell r="AC17">
            <v>0.05755517458331193</v>
          </cell>
          <cell r="AD17">
            <v>0.01697099695629115</v>
          </cell>
          <cell r="AE17">
            <v>0.0025407607332270715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0.026030247081670604</v>
          </cell>
          <cell r="G20">
            <v>0.2959010825805719</v>
          </cell>
          <cell r="H20">
            <v>0.08286330439111744</v>
          </cell>
          <cell r="I20">
            <v>0</v>
          </cell>
          <cell r="J20">
            <v>0.09875865375036867</v>
          </cell>
          <cell r="K20">
            <v>0.4196658832540182</v>
          </cell>
          <cell r="L20">
            <v>0.05728268858585991</v>
          </cell>
          <cell r="M20">
            <v>0.016980900545184287</v>
          </cell>
          <cell r="N20">
            <v>0.002517239811208963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0.026014931404649663</v>
          </cell>
          <cell r="X20">
            <v>0.2950942681251324</v>
          </cell>
          <cell r="Y20">
            <v>0.08300261255203278</v>
          </cell>
          <cell r="Z20">
            <v>0.11582752352109543</v>
          </cell>
          <cell r="AA20">
            <v>0.09885652656480427</v>
          </cell>
          <cell r="AB20">
            <v>0.41996472908055105</v>
          </cell>
          <cell r="AC20">
            <v>0.05755517458331194</v>
          </cell>
          <cell r="AD20">
            <v>0.016970996956291153</v>
          </cell>
          <cell r="AE20">
            <v>0.002540760733227072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0.9999999999999999</v>
          </cell>
          <cell r="F23">
            <v>0.02590966740879791</v>
          </cell>
          <cell r="G23">
            <v>0.29049951734187585</v>
          </cell>
          <cell r="H23">
            <v>0.08120521770774286</v>
          </cell>
          <cell r="I23">
            <v>0</v>
          </cell>
          <cell r="J23">
            <v>0.09584374005436262</v>
          </cell>
          <cell r="K23">
            <v>0.4319126440953624</v>
          </cell>
          <cell r="L23">
            <v>0.05553675523733395</v>
          </cell>
          <cell r="M23">
            <v>0.01666898070313294</v>
          </cell>
          <cell r="N23">
            <v>0.0024234774513913946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0.025884913724777477</v>
          </cell>
          <cell r="X23">
            <v>0.28908905756795766</v>
          </cell>
          <cell r="Y23">
            <v>0.08143397368854892</v>
          </cell>
          <cell r="Z23">
            <v>0.1128285842698474</v>
          </cell>
          <cell r="AA23">
            <v>0.09615774864538108</v>
          </cell>
          <cell r="AB23">
            <v>0.4321578976482454</v>
          </cell>
          <cell r="AC23">
            <v>0.05613851086719002</v>
          </cell>
          <cell r="AD23">
            <v>0.016670835624466328</v>
          </cell>
          <cell r="AE23">
            <v>0.002467062233433579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0.017739799435706312</v>
          </cell>
          <cell r="G24">
            <v>0.2703327477982012</v>
          </cell>
          <cell r="H24">
            <v>0.08785104406706173</v>
          </cell>
          <cell r="I24">
            <v>0</v>
          </cell>
          <cell r="J24">
            <v>0.10079603892153131</v>
          </cell>
          <cell r="K24">
            <v>0.4398749735426764</v>
          </cell>
          <cell r="L24">
            <v>0.06289533006951496</v>
          </cell>
          <cell r="M24">
            <v>0.016299681753449556</v>
          </cell>
          <cell r="N24">
            <v>0.004210384411858532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0.017739799435706312</v>
          </cell>
          <cell r="X24">
            <v>0.2703327477982012</v>
          </cell>
          <cell r="Y24">
            <v>0.08785104406706173</v>
          </cell>
          <cell r="Z24">
            <v>0.11709572067498086</v>
          </cell>
          <cell r="AA24">
            <v>0.10079603892153131</v>
          </cell>
          <cell r="AB24">
            <v>0.4398749735426764</v>
          </cell>
          <cell r="AC24">
            <v>0.06289533006951496</v>
          </cell>
          <cell r="AD24">
            <v>0.016299681753449556</v>
          </cell>
          <cell r="AE24">
            <v>0.004210384411858532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0.9999999999999998</v>
          </cell>
          <cell r="F25">
            <v>0.01745806476539725</v>
          </cell>
          <cell r="G25">
            <v>0.2671987673047444</v>
          </cell>
          <cell r="H25">
            <v>0.08352228099480169</v>
          </cell>
          <cell r="I25">
            <v>0</v>
          </cell>
          <cell r="J25">
            <v>0.1156945414211139</v>
          </cell>
          <cell r="K25">
            <v>0.42229975840880296</v>
          </cell>
          <cell r="L25">
            <v>0.07112508204128046</v>
          </cell>
          <cell r="M25">
            <v>0.01877036908852064</v>
          </cell>
          <cell r="N25">
            <v>0.00393113597533859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0.01745806476539725</v>
          </cell>
          <cell r="X25">
            <v>0.2671987673047444</v>
          </cell>
          <cell r="Y25">
            <v>0.08352228099480169</v>
          </cell>
          <cell r="Z25">
            <v>0.13446491050963455</v>
          </cell>
          <cell r="AA25">
            <v>0.1156945414211139</v>
          </cell>
          <cell r="AB25">
            <v>0.42229975840880296</v>
          </cell>
          <cell r="AC25">
            <v>0.07112508204128046</v>
          </cell>
          <cell r="AD25">
            <v>0.01877036908852064</v>
          </cell>
          <cell r="AE25">
            <v>0.00393113597533859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0.018195807856117834</v>
          </cell>
          <cell r="G26">
            <v>0.29697639584041147</v>
          </cell>
          <cell r="H26">
            <v>0.08779706111735767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0.05594595781155636</v>
          </cell>
          <cell r="M26">
            <v>0.017381326119986756</v>
          </cell>
          <cell r="N26">
            <v>0.0039029223680038102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0.018195807856117834</v>
          </cell>
          <cell r="X26">
            <v>0.29697639584041147</v>
          </cell>
          <cell r="Y26">
            <v>0.08779706111735767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0.05594595781155636</v>
          </cell>
          <cell r="AD26">
            <v>0.017381326119986756</v>
          </cell>
          <cell r="AE26">
            <v>0.0039029223680038102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0.01658857233295565</v>
          </cell>
          <cell r="G27">
            <v>0.2826793649935123</v>
          </cell>
          <cell r="H27">
            <v>0.08479490285371577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0.06137825264750168</v>
          </cell>
          <cell r="M27">
            <v>0.01960086418894987</v>
          </cell>
          <cell r="N27">
            <v>0.003665393754113404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0.01658857233295565</v>
          </cell>
          <cell r="X27">
            <v>0.2826793649935123</v>
          </cell>
          <cell r="Y27">
            <v>0.08479490285371577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0.06137825264750168</v>
          </cell>
          <cell r="AD27">
            <v>0.01960086418894987</v>
          </cell>
          <cell r="AE27">
            <v>0.003665393754113404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0.017793998975327286</v>
          </cell>
          <cell r="G28">
            <v>0.29340213812868665</v>
          </cell>
          <cell r="H28">
            <v>0.0870465215514472</v>
          </cell>
          <cell r="I28">
            <v>0</v>
          </cell>
          <cell r="J28">
            <v>0.10782921728808145</v>
          </cell>
          <cell r="K28">
            <v>0.414844341684156</v>
          </cell>
          <cell r="L28">
            <v>0.05730403152054269</v>
          </cell>
          <cell r="M28">
            <v>0.017936210637227532</v>
          </cell>
          <cell r="N28">
            <v>0.0038435402145312082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0.017793998975327286</v>
          </cell>
          <cell r="X28">
            <v>0.29340213812868665</v>
          </cell>
          <cell r="Y28">
            <v>0.0870465215514472</v>
          </cell>
          <cell r="Z28">
            <v>0.12576542792530898</v>
          </cell>
          <cell r="AA28">
            <v>0.10782921728808145</v>
          </cell>
          <cell r="AB28">
            <v>0.414844341684156</v>
          </cell>
          <cell r="AC28">
            <v>0.05730403152054269</v>
          </cell>
          <cell r="AD28">
            <v>0.017936210637227532</v>
          </cell>
          <cell r="AE28">
            <v>0.0038435402145312082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0.017294640852859446</v>
          </cell>
          <cell r="G29">
            <v>0.2462641917339791</v>
          </cell>
          <cell r="H29">
            <v>0.08790431170083618</v>
          </cell>
          <cell r="I29">
            <v>0</v>
          </cell>
          <cell r="J29">
            <v>0.0976640136535945</v>
          </cell>
          <cell r="K29">
            <v>0.4615299735294202</v>
          </cell>
          <cell r="L29">
            <v>0.0695360493971895</v>
          </cell>
          <cell r="M29">
            <v>0.015284087013214116</v>
          </cell>
          <cell r="N29">
            <v>0.004522732118906857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0.9999999999999997</v>
          </cell>
          <cell r="W29">
            <v>0.017294640852859446</v>
          </cell>
          <cell r="X29">
            <v>0.2462641917339791</v>
          </cell>
          <cell r="Y29">
            <v>0.08790431170083618</v>
          </cell>
          <cell r="Z29">
            <v>0.11294810066680862</v>
          </cell>
          <cell r="AA29">
            <v>0.0976640136535945</v>
          </cell>
          <cell r="AB29">
            <v>0.4615299735294202</v>
          </cell>
          <cell r="AC29">
            <v>0.0695360493971895</v>
          </cell>
          <cell r="AD29">
            <v>0.015284087013214116</v>
          </cell>
          <cell r="AE29">
            <v>0.004522732118906857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0.018231659806199625</v>
          </cell>
          <cell r="G30">
            <v>0.2543903375479231</v>
          </cell>
          <cell r="H30">
            <v>0.08278917650594017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0.07989280585334449</v>
          </cell>
          <cell r="M30">
            <v>0.017936337290173205</v>
          </cell>
          <cell r="N30">
            <v>0.004172004759231141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0.018231659806199625</v>
          </cell>
          <cell r="X30">
            <v>0.2543903375479231</v>
          </cell>
          <cell r="Y30">
            <v>0.08278917650594017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0.07989280585334449</v>
          </cell>
          <cell r="AD30">
            <v>0.017936337290173205</v>
          </cell>
          <cell r="AE30">
            <v>0.004172004759231141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0.017528895591194492</v>
          </cell>
          <cell r="G31">
            <v>0.2482957281874651</v>
          </cell>
          <cell r="H31">
            <v>0.08662552790211217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0.07212523851122826</v>
          </cell>
          <cell r="M31">
            <v>0.015947149582453888</v>
          </cell>
          <cell r="N31">
            <v>0.004435050278987928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0.017528895591194492</v>
          </cell>
          <cell r="X31">
            <v>0.2482957281874651</v>
          </cell>
          <cell r="Y31">
            <v>0.08662552790211217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0.07212523851122826</v>
          </cell>
          <cell r="AD31">
            <v>0.015947149582453888</v>
          </cell>
          <cell r="AE31">
            <v>0.004435050278987928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0.017669365768129046</v>
          </cell>
          <cell r="G32">
            <v>0.26954925267483704</v>
          </cell>
          <cell r="H32">
            <v>0.08676885329899672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0.06495276806245634</v>
          </cell>
          <cell r="M32">
            <v>0.016917353587217326</v>
          </cell>
          <cell r="N32">
            <v>0.004140572302728547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0.017669365768129046</v>
          </cell>
          <cell r="X32">
            <v>0.26954925267483704</v>
          </cell>
          <cell r="Y32">
            <v>0.08676885329899672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0.06495276806245634</v>
          </cell>
          <cell r="AD32">
            <v>0.016917353587217326</v>
          </cell>
          <cell r="AE32">
            <v>0.004140572302728547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0.00541436784126814</v>
          </cell>
          <cell r="G33">
            <v>0.681356002579239</v>
          </cell>
          <cell r="H33">
            <v>0.12612034813938686</v>
          </cell>
          <cell r="I33">
            <v>0</v>
          </cell>
          <cell r="J33">
            <v>0.032530735835109556</v>
          </cell>
          <cell r="K33">
            <v>0.12938701935038582</v>
          </cell>
          <cell r="L33">
            <v>0.018626737152046765</v>
          </cell>
          <cell r="M33">
            <v>0.005343152893082534</v>
          </cell>
          <cell r="N33">
            <v>0.0012216362094812107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0.9999999999999999</v>
          </cell>
          <cell r="W33">
            <v>0.00541436784126814</v>
          </cell>
          <cell r="X33">
            <v>0.681356002579239</v>
          </cell>
          <cell r="Y33">
            <v>0.12612034813938686</v>
          </cell>
          <cell r="Z33">
            <v>0.03787388872819209</v>
          </cell>
          <cell r="AA33">
            <v>0.032530735835109556</v>
          </cell>
          <cell r="AB33">
            <v>0.12938701935038582</v>
          </cell>
          <cell r="AC33">
            <v>0.018626737152046765</v>
          </cell>
          <cell r="AD33">
            <v>0.005343152893082534</v>
          </cell>
          <cell r="AE33">
            <v>0.0012216362094812107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0.9999999999999999</v>
          </cell>
          <cell r="F34">
            <v>0.04010196543843459</v>
          </cell>
          <cell r="G34">
            <v>0.3031190701039256</v>
          </cell>
          <cell r="H34">
            <v>0.07164724258085742</v>
          </cell>
          <cell r="I34">
            <v>0</v>
          </cell>
          <cell r="J34">
            <v>0.07608953827185566</v>
          </cell>
          <cell r="K34">
            <v>0.45024792985892836</v>
          </cell>
          <cell r="L34">
            <v>0.04417999279498307</v>
          </cell>
          <cell r="M34">
            <v>0.014614260951015307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0.9999999999999999</v>
          </cell>
          <cell r="W34">
            <v>0.04050403365524114</v>
          </cell>
          <cell r="X34">
            <v>0.30025564545216704</v>
          </cell>
          <cell r="Y34">
            <v>0.07217765972279566</v>
          </cell>
          <cell r="Z34">
            <v>0.09056973748262875</v>
          </cell>
          <cell r="AA34">
            <v>0.0760507555188022</v>
          </cell>
          <cell r="AB34">
            <v>0.45173805797752054</v>
          </cell>
          <cell r="AC34">
            <v>0.04475486570964687</v>
          </cell>
          <cell r="AD34">
            <v>0.014518981963826564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</v>
          </cell>
          <cell r="L35">
            <v>0.12050014495313448</v>
          </cell>
          <cell r="M35">
            <v>0.03456594103774405</v>
          </cell>
          <cell r="N35">
            <v>0.007903012702700215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0.03456594103774405</v>
          </cell>
          <cell r="AA35">
            <v>0</v>
          </cell>
          <cell r="AB35">
            <v>0.8370309013064213</v>
          </cell>
          <cell r="AC35">
            <v>0.12050014495313448</v>
          </cell>
          <cell r="AD35">
            <v>0.03456594103774405</v>
          </cell>
          <cell r="AE35">
            <v>0.007903012702700215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0.8241446629791569</v>
          </cell>
          <cell r="L36">
            <v>0.1302483102669282</v>
          </cell>
          <cell r="M36">
            <v>0.038085029720730336</v>
          </cell>
          <cell r="N36">
            <v>0.007521997033184696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0.038085029720730336</v>
          </cell>
          <cell r="AA36">
            <v>0</v>
          </cell>
          <cell r="AB36">
            <v>0.8241446629791569</v>
          </cell>
          <cell r="AC36">
            <v>0.1302483102669282</v>
          </cell>
          <cell r="AD36">
            <v>0.038085029720730336</v>
          </cell>
          <cell r="AE36">
            <v>0.007521997033184696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0.01701152307749553</v>
          </cell>
          <cell r="G38">
            <v>0.27549329697823455</v>
          </cell>
          <cell r="H38">
            <v>0.08364517304627485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0.06595065115287688</v>
          </cell>
          <cell r="M38">
            <v>0.019284184985673455</v>
          </cell>
          <cell r="N38">
            <v>0.003808729658694853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0.01701152307749553</v>
          </cell>
          <cell r="X38">
            <v>0.2754932969782346</v>
          </cell>
          <cell r="Y38">
            <v>0.08364517304627485</v>
          </cell>
          <cell r="Z38">
            <v>0.1367886506807233</v>
          </cell>
          <cell r="AA38">
            <v>0.11750446569504984</v>
          </cell>
          <cell r="AB38">
            <v>0.41730197540570013</v>
          </cell>
          <cell r="AC38">
            <v>0.06595065115287688</v>
          </cell>
          <cell r="AD38">
            <v>0.01928418498567346</v>
          </cell>
          <cell r="AE38">
            <v>0.0038087296586948533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0.027202340869304967</v>
          </cell>
          <cell r="G47">
            <v>0.3273216228031935</v>
          </cell>
          <cell r="H47">
            <v>0.07562684851441741</v>
          </cell>
          <cell r="I47">
            <v>0</v>
          </cell>
          <cell r="J47">
            <v>0.06857505393658209</v>
          </cell>
          <cell r="K47">
            <v>0.4525855858696976</v>
          </cell>
          <cell r="L47">
            <v>0.03993316748877829</v>
          </cell>
          <cell r="M47">
            <v>0.008755380518026165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0.027202340869304967</v>
          </cell>
          <cell r="X47">
            <v>0.3273216228031935</v>
          </cell>
          <cell r="Y47">
            <v>0.07562684851441741</v>
          </cell>
          <cell r="Z47">
            <v>0.07733043445460826</v>
          </cell>
          <cell r="AA47">
            <v>0.06857505393658209</v>
          </cell>
          <cell r="AB47">
            <v>0.4525855858696976</v>
          </cell>
          <cell r="AC47">
            <v>0.03993316748877829</v>
          </cell>
          <cell r="AD47">
            <v>0.008755380518026165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0.6941787742758712</v>
          </cell>
          <cell r="H48">
            <v>0.16038828279808062</v>
          </cell>
          <cell r="I48">
            <v>0</v>
          </cell>
          <cell r="J48">
            <v>0.1454329429260482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0.05454367362323441</v>
          </cell>
          <cell r="X48">
            <v>0.6563157137755912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0.07966333147885213</v>
          </cell>
          <cell r="M49">
            <v>0.017466252348427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0.017466252348427</v>
          </cell>
          <cell r="AA49">
            <v>0</v>
          </cell>
          <cell r="AB49">
            <v>0.9028704161727209</v>
          </cell>
          <cell r="AC49">
            <v>0.07966333147885213</v>
          </cell>
          <cell r="AD49">
            <v>0.017466252348427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0.9999999999999996</v>
          </cell>
          <cell r="F53">
            <v>0.012704805677833452</v>
          </cell>
          <cell r="G53">
            <v>0.5273892492724335</v>
          </cell>
          <cell r="H53">
            <v>0.09751525936486181</v>
          </cell>
          <cell r="I53">
            <v>0</v>
          </cell>
          <cell r="J53">
            <v>0.11015944716784017</v>
          </cell>
          <cell r="K53">
            <v>0.2948407250421493</v>
          </cell>
          <cell r="L53">
            <v>0.04840474627295003</v>
          </cell>
          <cell r="M53">
            <v>-0.004048944547582604</v>
          </cell>
          <cell r="N53">
            <v>-0.0012383390534439966</v>
          </cell>
          <cell r="O53">
            <v>-0.08588561015279926</v>
          </cell>
          <cell r="P53">
            <v>0.00015866095575718957</v>
          </cell>
          <cell r="S53" t="str">
            <v>EXCTAX</v>
          </cell>
          <cell r="V53">
            <v>0.9999999999999977</v>
          </cell>
          <cell r="W53">
            <v>0.012242318446099278</v>
          </cell>
          <cell r="X53">
            <v>0.5380488083985389</v>
          </cell>
          <cell r="Y53">
            <v>0.0976028050135292</v>
          </cell>
          <cell r="Z53">
            <v>0.10537943961157985</v>
          </cell>
          <cell r="AA53">
            <v>0.11009930553193593</v>
          </cell>
          <cell r="AB53">
            <v>0.2893232526989453</v>
          </cell>
          <cell r="AC53">
            <v>0.04723525339671978</v>
          </cell>
          <cell r="AD53">
            <v>-0.0047198659203560814</v>
          </cell>
          <cell r="AE53">
            <v>-0.0014100254711627484</v>
          </cell>
          <cell r="AF53">
            <v>-0.08858478587216402</v>
          </cell>
          <cell r="AG53">
            <v>0.0001629337779119836</v>
          </cell>
        </row>
        <row r="54">
          <cell r="B54" t="str">
            <v>INT</v>
          </cell>
          <cell r="E54">
            <v>0.9999999999999999</v>
          </cell>
          <cell r="F54">
            <v>0.02590966740879791</v>
          </cell>
          <cell r="G54">
            <v>0.29049951734187585</v>
          </cell>
          <cell r="H54">
            <v>0.08120521770774286</v>
          </cell>
          <cell r="I54">
            <v>0</v>
          </cell>
          <cell r="J54">
            <v>0.09584374005436262</v>
          </cell>
          <cell r="K54">
            <v>0.4319126440953624</v>
          </cell>
          <cell r="L54">
            <v>0.05553675523733395</v>
          </cell>
          <cell r="M54">
            <v>0.01666898070313294</v>
          </cell>
          <cell r="N54">
            <v>0.0024234774513913946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0.025884913724777477</v>
          </cell>
          <cell r="X54">
            <v>0.28908905756795766</v>
          </cell>
          <cell r="Y54">
            <v>0.08143397368854892</v>
          </cell>
          <cell r="Z54">
            <v>0.1128285842698474</v>
          </cell>
          <cell r="AA54">
            <v>0.09615774864538108</v>
          </cell>
          <cell r="AB54">
            <v>0.4321578976482454</v>
          </cell>
          <cell r="AC54">
            <v>0.05613851086719002</v>
          </cell>
          <cell r="AD54">
            <v>0.016670835624466328</v>
          </cell>
          <cell r="AE54">
            <v>0.002467062233433579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0.020430513847173943</v>
          </cell>
          <cell r="X55">
            <v>0.41851545369806725</v>
          </cell>
          <cell r="Y55">
            <v>0.03970293678898239</v>
          </cell>
          <cell r="Z55">
            <v>0.07779565959952879</v>
          </cell>
          <cell r="AA55">
            <v>0.06587269653132609</v>
          </cell>
          <cell r="AB55">
            <v>0.3422458110004189</v>
          </cell>
          <cell r="AC55">
            <v>0.10130962506582879</v>
          </cell>
          <cell r="AD55">
            <v>0.011922963068202704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0.027284194525695464</v>
          </cell>
          <cell r="G57">
            <v>0.3063734867453574</v>
          </cell>
          <cell r="H57">
            <v>0.07773926924662981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0.05630996119478354</v>
          </cell>
          <cell r="M57">
            <v>0.01779587011611634</v>
          </cell>
          <cell r="N57">
            <v>0.001922868173261979</v>
          </cell>
          <cell r="O57">
            <v>0</v>
          </cell>
          <cell r="P57">
            <v>-0.00015254769571039335</v>
          </cell>
          <cell r="S57" t="str">
            <v>TAXDEPR</v>
          </cell>
          <cell r="V57">
            <v>0.9999999999999997</v>
          </cell>
          <cell r="W57">
            <v>0.027284194525695464</v>
          </cell>
          <cell r="X57">
            <v>0.3063734867453574</v>
          </cell>
          <cell r="Y57">
            <v>0.07773926924662981</v>
          </cell>
          <cell r="Z57">
            <v>0.123833116825521</v>
          </cell>
          <cell r="AA57">
            <v>0.10603724670940466</v>
          </cell>
          <cell r="AB57">
            <v>0.40668965098446114</v>
          </cell>
          <cell r="AC57">
            <v>0.05630996119478354</v>
          </cell>
          <cell r="AD57">
            <v>0.01779587011611634</v>
          </cell>
          <cell r="AE57">
            <v>0.001922868173261979</v>
          </cell>
          <cell r="AF57">
            <v>0</v>
          </cell>
          <cell r="AG57">
            <v>-0.00015254769571039335</v>
          </cell>
        </row>
        <row r="58">
          <cell r="B58" t="str">
            <v>BADDEBT</v>
          </cell>
          <cell r="E58">
            <v>0.9999999999999999</v>
          </cell>
          <cell r="F58">
            <v>0.03000003314880335</v>
          </cell>
          <cell r="G58">
            <v>0.40000003022666547</v>
          </cell>
          <cell r="H58">
            <v>0.1200000309560793</v>
          </cell>
          <cell r="I58">
            <v>0</v>
          </cell>
          <cell r="J58">
            <v>0.04920005771943448</v>
          </cell>
          <cell r="K58">
            <v>0.36999990000345406</v>
          </cell>
          <cell r="L58">
            <v>0.0200000347003344</v>
          </cell>
          <cell r="M58">
            <v>0.010799913245228776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</v>
          </cell>
          <cell r="W58">
            <v>0.03000003314880335</v>
          </cell>
          <cell r="X58">
            <v>0.40000003022666547</v>
          </cell>
          <cell r="Y58">
            <v>0.1200000309560793</v>
          </cell>
          <cell r="Z58">
            <v>0.05999997096466326</v>
          </cell>
          <cell r="AA58">
            <v>0.04920005771943448</v>
          </cell>
          <cell r="AB58">
            <v>0.36999990000345406</v>
          </cell>
          <cell r="AC58">
            <v>0.0200000347003344</v>
          </cell>
          <cell r="AD58">
            <v>0.010799913245228776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0.02524694385003949</v>
          </cell>
          <cell r="G60">
            <v>0.278577898393393</v>
          </cell>
          <cell r="H60">
            <v>0.07072704641409693</v>
          </cell>
          <cell r="I60">
            <v>0</v>
          </cell>
          <cell r="J60">
            <v>0.09689875358578252</v>
          </cell>
          <cell r="K60">
            <v>0.4406834965457299</v>
          </cell>
          <cell r="L60">
            <v>0.06464317790430603</v>
          </cell>
          <cell r="M60">
            <v>0.021227196664504087</v>
          </cell>
          <cell r="N60">
            <v>0.00211347859861339</v>
          </cell>
          <cell r="O60">
            <v>0</v>
          </cell>
          <cell r="P60">
            <v>-0.00011799195646527387</v>
          </cell>
          <cell r="S60" t="str">
            <v>DITBALMA</v>
          </cell>
          <cell r="V60">
            <v>1</v>
          </cell>
          <cell r="W60">
            <v>0.02524694385003949</v>
          </cell>
          <cell r="X60">
            <v>0.278577898393393</v>
          </cell>
          <cell r="Y60">
            <v>0.07072704641409693</v>
          </cell>
          <cell r="Z60">
            <v>0.1181259502502866</v>
          </cell>
          <cell r="AA60">
            <v>0.09689875358578252</v>
          </cell>
          <cell r="AB60">
            <v>0.4406834965457299</v>
          </cell>
          <cell r="AC60">
            <v>0.06464317790430603</v>
          </cell>
          <cell r="AD60">
            <v>0.021227196664504087</v>
          </cell>
          <cell r="AE60">
            <v>0.00211347859861339</v>
          </cell>
          <cell r="AF60">
            <v>0</v>
          </cell>
          <cell r="AG60">
            <v>-0.00011799195646527387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0.00611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0.0192</v>
          </cell>
        </row>
        <row r="63">
          <cell r="B63" t="str">
            <v>ITC86</v>
          </cell>
          <cell r="E63">
            <v>0.9999999999999999</v>
          </cell>
          <cell r="F63">
            <v>0.04789</v>
          </cell>
          <cell r="G63">
            <v>0.64608</v>
          </cell>
          <cell r="H63">
            <v>0.13126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0.04789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0.01977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0.0286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0.028172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0.00386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</v>
          </cell>
          <cell r="F69">
            <v>0.01776656836186181</v>
          </cell>
          <cell r="G69">
            <v>0.2827208746199788</v>
          </cell>
          <cell r="H69">
            <v>0.08651654665016367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0.060830261852794755</v>
          </cell>
          <cell r="M69">
            <v>0.017560880005719894</v>
          </cell>
          <cell r="N69">
            <v>0.00399590100161178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0.017766531307003692</v>
          </cell>
          <cell r="X69">
            <v>0.28270644575187126</v>
          </cell>
          <cell r="Y69">
            <v>0.08651583072943533</v>
          </cell>
          <cell r="Z69">
            <v>0.12437289488846602</v>
          </cell>
          <cell r="AA69">
            <v>0.10681252190105668</v>
          </cell>
          <cell r="AB69">
            <v>0.4238071652153164</v>
          </cell>
          <cell r="AC69">
            <v>0.060835025288538035</v>
          </cell>
          <cell r="AD69">
            <v>0.01756037298740934</v>
          </cell>
          <cell r="AE69">
            <v>0.003996106819369178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0.01776436338265421</v>
          </cell>
          <cell r="G70">
            <v>0.28186227318996265</v>
          </cell>
          <cell r="H70">
            <v>0.08647394521001166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0.061113713937219996</v>
          </cell>
          <cell r="M70">
            <v>0.01753070947236693</v>
          </cell>
          <cell r="N70">
            <v>0.004008148353206386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0.01776436338265422</v>
          </cell>
          <cell r="X70">
            <v>0.2818622731899629</v>
          </cell>
          <cell r="Y70">
            <v>0.08647394521001167</v>
          </cell>
          <cell r="Z70">
            <v>0.12426298726025103</v>
          </cell>
          <cell r="AA70">
            <v>0.1067322777878841</v>
          </cell>
          <cell r="AB70">
            <v>0.4245145686666946</v>
          </cell>
          <cell r="AC70">
            <v>0.061113713937219996</v>
          </cell>
          <cell r="AD70">
            <v>0.017530709472366932</v>
          </cell>
          <cell r="AE70">
            <v>0.004008148353206387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0.01776083714778369</v>
          </cell>
          <cell r="G71">
            <v>0.28185187272527784</v>
          </cell>
          <cell r="H71">
            <v>0.08652344823179069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0.06110467525910708</v>
          </cell>
          <cell r="M71">
            <v>0.01752036684272198</v>
          </cell>
          <cell r="N71">
            <v>0.004005910586781181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0.01776004750964455</v>
          </cell>
          <cell r="X71">
            <v>0.281706507091717</v>
          </cell>
          <cell r="Y71">
            <v>0.08652218614699203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0.06115118138722302</v>
          </cell>
          <cell r="AD71">
            <v>0.017514071874886857</v>
          </cell>
          <cell r="AE71">
            <v>0.004007700259446326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0.01776436338265422</v>
          </cell>
          <cell r="G72">
            <v>0.2818622731899628</v>
          </cell>
          <cell r="H72">
            <v>0.08647394521001169</v>
          </cell>
          <cell r="I72">
            <v>0</v>
          </cell>
          <cell r="J72">
            <v>0.1067322777878841</v>
          </cell>
          <cell r="K72">
            <v>0.42451456866669457</v>
          </cell>
          <cell r="L72">
            <v>0.061113713937219975</v>
          </cell>
          <cell r="M72">
            <v>0.017530709472366932</v>
          </cell>
          <cell r="N72">
            <v>0.004008148353206388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0.017764363382654212</v>
          </cell>
          <cell r="X72">
            <v>0.28186227318996293</v>
          </cell>
          <cell r="Y72">
            <v>0.0864739452100117</v>
          </cell>
          <cell r="Z72">
            <v>0.124262987260251</v>
          </cell>
          <cell r="AA72">
            <v>0.10673227778788408</v>
          </cell>
          <cell r="AB72">
            <v>0.42451456866669446</v>
          </cell>
          <cell r="AC72">
            <v>0.06111371393721997</v>
          </cell>
          <cell r="AD72">
            <v>0.017530709472366932</v>
          </cell>
          <cell r="AE72">
            <v>0.004008148353206388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0.017764363382654205</v>
          </cell>
          <cell r="G73">
            <v>0.2818622731899626</v>
          </cell>
          <cell r="H73">
            <v>0.08647394521001163</v>
          </cell>
          <cell r="I73">
            <v>0</v>
          </cell>
          <cell r="J73">
            <v>0.10673227778788404</v>
          </cell>
          <cell r="K73">
            <v>0.4245145686666943</v>
          </cell>
          <cell r="L73">
            <v>0.06111371393721997</v>
          </cell>
          <cell r="M73">
            <v>0.017530709472366922</v>
          </cell>
          <cell r="N73">
            <v>0.004008148353206383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0.017764363382654205</v>
          </cell>
          <cell r="X73">
            <v>0.2818622731899626</v>
          </cell>
          <cell r="Y73">
            <v>0.08647394521001163</v>
          </cell>
          <cell r="Z73">
            <v>0.12426298726025095</v>
          </cell>
          <cell r="AA73">
            <v>0.10673227778788404</v>
          </cell>
          <cell r="AB73">
            <v>0.4245145686666943</v>
          </cell>
          <cell r="AC73">
            <v>0.06111371393721997</v>
          </cell>
          <cell r="AD73">
            <v>0.017530709472366922</v>
          </cell>
          <cell r="AE73">
            <v>0.004008148353206383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0.01771834865265779</v>
          </cell>
          <cell r="G74">
            <v>0.2758981201185838</v>
          </cell>
          <cell r="H74">
            <v>0.08661679212418144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0.06297326630490192</v>
          </cell>
          <cell r="M74">
            <v>0.01723361353382207</v>
          </cell>
          <cell r="N74">
            <v>0.004072291566831061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0.9999999999999999</v>
          </cell>
          <cell r="W74">
            <v>0.017731676166046966</v>
          </cell>
          <cell r="X74">
            <v>0.2776255523977715</v>
          </cell>
          <cell r="Y74">
            <v>0.08657541854312704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0.06243467335694608</v>
          </cell>
          <cell r="AD74">
            <v>0.017319663155304924</v>
          </cell>
          <cell r="AE74">
            <v>0.004053713395483006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</v>
          </cell>
          <cell r="F75">
            <v>0.023707682229516823</v>
          </cell>
          <cell r="G75">
            <v>0.3004891881534611</v>
          </cell>
          <cell r="H75">
            <v>0.08483060113139035</v>
          </cell>
          <cell r="I75">
            <v>0</v>
          </cell>
          <cell r="J75">
            <v>0.09947974468806907</v>
          </cell>
          <cell r="K75">
            <v>0.4079886663958759</v>
          </cell>
          <cell r="L75">
            <v>0.06288985322583028</v>
          </cell>
          <cell r="M75">
            <v>0.019226816989320186</v>
          </cell>
          <cell r="N75">
            <v>0.0013874471865360494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0.02485962393267515</v>
          </cell>
          <cell r="X75">
            <v>0.2985921162289209</v>
          </cell>
          <cell r="Y75">
            <v>0.08332383465112722</v>
          </cell>
          <cell r="Z75">
            <v>0.11863029817272817</v>
          </cell>
          <cell r="AA75">
            <v>0.09934875587228405</v>
          </cell>
          <cell r="AB75">
            <v>0.4073807389411468</v>
          </cell>
          <cell r="AC75">
            <v>0.06586080100053543</v>
          </cell>
          <cell r="AD75">
            <v>0.019281542300444127</v>
          </cell>
          <cell r="AE75">
            <v>0.0013525870728666775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0.023931155287397855</v>
          </cell>
          <cell r="G76">
            <v>0.2900991110001511</v>
          </cell>
          <cell r="H76">
            <v>0.08313251245632025</v>
          </cell>
          <cell r="I76">
            <v>0</v>
          </cell>
          <cell r="J76">
            <v>0.09930839942847977</v>
          </cell>
          <cell r="K76">
            <v>0.42590624188897347</v>
          </cell>
          <cell r="L76">
            <v>0.058239940430924904</v>
          </cell>
          <cell r="M76">
            <v>0.016617949177403512</v>
          </cell>
          <cell r="N76">
            <v>0.002764690330349066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0.023981693859528648</v>
          </cell>
          <cell r="X76">
            <v>0.28882427758276435</v>
          </cell>
          <cell r="Y76">
            <v>0.08338324155094681</v>
          </cell>
          <cell r="Z76">
            <v>0.11622992892556634</v>
          </cell>
          <cell r="AA76">
            <v>0.09960750889017203</v>
          </cell>
          <cell r="AB76">
            <v>0.4261979991037721</v>
          </cell>
          <cell r="AC76">
            <v>0.05856809123944525</v>
          </cell>
          <cell r="AD76">
            <v>0.016622420035394315</v>
          </cell>
          <cell r="AE76">
            <v>0.002814767737976675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0.017650001178717532</v>
          </cell>
          <cell r="G77">
            <v>0.28089477696081216</v>
          </cell>
          <cell r="H77">
            <v>0.08604423306938512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0.06184848171797695</v>
          </cell>
          <cell r="M77">
            <v>0.017797075822410392</v>
          </cell>
          <cell r="N77">
            <v>0.003977855127333326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0.017650001178717532</v>
          </cell>
          <cell r="X77">
            <v>0.28089477696081216</v>
          </cell>
          <cell r="Y77">
            <v>0.08604423306938512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0.06184848171797695</v>
          </cell>
          <cell r="AD77">
            <v>0.017797075822410392</v>
          </cell>
          <cell r="AE77">
            <v>0.003977855127333326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0.017629802502235548</v>
          </cell>
          <cell r="G78">
            <v>0.28072389757358934</v>
          </cell>
          <cell r="H78">
            <v>0.08596833722084321</v>
          </cell>
          <cell r="I78">
            <v>0</v>
          </cell>
          <cell r="J78">
            <v>0.10865767295986269</v>
          </cell>
          <cell r="K78">
            <v>0.4232254069511875</v>
          </cell>
          <cell r="L78">
            <v>0.06197825655775803</v>
          </cell>
          <cell r="M78">
            <v>0.017844121503107428</v>
          </cell>
          <cell r="N78">
            <v>0.003972504731416295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0.017629802502235548</v>
          </cell>
          <cell r="X78">
            <v>0.28072389757358934</v>
          </cell>
          <cell r="Y78">
            <v>0.08596833722084321</v>
          </cell>
          <cell r="Z78">
            <v>0.1265017944629701</v>
          </cell>
          <cell r="AA78">
            <v>0.10865767295986269</v>
          </cell>
          <cell r="AB78">
            <v>0.4232254069511875</v>
          </cell>
          <cell r="AC78">
            <v>0.06197825655775803</v>
          </cell>
          <cell r="AD78">
            <v>0.017844121503107428</v>
          </cell>
          <cell r="AE78">
            <v>0.003972504731416295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0.9999999999999996</v>
          </cell>
          <cell r="F79">
            <v>0.01274408862785487</v>
          </cell>
          <cell r="G79">
            <v>0.5290199239987027</v>
          </cell>
          <cell r="H79">
            <v>0.09781677417406813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0.048554412570637466</v>
          </cell>
          <cell r="M79">
            <v>-0.004061463785604459</v>
          </cell>
          <cell r="N79">
            <v>-0.0012421679676658712</v>
          </cell>
          <cell r="O79">
            <v>-0.08917625260132755</v>
          </cell>
          <cell r="P79">
            <v>9.226209537142405E-05</v>
          </cell>
          <cell r="S79" t="str">
            <v>IBT</v>
          </cell>
          <cell r="V79">
            <v>0.9999999999999976</v>
          </cell>
          <cell r="W79">
            <v>0.01227935480563651</v>
          </cell>
          <cell r="X79">
            <v>0.5396765531107975</v>
          </cell>
          <cell r="Y79">
            <v>0.09789808017682763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0.04737815294922981</v>
          </cell>
          <cell r="AD79">
            <v>-0.004734144804863411</v>
          </cell>
          <cell r="AE79">
            <v>-0.0014142911836204466</v>
          </cell>
          <cell r="AF79">
            <v>-0.09182220481286307</v>
          </cell>
          <cell r="AG79">
            <v>0.00010757911369131482</v>
          </cell>
        </row>
        <row r="80">
          <cell r="B80" t="str">
            <v>DITEXP</v>
          </cell>
          <cell r="E80">
            <v>0.9999999999999982</v>
          </cell>
          <cell r="F80">
            <v>0.03203164514965941</v>
          </cell>
          <cell r="G80">
            <v>0.3755428182605767</v>
          </cell>
          <cell r="H80">
            <v>0.09945190786080227</v>
          </cell>
          <cell r="I80">
            <v>0</v>
          </cell>
          <cell r="J80">
            <v>0.13544101205887163</v>
          </cell>
          <cell r="K80">
            <v>0.269438061190763</v>
          </cell>
          <cell r="L80">
            <v>0.05203142918667727</v>
          </cell>
          <cell r="M80">
            <v>0.013701129768087059</v>
          </cell>
          <cell r="N80">
            <v>0.0032729033437329364</v>
          </cell>
          <cell r="O80">
            <v>-6.018794413256733E-05</v>
          </cell>
          <cell r="P80">
            <v>0.019149281124960567</v>
          </cell>
          <cell r="S80" t="str">
            <v>DITEXP</v>
          </cell>
          <cell r="V80">
            <v>0.999999999999998</v>
          </cell>
          <cell r="W80">
            <v>0.03203164514965941</v>
          </cell>
          <cell r="X80">
            <v>0.3755428182605767</v>
          </cell>
          <cell r="Y80">
            <v>0.09945190786080227</v>
          </cell>
          <cell r="Z80">
            <v>0.14914214182695867</v>
          </cell>
          <cell r="AA80">
            <v>0.13544101205887163</v>
          </cell>
          <cell r="AB80">
            <v>0.269438061190763</v>
          </cell>
          <cell r="AC80">
            <v>0.05203142918667727</v>
          </cell>
          <cell r="AD80">
            <v>0.013701129768087059</v>
          </cell>
          <cell r="AE80">
            <v>0.0032729033437329364</v>
          </cell>
          <cell r="AF80">
            <v>-6.018794413256733E-05</v>
          </cell>
          <cell r="AG80">
            <v>0.019149281124960567</v>
          </cell>
        </row>
        <row r="81">
          <cell r="B81" t="str">
            <v>DITBAL</v>
          </cell>
          <cell r="E81">
            <v>0.999789578792573</v>
          </cell>
          <cell r="F81">
            <v>0.022647178119277973</v>
          </cell>
          <cell r="G81">
            <v>0.25365647122114704</v>
          </cell>
          <cell r="H81">
            <v>0.06321665601081113</v>
          </cell>
          <cell r="I81">
            <v>0</v>
          </cell>
          <cell r="J81">
            <v>0.08578735739773125</v>
          </cell>
          <cell r="K81">
            <v>0.48709854280152143</v>
          </cell>
          <cell r="L81">
            <v>0.0690053834279747</v>
          </cell>
          <cell r="M81">
            <v>0.024314675433884596</v>
          </cell>
          <cell r="N81">
            <v>0.0021316087615650884</v>
          </cell>
          <cell r="O81">
            <v>6.098494077923742E-05</v>
          </cell>
          <cell r="P81">
            <v>-0.00812927932211948</v>
          </cell>
          <cell r="S81" t="str">
            <v>DITBAL</v>
          </cell>
          <cell r="V81">
            <v>1.0046979590510434</v>
          </cell>
          <cell r="W81">
            <v>0.021206267271294755</v>
          </cell>
          <cell r="X81">
            <v>0.23799255395846705</v>
          </cell>
          <cell r="Y81">
            <v>0.059478662339542125</v>
          </cell>
          <cell r="Z81">
            <v>0.10291056867897033</v>
          </cell>
          <cell r="AA81">
            <v>0.08072837301752708</v>
          </cell>
          <cell r="AB81">
            <v>0.4442357401860375</v>
          </cell>
          <cell r="AC81">
            <v>0.06332543393044789</v>
          </cell>
          <cell r="AD81">
            <v>0.022182195661443246</v>
          </cell>
          <cell r="AE81">
            <v>0.0020032886082260305</v>
          </cell>
          <cell r="AF81">
            <v>5.296060218994155E-05</v>
          </cell>
          <cell r="AG81">
            <v>0.07349248347586797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0.058323</v>
          </cell>
          <cell r="G83">
            <v>0.256504</v>
          </cell>
          <cell r="H83">
            <v>0.098006</v>
          </cell>
          <cell r="I83">
            <v>0</v>
          </cell>
          <cell r="J83">
            <v>0.061209</v>
          </cell>
          <cell r="K83">
            <v>0.439571</v>
          </cell>
          <cell r="L83">
            <v>0.062923</v>
          </cell>
          <cell r="M83">
            <v>0.020935</v>
          </cell>
          <cell r="N83">
            <v>0.002529</v>
          </cell>
          <cell r="O83">
            <v>0.0018495132885077226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0.058323</v>
          </cell>
          <cell r="X83">
            <v>0.256504</v>
          </cell>
          <cell r="Y83">
            <v>0.098006</v>
          </cell>
          <cell r="Z83">
            <v>0.082144</v>
          </cell>
          <cell r="AA83">
            <v>0.061209</v>
          </cell>
          <cell r="AB83">
            <v>0.439571</v>
          </cell>
          <cell r="AC83">
            <v>0.062923</v>
          </cell>
          <cell r="AD83">
            <v>0.020935</v>
          </cell>
          <cell r="AE83">
            <v>0.002529</v>
          </cell>
          <cell r="AF83">
            <v>0.0018495132885077226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0.022647178119277973</v>
          </cell>
          <cell r="G84">
            <v>0.25365647122114704</v>
          </cell>
          <cell r="H84">
            <v>0.06321665601081113</v>
          </cell>
          <cell r="I84">
            <v>0</v>
          </cell>
          <cell r="J84">
            <v>0.08578735739773125</v>
          </cell>
          <cell r="K84">
            <v>0.48709854280152143</v>
          </cell>
          <cell r="L84">
            <v>0.0690053834279747</v>
          </cell>
          <cell r="M84">
            <v>0.024314675433884596</v>
          </cell>
          <cell r="N84">
            <v>0.0021316087615650884</v>
          </cell>
          <cell r="O84">
            <v>6.098494077923742E-05</v>
          </cell>
          <cell r="P84">
            <v>-0.008140930292271833</v>
          </cell>
          <cell r="S84" t="str">
            <v>DONOTUSE</v>
          </cell>
          <cell r="V84">
            <v>1.0048166480242573</v>
          </cell>
          <cell r="W84">
            <v>0.021206267271294755</v>
          </cell>
          <cell r="X84">
            <v>0.23799255395846705</v>
          </cell>
          <cell r="Y84">
            <v>0.059478662339542125</v>
          </cell>
          <cell r="Z84">
            <v>0.10291056867897033</v>
          </cell>
          <cell r="AA84">
            <v>0.08072837301752708</v>
          </cell>
          <cell r="AB84">
            <v>0.4442357401860375</v>
          </cell>
          <cell r="AC84">
            <v>0.06332543393044789</v>
          </cell>
          <cell r="AD84">
            <v>0.022182195661443246</v>
          </cell>
          <cell r="AE84">
            <v>0.0020032886082260305</v>
          </cell>
          <cell r="AF84">
            <v>5.296060218994155E-05</v>
          </cell>
          <cell r="AG84">
            <v>0.07361117244908176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0.9999999999999998</v>
          </cell>
          <cell r="F86">
            <v>0.0256354518561842</v>
          </cell>
          <cell r="G86">
            <v>0.3035624108510805</v>
          </cell>
          <cell r="H86">
            <v>0.08564095367507736</v>
          </cell>
          <cell r="I86">
            <v>0</v>
          </cell>
          <cell r="J86">
            <v>0.09905843054043517</v>
          </cell>
          <cell r="K86">
            <v>0.4094433787901228</v>
          </cell>
          <cell r="L86">
            <v>0.05700357807141978</v>
          </cell>
          <cell r="M86">
            <v>0.017155381638214107</v>
          </cell>
          <cell r="N86">
            <v>0.0025004145774659785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0.9999999999999996</v>
          </cell>
          <cell r="W86">
            <v>0.02563465179058141</v>
          </cell>
          <cell r="X86">
            <v>0.3035202642001198</v>
          </cell>
          <cell r="Y86">
            <v>0.08564823090269084</v>
          </cell>
          <cell r="Z86">
            <v>0.11621840754530294</v>
          </cell>
          <cell r="AA86">
            <v>0.09906354325417095</v>
          </cell>
          <cell r="AB86">
            <v>0.40945899000117264</v>
          </cell>
          <cell r="AC86">
            <v>0.057017812288653824</v>
          </cell>
          <cell r="AD86">
            <v>0.017154864291131982</v>
          </cell>
          <cell r="AE86">
            <v>0.002501643271478447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</v>
          </cell>
          <cell r="F87">
            <v>0.023697997397919786</v>
          </cell>
          <cell r="G87">
            <v>0.2954733892328655</v>
          </cell>
          <cell r="H87">
            <v>0.079955578736501</v>
          </cell>
          <cell r="I87">
            <v>0</v>
          </cell>
          <cell r="J87">
            <v>0.09529922824107719</v>
          </cell>
          <cell r="K87">
            <v>0.4111185780476383</v>
          </cell>
          <cell r="L87">
            <v>0.05511668363061519</v>
          </cell>
          <cell r="M87">
            <v>0.01656119377934003</v>
          </cell>
          <cell r="N87">
            <v>0.0023014116762083304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0.9795240607421654</v>
          </cell>
          <cell r="W87">
            <v>0.023688835202827923</v>
          </cell>
          <cell r="X87">
            <v>0.294990734014062</v>
          </cell>
          <cell r="Y87">
            <v>0.08003891612644781</v>
          </cell>
          <cell r="Z87">
            <v>0.1119130472622134</v>
          </cell>
          <cell r="AA87">
            <v>0.09535777804065977</v>
          </cell>
          <cell r="AB87">
            <v>0.41129735458891264</v>
          </cell>
          <cell r="AC87">
            <v>0.05527969110753186</v>
          </cell>
          <cell r="AD87">
            <v>0.016555269221553627</v>
          </cell>
          <cell r="AE87">
            <v>0.0023154824401696987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0.01783585212397294</v>
          </cell>
          <cell r="G88">
            <v>0.282996565407564</v>
          </cell>
          <cell r="H88">
            <v>0.08682194042755853</v>
          </cell>
          <cell r="I88">
            <v>0</v>
          </cell>
          <cell r="J88">
            <v>0.10716179817275681</v>
          </cell>
          <cell r="K88">
            <v>0.4262229334153619</v>
          </cell>
          <cell r="L88">
            <v>0.061359652527451174</v>
          </cell>
          <cell r="M88">
            <v>0.017601257925334714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0.01783585212397294</v>
          </cell>
          <cell r="X88">
            <v>0.282996565407564</v>
          </cell>
          <cell r="Y88">
            <v>0.08682194042755853</v>
          </cell>
          <cell r="Z88">
            <v>0.12476305609809152</v>
          </cell>
          <cell r="AA88">
            <v>0.10716179817275681</v>
          </cell>
          <cell r="AB88">
            <v>0.4262229334153619</v>
          </cell>
          <cell r="AC88">
            <v>0.061359652527451174</v>
          </cell>
          <cell r="AD88">
            <v>0.017601257925334714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1">
      <selection activeCell="J11" sqref="J11"/>
    </sheetView>
  </sheetViews>
  <sheetFormatPr defaultColWidth="8.75390625" defaultRowHeight="15.75"/>
  <cols>
    <col min="1" max="1" width="2.25390625" style="1" customWidth="1"/>
    <col min="2" max="2" width="6.25390625" style="1" customWidth="1"/>
    <col min="3" max="3" width="14.75390625" style="1" customWidth="1"/>
    <col min="4" max="4" width="8.50390625" style="1" customWidth="1"/>
    <col min="5" max="5" width="4.125" style="1" customWidth="1"/>
    <col min="6" max="6" width="12.625" style="1" customWidth="1"/>
    <col min="7" max="7" width="9.75390625" style="1" customWidth="1"/>
    <col min="8" max="8" width="9.00390625" style="1" customWidth="1"/>
    <col min="9" max="9" width="11.375" style="1" customWidth="1"/>
    <col min="10" max="10" width="7.25390625" style="1" customWidth="1"/>
    <col min="11" max="16384" width="8.75390625" style="1" customWidth="1"/>
  </cols>
  <sheetData>
    <row r="1" spans="2:10" ht="12" customHeight="1">
      <c r="B1" s="2" t="s">
        <v>0</v>
      </c>
      <c r="D1" s="3"/>
      <c r="E1" s="3"/>
      <c r="F1" s="3"/>
      <c r="G1" s="3"/>
      <c r="H1" s="3"/>
      <c r="I1" s="3" t="s">
        <v>1</v>
      </c>
      <c r="J1" s="93">
        <v>7.7</v>
      </c>
    </row>
    <row r="2" spans="2:10" ht="12" customHeight="1">
      <c r="B2" s="2" t="s">
        <v>186</v>
      </c>
      <c r="D2" s="3"/>
      <c r="E2" s="3"/>
      <c r="F2" s="3"/>
      <c r="G2" s="3"/>
      <c r="H2" s="3"/>
      <c r="I2" s="3"/>
      <c r="J2" s="4"/>
    </row>
    <row r="3" spans="2:10" ht="12" customHeight="1">
      <c r="B3" s="2" t="s">
        <v>179</v>
      </c>
      <c r="D3" s="3"/>
      <c r="E3" s="3"/>
      <c r="F3" s="3"/>
      <c r="G3" s="3"/>
      <c r="H3" s="3"/>
      <c r="I3" s="3"/>
      <c r="J3" s="4"/>
    </row>
    <row r="4" spans="4:10" ht="12" customHeight="1">
      <c r="D4" s="3"/>
      <c r="E4" s="3"/>
      <c r="F4" s="3"/>
      <c r="G4" s="3"/>
      <c r="H4" s="3"/>
      <c r="I4" s="3"/>
      <c r="J4" s="4"/>
    </row>
    <row r="5" spans="4:10" ht="12" customHeight="1">
      <c r="D5" s="3"/>
      <c r="E5" s="3"/>
      <c r="F5" s="3"/>
      <c r="G5" s="3"/>
      <c r="H5" s="3"/>
      <c r="I5" s="3"/>
      <c r="J5" s="4"/>
    </row>
    <row r="6" spans="4:10" ht="12" customHeight="1">
      <c r="D6" s="3"/>
      <c r="E6" s="3"/>
      <c r="F6" s="3" t="s">
        <v>2</v>
      </c>
      <c r="G6" s="3"/>
      <c r="H6" s="3"/>
      <c r="I6" s="3" t="s">
        <v>169</v>
      </c>
      <c r="J6" s="4"/>
    </row>
    <row r="7" spans="4:10" ht="12" customHeight="1"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 t="s">
        <v>9</v>
      </c>
    </row>
    <row r="8" spans="1:10" ht="12" customHeight="1">
      <c r="A8" s="7"/>
      <c r="B8" s="8" t="s">
        <v>175</v>
      </c>
      <c r="C8" s="7"/>
      <c r="D8" s="9"/>
      <c r="E8" s="9"/>
      <c r="F8" s="9"/>
      <c r="G8" s="9"/>
      <c r="H8" s="9"/>
      <c r="I8" s="10"/>
      <c r="J8" s="4"/>
    </row>
    <row r="9" spans="1:10" ht="12" customHeight="1">
      <c r="A9" s="7"/>
      <c r="B9" s="1" t="s">
        <v>176</v>
      </c>
      <c r="C9" s="7"/>
      <c r="D9" s="9">
        <v>408</v>
      </c>
      <c r="E9" s="3" t="s">
        <v>244</v>
      </c>
      <c r="F9" s="11">
        <f>+I31</f>
        <v>-396368</v>
      </c>
      <c r="G9" s="9" t="s">
        <v>100</v>
      </c>
      <c r="H9" s="12">
        <v>1</v>
      </c>
      <c r="I9" s="13">
        <f>IF(H9="Situs",F9,F9*H9)</f>
        <v>-396368</v>
      </c>
      <c r="J9" s="4"/>
    </row>
    <row r="10" spans="1:10" ht="12" customHeight="1">
      <c r="A10" s="7"/>
      <c r="B10" s="14"/>
      <c r="C10" s="7"/>
      <c r="D10" s="9"/>
      <c r="E10" s="9"/>
      <c r="F10" s="11"/>
      <c r="G10" s="9"/>
      <c r="H10" s="12"/>
      <c r="I10" s="13"/>
      <c r="J10" s="4"/>
    </row>
    <row r="11" spans="1:10" ht="12" customHeight="1">
      <c r="A11" s="7"/>
      <c r="B11" s="14"/>
      <c r="C11" s="7"/>
      <c r="D11" s="9"/>
      <c r="E11" s="9"/>
      <c r="F11" s="11"/>
      <c r="G11" s="9"/>
      <c r="H11" s="12"/>
      <c r="I11" s="13"/>
      <c r="J11" s="4"/>
    </row>
    <row r="12" spans="1:10" ht="12" customHeight="1">
      <c r="A12" s="7"/>
      <c r="B12" s="14"/>
      <c r="C12" s="7"/>
      <c r="D12" s="9"/>
      <c r="E12" s="9"/>
      <c r="F12" s="11"/>
      <c r="G12" s="9"/>
      <c r="H12" s="12"/>
      <c r="I12" s="13"/>
      <c r="J12" s="4"/>
    </row>
    <row r="13" spans="1:10" ht="12" customHeight="1">
      <c r="A13" s="7"/>
      <c r="B13" s="14"/>
      <c r="C13" s="7"/>
      <c r="D13" s="9"/>
      <c r="E13" s="9"/>
      <c r="F13" s="11"/>
      <c r="G13" s="9"/>
      <c r="H13" s="12"/>
      <c r="I13" s="13"/>
      <c r="J13" s="4"/>
    </row>
    <row r="14" spans="1:10" ht="12" customHeight="1">
      <c r="A14" s="7"/>
      <c r="B14" s="14"/>
      <c r="C14" s="7"/>
      <c r="D14" s="9"/>
      <c r="E14" s="9"/>
      <c r="F14" s="11"/>
      <c r="G14" s="9"/>
      <c r="H14" s="12"/>
      <c r="I14" s="13"/>
      <c r="J14" s="4"/>
    </row>
    <row r="15" spans="1:10" ht="12" customHeight="1">
      <c r="A15" s="7"/>
      <c r="B15" s="14"/>
      <c r="C15" s="7"/>
      <c r="D15" s="9"/>
      <c r="E15" s="9"/>
      <c r="F15" s="11"/>
      <c r="G15" s="9"/>
      <c r="H15" s="12"/>
      <c r="I15" s="13"/>
      <c r="J15" s="4"/>
    </row>
    <row r="16" spans="1:10" ht="12" customHeight="1">
      <c r="A16" s="7"/>
      <c r="B16" s="14"/>
      <c r="C16" s="7"/>
      <c r="D16" s="9"/>
      <c r="E16" s="9"/>
      <c r="F16" s="11"/>
      <c r="G16" s="9"/>
      <c r="H16" s="12"/>
      <c r="I16" s="13"/>
      <c r="J16" s="4"/>
    </row>
    <row r="17" spans="1:10" ht="12" customHeight="1">
      <c r="A17" s="7"/>
      <c r="B17" s="14"/>
      <c r="C17" s="7"/>
      <c r="D17" s="9"/>
      <c r="E17" s="9"/>
      <c r="F17" s="11"/>
      <c r="G17" s="9"/>
      <c r="H17" s="12"/>
      <c r="I17" s="13"/>
      <c r="J17" s="4"/>
    </row>
    <row r="18" spans="1:10" ht="12" customHeight="1">
      <c r="A18" s="7"/>
      <c r="B18" s="14"/>
      <c r="C18" s="7"/>
      <c r="D18" s="9"/>
      <c r="E18" s="9"/>
      <c r="F18" s="11"/>
      <c r="G18" s="9"/>
      <c r="H18" s="12"/>
      <c r="I18" s="13"/>
      <c r="J18" s="4"/>
    </row>
    <row r="19" spans="1:10" ht="12" customHeight="1">
      <c r="A19" s="7"/>
      <c r="B19" s="14"/>
      <c r="C19" s="7"/>
      <c r="D19" s="9"/>
      <c r="E19" s="9"/>
      <c r="F19" s="11"/>
      <c r="G19" s="9"/>
      <c r="H19" s="12"/>
      <c r="I19" s="13"/>
      <c r="J19" s="4"/>
    </row>
    <row r="20" spans="1:10" ht="12" customHeight="1">
      <c r="A20" s="7"/>
      <c r="B20" s="14"/>
      <c r="C20" s="7"/>
      <c r="D20" s="9"/>
      <c r="E20" s="9"/>
      <c r="F20" s="11"/>
      <c r="G20" s="9"/>
      <c r="H20" s="12"/>
      <c r="I20" s="13"/>
      <c r="J20" s="4"/>
    </row>
    <row r="21" spans="1:10" ht="12" customHeight="1">
      <c r="A21" s="7"/>
      <c r="B21" s="14"/>
      <c r="C21" s="7"/>
      <c r="D21" s="9"/>
      <c r="E21" s="9"/>
      <c r="F21" s="11"/>
      <c r="G21" s="9"/>
      <c r="H21" s="12"/>
      <c r="I21" s="13"/>
      <c r="J21" s="4"/>
    </row>
    <row r="22" spans="1:10" ht="12" customHeight="1">
      <c r="A22" s="7"/>
      <c r="B22" s="14" t="s">
        <v>180</v>
      </c>
      <c r="C22" s="7"/>
      <c r="D22" s="9"/>
      <c r="E22" s="9"/>
      <c r="F22" s="11"/>
      <c r="G22" s="9"/>
      <c r="H22" s="12"/>
      <c r="I22" s="13"/>
      <c r="J22" s="4"/>
    </row>
    <row r="23" spans="1:10" ht="12" customHeight="1">
      <c r="A23" s="7"/>
      <c r="B23" s="14" t="s">
        <v>181</v>
      </c>
      <c r="C23" s="7"/>
      <c r="D23" s="9"/>
      <c r="E23" s="9"/>
      <c r="F23" s="11"/>
      <c r="G23" s="9"/>
      <c r="H23" s="12"/>
      <c r="I23" s="13">
        <v>10921843</v>
      </c>
      <c r="J23" s="4"/>
    </row>
    <row r="24" spans="1:10" ht="12" customHeight="1">
      <c r="A24" s="7"/>
      <c r="B24" s="14"/>
      <c r="C24" s="7"/>
      <c r="D24" s="9"/>
      <c r="E24" s="9"/>
      <c r="F24" s="11"/>
      <c r="G24" s="9"/>
      <c r="H24" s="12"/>
      <c r="I24" s="13"/>
      <c r="J24" s="4"/>
    </row>
    <row r="25" spans="1:10" ht="12" customHeight="1">
      <c r="A25" s="7"/>
      <c r="B25" s="14" t="s">
        <v>182</v>
      </c>
      <c r="C25" s="7"/>
      <c r="D25" s="9"/>
      <c r="E25" s="9"/>
      <c r="F25" s="92">
        <f>+'Table 3.1.1'!L21</f>
        <v>271765424.56</v>
      </c>
      <c r="G25" s="9"/>
      <c r="H25" s="12"/>
      <c r="I25" s="13"/>
      <c r="J25" s="4"/>
    </row>
    <row r="26" spans="1:10" ht="12" customHeight="1">
      <c r="A26" s="7"/>
      <c r="B26" s="14"/>
      <c r="C26" s="7"/>
      <c r="D26" s="9"/>
      <c r="E26" s="9"/>
      <c r="F26" s="11"/>
      <c r="G26" s="9"/>
      <c r="H26" s="12"/>
      <c r="I26" s="13"/>
      <c r="J26" s="4"/>
    </row>
    <row r="27" spans="1:10" ht="12" customHeight="1">
      <c r="A27" s="7"/>
      <c r="B27" s="14" t="s">
        <v>183</v>
      </c>
      <c r="C27" s="7"/>
      <c r="D27" s="9"/>
      <c r="E27" s="9"/>
      <c r="F27" s="32">
        <v>0.03873</v>
      </c>
      <c r="G27" s="9"/>
      <c r="H27" s="12"/>
      <c r="I27" s="13"/>
      <c r="J27" s="4"/>
    </row>
    <row r="28" spans="1:10" ht="12" customHeight="1">
      <c r="A28" s="7"/>
      <c r="B28" s="14"/>
      <c r="C28" s="7"/>
      <c r="D28" s="9"/>
      <c r="E28" s="9"/>
      <c r="F28" s="11"/>
      <c r="G28" s="9"/>
      <c r="H28" s="12"/>
      <c r="I28" s="13"/>
      <c r="J28" s="4"/>
    </row>
    <row r="29" spans="1:10" ht="12" customHeight="1" thickBot="1">
      <c r="A29" s="7"/>
      <c r="B29" s="14" t="s">
        <v>184</v>
      </c>
      <c r="C29" s="7"/>
      <c r="D29" s="9"/>
      <c r="E29" s="9"/>
      <c r="F29" s="31">
        <f>ROUND(F27*F25,0)</f>
        <v>10525475</v>
      </c>
      <c r="G29" s="9"/>
      <c r="H29" s="12"/>
      <c r="I29" s="13">
        <f>+F29</f>
        <v>10525475</v>
      </c>
      <c r="J29" s="4"/>
    </row>
    <row r="30" spans="1:10" ht="12" customHeight="1" thickTop="1">
      <c r="A30" s="7"/>
      <c r="B30" s="14"/>
      <c r="C30" s="7"/>
      <c r="D30" s="9"/>
      <c r="E30" s="9"/>
      <c r="F30" s="11"/>
      <c r="G30" s="9"/>
      <c r="H30" s="12"/>
      <c r="I30" s="13"/>
      <c r="J30" s="4"/>
    </row>
    <row r="31" spans="1:10" ht="12" customHeight="1" thickBot="1">
      <c r="A31" s="7"/>
      <c r="B31" s="14" t="s">
        <v>185</v>
      </c>
      <c r="C31" s="7"/>
      <c r="D31" s="9"/>
      <c r="E31" s="9"/>
      <c r="F31" s="11"/>
      <c r="G31" s="9"/>
      <c r="H31" s="12"/>
      <c r="I31" s="31">
        <f>+I29-I23</f>
        <v>-396368</v>
      </c>
      <c r="J31" s="4"/>
    </row>
    <row r="32" spans="1:10" ht="12" customHeight="1" thickTop="1">
      <c r="A32" s="7"/>
      <c r="B32" s="14"/>
      <c r="C32" s="7"/>
      <c r="D32" s="9"/>
      <c r="E32" s="9"/>
      <c r="F32" s="11"/>
      <c r="G32" s="9"/>
      <c r="H32" s="12"/>
      <c r="I32" s="13"/>
      <c r="J32" s="4"/>
    </row>
    <row r="33" spans="1:10" ht="12" customHeight="1">
      <c r="A33" s="7"/>
      <c r="B33" s="14"/>
      <c r="C33" s="7"/>
      <c r="D33" s="9"/>
      <c r="E33" s="9"/>
      <c r="F33" s="11"/>
      <c r="G33" s="9"/>
      <c r="H33" s="12"/>
      <c r="I33" s="13"/>
      <c r="J33" s="4"/>
    </row>
    <row r="34" spans="1:10" ht="12" customHeight="1">
      <c r="A34" s="7"/>
      <c r="B34" s="14"/>
      <c r="C34" s="7"/>
      <c r="D34" s="9"/>
      <c r="E34" s="9"/>
      <c r="F34" s="11"/>
      <c r="G34" s="9"/>
      <c r="H34" s="12"/>
      <c r="I34" s="13"/>
      <c r="J34" s="4"/>
    </row>
    <row r="35" spans="1:10" ht="12" customHeight="1">
      <c r="A35" s="7"/>
      <c r="B35" s="14"/>
      <c r="C35" s="7"/>
      <c r="D35" s="9"/>
      <c r="E35" s="9"/>
      <c r="F35" s="11"/>
      <c r="G35" s="9"/>
      <c r="H35" s="12"/>
      <c r="I35" s="13"/>
      <c r="J35" s="4"/>
    </row>
    <row r="36" spans="2:10" ht="12" customHeight="1">
      <c r="B36" s="14"/>
      <c r="C36" s="7"/>
      <c r="D36" s="9"/>
      <c r="E36" s="9"/>
      <c r="F36" s="11"/>
      <c r="G36" s="9"/>
      <c r="H36" s="12"/>
      <c r="I36" s="13"/>
      <c r="J36" s="4"/>
    </row>
    <row r="37" spans="2:10" ht="12" customHeight="1">
      <c r="B37" s="14"/>
      <c r="C37" s="7"/>
      <c r="D37" s="9"/>
      <c r="E37" s="9"/>
      <c r="F37" s="11"/>
      <c r="G37" s="9"/>
      <c r="H37" s="12"/>
      <c r="I37" s="13"/>
      <c r="J37" s="4"/>
    </row>
    <row r="38" spans="2:10" ht="12" customHeight="1">
      <c r="B38" s="14"/>
      <c r="C38" s="7"/>
      <c r="D38" s="9"/>
      <c r="E38" s="9"/>
      <c r="F38" s="11"/>
      <c r="G38" s="9"/>
      <c r="H38" s="12"/>
      <c r="I38" s="13"/>
      <c r="J38" s="4"/>
    </row>
    <row r="39" spans="2:10" ht="12" customHeight="1">
      <c r="B39" s="14"/>
      <c r="C39" s="7"/>
      <c r="D39" s="9"/>
      <c r="E39" s="9"/>
      <c r="F39" s="11"/>
      <c r="G39" s="9"/>
      <c r="H39" s="12"/>
      <c r="I39" s="13"/>
      <c r="J39" s="4"/>
    </row>
    <row r="40" spans="2:10" ht="12" customHeight="1">
      <c r="B40" s="14"/>
      <c r="C40" s="7"/>
      <c r="D40" s="9"/>
      <c r="E40" s="9"/>
      <c r="F40" s="11"/>
      <c r="G40" s="9"/>
      <c r="H40" s="12"/>
      <c r="I40" s="13"/>
      <c r="J40" s="4"/>
    </row>
    <row r="41" spans="2:10" ht="12" customHeight="1">
      <c r="B41" s="14"/>
      <c r="C41" s="7"/>
      <c r="D41" s="9"/>
      <c r="E41" s="9"/>
      <c r="F41" s="11"/>
      <c r="G41" s="9"/>
      <c r="H41" s="12"/>
      <c r="I41" s="13"/>
      <c r="J41" s="4"/>
    </row>
    <row r="42" spans="2:10" ht="12" customHeight="1">
      <c r="B42" s="14"/>
      <c r="C42" s="7"/>
      <c r="D42" s="9"/>
      <c r="E42" s="9"/>
      <c r="F42" s="11"/>
      <c r="G42" s="9"/>
      <c r="H42" s="12"/>
      <c r="I42" s="13"/>
      <c r="J42" s="4"/>
    </row>
    <row r="43" spans="1:10" ht="12" customHeight="1">
      <c r="A43" s="7"/>
      <c r="B43" s="14"/>
      <c r="C43" s="7"/>
      <c r="D43" s="9"/>
      <c r="E43" s="9"/>
      <c r="F43" s="11"/>
      <c r="G43" s="9"/>
      <c r="H43" s="12"/>
      <c r="I43" s="13"/>
      <c r="J43" s="4"/>
    </row>
    <row r="44" spans="1:10" ht="12" customHeight="1">
      <c r="A44" s="7"/>
      <c r="B44" s="14"/>
      <c r="C44" s="7"/>
      <c r="D44" s="9"/>
      <c r="E44" s="9"/>
      <c r="F44" s="11"/>
      <c r="G44" s="9"/>
      <c r="H44" s="12"/>
      <c r="I44" s="13"/>
      <c r="J44" s="4"/>
    </row>
    <row r="45" spans="1:10" ht="12" customHeight="1">
      <c r="A45" s="7"/>
      <c r="B45" s="14"/>
      <c r="C45" s="7"/>
      <c r="D45" s="9"/>
      <c r="E45" s="9"/>
      <c r="F45" s="11"/>
      <c r="G45" s="9"/>
      <c r="H45" s="12"/>
      <c r="I45" s="13"/>
      <c r="J45" s="4"/>
    </row>
    <row r="46" spans="1:10" ht="12" customHeight="1">
      <c r="A46" s="7"/>
      <c r="B46" s="14"/>
      <c r="C46" s="7"/>
      <c r="D46" s="9"/>
      <c r="E46" s="9"/>
      <c r="F46" s="11"/>
      <c r="G46" s="9"/>
      <c r="H46" s="12"/>
      <c r="I46" s="13"/>
      <c r="J46" s="4"/>
    </row>
    <row r="47" spans="1:10" ht="12" customHeight="1">
      <c r="A47" s="7"/>
      <c r="B47" s="14"/>
      <c r="C47" s="7"/>
      <c r="D47" s="9"/>
      <c r="E47" s="9"/>
      <c r="F47" s="11"/>
      <c r="G47" s="9"/>
      <c r="H47" s="12"/>
      <c r="I47" s="13"/>
      <c r="J47" s="4"/>
    </row>
    <row r="48" spans="1:10" ht="12" customHeight="1" thickBot="1">
      <c r="A48" s="7"/>
      <c r="B48" s="16" t="s">
        <v>10</v>
      </c>
      <c r="C48" s="7"/>
      <c r="D48" s="9"/>
      <c r="E48" s="9"/>
      <c r="F48" s="30"/>
      <c r="G48" s="9"/>
      <c r="H48" s="9"/>
      <c r="I48" s="9"/>
      <c r="J48" s="4"/>
    </row>
    <row r="49" spans="1:10" ht="12" customHeight="1">
      <c r="A49" s="17"/>
      <c r="B49" s="18"/>
      <c r="C49" s="18"/>
      <c r="D49" s="19"/>
      <c r="E49" s="19"/>
      <c r="F49" s="19"/>
      <c r="G49" s="19"/>
      <c r="H49" s="19"/>
      <c r="I49" s="19"/>
      <c r="J49" s="20"/>
    </row>
    <row r="50" spans="1:10" ht="12" customHeight="1">
      <c r="A50" s="21"/>
      <c r="B50" s="15"/>
      <c r="C50" s="7"/>
      <c r="D50" s="9"/>
      <c r="E50" s="9"/>
      <c r="F50" s="9"/>
      <c r="G50" s="9"/>
      <c r="H50" s="9"/>
      <c r="I50" s="9"/>
      <c r="J50" s="22"/>
    </row>
    <row r="51" spans="1:10" ht="12" customHeight="1">
      <c r="A51" s="21"/>
      <c r="B51" s="15"/>
      <c r="C51" s="7"/>
      <c r="D51" s="9"/>
      <c r="E51" s="9"/>
      <c r="F51" s="9"/>
      <c r="G51" s="9"/>
      <c r="H51" s="9"/>
      <c r="I51" s="9"/>
      <c r="J51" s="22"/>
    </row>
    <row r="52" spans="1:10" ht="12" customHeight="1">
      <c r="A52" s="21"/>
      <c r="B52" s="15"/>
      <c r="C52" s="7"/>
      <c r="D52" s="9"/>
      <c r="E52" s="9"/>
      <c r="F52" s="9"/>
      <c r="G52" s="9"/>
      <c r="H52" s="9"/>
      <c r="I52" s="9"/>
      <c r="J52" s="22"/>
    </row>
    <row r="53" spans="1:10" ht="12" customHeight="1">
      <c r="A53" s="21"/>
      <c r="B53" s="15"/>
      <c r="C53" s="7"/>
      <c r="D53" s="9"/>
      <c r="E53" s="9"/>
      <c r="F53" s="9"/>
      <c r="G53" s="9"/>
      <c r="H53" s="9"/>
      <c r="I53" s="9"/>
      <c r="J53" s="22"/>
    </row>
    <row r="54" spans="1:10" ht="12" customHeight="1">
      <c r="A54" s="21"/>
      <c r="B54" s="15"/>
      <c r="C54" s="7"/>
      <c r="D54" s="9"/>
      <c r="E54" s="9"/>
      <c r="F54" s="23"/>
      <c r="G54" s="9"/>
      <c r="H54" s="9"/>
      <c r="I54" s="9"/>
      <c r="J54" s="22"/>
    </row>
    <row r="55" spans="1:10" ht="12" customHeight="1">
      <c r="A55" s="21"/>
      <c r="B55" s="15"/>
      <c r="C55" s="7"/>
      <c r="D55" s="9"/>
      <c r="E55" s="9"/>
      <c r="F55" s="9"/>
      <c r="G55" s="9"/>
      <c r="H55" s="9"/>
      <c r="I55" s="9"/>
      <c r="J55" s="22"/>
    </row>
    <row r="56" spans="1:10" ht="12" customHeight="1">
      <c r="A56" s="21"/>
      <c r="B56" s="15"/>
      <c r="C56" s="7"/>
      <c r="D56" s="9"/>
      <c r="E56" s="9"/>
      <c r="F56" s="9"/>
      <c r="G56" s="9"/>
      <c r="H56" s="9"/>
      <c r="I56" s="9"/>
      <c r="J56" s="22"/>
    </row>
    <row r="57" spans="1:10" ht="12" customHeight="1" thickBot="1">
      <c r="A57" s="24"/>
      <c r="B57" s="25"/>
      <c r="C57" s="25"/>
      <c r="D57" s="26"/>
      <c r="E57" s="26"/>
      <c r="F57" s="26"/>
      <c r="G57" s="26"/>
      <c r="H57" s="26"/>
      <c r="I57" s="26"/>
      <c r="J57" s="27"/>
    </row>
    <row r="58" ht="12" customHeight="1"/>
    <row r="60" spans="4:9" ht="12">
      <c r="D60" s="5" t="s">
        <v>11</v>
      </c>
      <c r="G60" s="28" t="s">
        <v>12</v>
      </c>
      <c r="I60" s="28" t="s">
        <v>166</v>
      </c>
    </row>
    <row r="61" spans="4:9" ht="12">
      <c r="D61" s="29">
        <v>103</v>
      </c>
      <c r="G61" s="1" t="s">
        <v>13</v>
      </c>
      <c r="I61" s="1" t="s">
        <v>167</v>
      </c>
    </row>
    <row r="62" spans="4:9" ht="12">
      <c r="D62" s="29">
        <v>105</v>
      </c>
      <c r="G62" s="1" t="s">
        <v>14</v>
      </c>
      <c r="I62" s="1" t="s">
        <v>168</v>
      </c>
    </row>
    <row r="63" spans="4:9" ht="12">
      <c r="D63" s="29">
        <v>114</v>
      </c>
      <c r="G63" s="1" t="s">
        <v>15</v>
      </c>
      <c r="I63" s="1" t="s">
        <v>169</v>
      </c>
    </row>
    <row r="64" spans="4:9" ht="12">
      <c r="D64" s="29">
        <v>120</v>
      </c>
      <c r="G64" s="1" t="s">
        <v>16</v>
      </c>
      <c r="I64" s="1" t="s">
        <v>170</v>
      </c>
    </row>
    <row r="65" spans="4:9" ht="12">
      <c r="D65" s="29">
        <v>124</v>
      </c>
      <c r="G65" s="1" t="s">
        <v>17</v>
      </c>
      <c r="I65" s="1" t="s">
        <v>171</v>
      </c>
    </row>
    <row r="66" spans="4:9" ht="12">
      <c r="D66" s="29">
        <v>141</v>
      </c>
      <c r="G66" s="1" t="s">
        <v>18</v>
      </c>
      <c r="I66" s="1" t="s">
        <v>172</v>
      </c>
    </row>
    <row r="67" spans="4:9" ht="12">
      <c r="D67" s="29">
        <v>151</v>
      </c>
      <c r="G67" s="1" t="s">
        <v>19</v>
      </c>
      <c r="I67" s="1" t="s">
        <v>173</v>
      </c>
    </row>
    <row r="68" spans="4:9" ht="12">
      <c r="D68" s="29">
        <v>152</v>
      </c>
      <c r="G68" s="1" t="s">
        <v>20</v>
      </c>
      <c r="I68" s="1" t="s">
        <v>174</v>
      </c>
    </row>
    <row r="69" spans="4:7" ht="12">
      <c r="D69" s="29">
        <v>154</v>
      </c>
      <c r="G69" s="1" t="s">
        <v>21</v>
      </c>
    </row>
    <row r="70" spans="4:7" ht="12">
      <c r="D70" s="29">
        <v>163</v>
      </c>
      <c r="G70" s="1" t="s">
        <v>22</v>
      </c>
    </row>
    <row r="71" spans="4:7" ht="12">
      <c r="D71" s="29">
        <v>165</v>
      </c>
      <c r="G71" s="1" t="s">
        <v>23</v>
      </c>
    </row>
    <row r="72" spans="4:7" ht="12">
      <c r="D72" s="29">
        <v>190</v>
      </c>
      <c r="G72" s="1" t="s">
        <v>24</v>
      </c>
    </row>
    <row r="73" spans="4:7" ht="12">
      <c r="D73" s="29">
        <v>228</v>
      </c>
      <c r="G73" s="1" t="s">
        <v>25</v>
      </c>
    </row>
    <row r="74" spans="4:7" ht="12">
      <c r="D74" s="29">
        <v>235</v>
      </c>
      <c r="G74" s="1" t="s">
        <v>26</v>
      </c>
    </row>
    <row r="75" spans="4:7" ht="12">
      <c r="D75" s="29">
        <v>252</v>
      </c>
      <c r="G75" s="1" t="s">
        <v>27</v>
      </c>
    </row>
    <row r="76" spans="4:7" ht="12">
      <c r="D76" s="29">
        <v>255</v>
      </c>
      <c r="G76" s="1" t="s">
        <v>28</v>
      </c>
    </row>
    <row r="77" spans="4:7" ht="12">
      <c r="D77" s="29">
        <v>281</v>
      </c>
      <c r="G77" s="1" t="s">
        <v>29</v>
      </c>
    </row>
    <row r="78" spans="4:7" ht="12">
      <c r="D78" s="29">
        <v>282</v>
      </c>
      <c r="G78" s="1" t="s">
        <v>30</v>
      </c>
    </row>
    <row r="79" spans="4:7" ht="12">
      <c r="D79" s="29">
        <v>283</v>
      </c>
      <c r="G79" s="1" t="s">
        <v>31</v>
      </c>
    </row>
    <row r="80" spans="4:7" ht="12">
      <c r="D80" s="29">
        <v>301</v>
      </c>
      <c r="G80" s="1" t="s">
        <v>32</v>
      </c>
    </row>
    <row r="81" spans="4:7" ht="12">
      <c r="D81" s="29">
        <v>302</v>
      </c>
      <c r="G81" s="1" t="s">
        <v>33</v>
      </c>
    </row>
    <row r="82" spans="4:7" ht="12">
      <c r="D82" s="29">
        <v>303</v>
      </c>
      <c r="G82" s="1" t="s">
        <v>34</v>
      </c>
    </row>
    <row r="83" spans="4:7" ht="12">
      <c r="D83" s="29">
        <v>303</v>
      </c>
      <c r="G83" s="1" t="s">
        <v>35</v>
      </c>
    </row>
    <row r="84" spans="4:7" ht="12">
      <c r="D84" s="29">
        <v>310</v>
      </c>
      <c r="G84" s="1" t="s">
        <v>36</v>
      </c>
    </row>
    <row r="85" spans="4:7" ht="12">
      <c r="D85" s="29">
        <v>311</v>
      </c>
      <c r="G85" s="1" t="s">
        <v>37</v>
      </c>
    </row>
    <row r="86" spans="4:7" ht="12">
      <c r="D86" s="29">
        <v>312</v>
      </c>
      <c r="G86" s="1" t="s">
        <v>38</v>
      </c>
    </row>
    <row r="87" spans="4:7" ht="12">
      <c r="D87" s="29">
        <v>314</v>
      </c>
      <c r="G87" s="1" t="s">
        <v>39</v>
      </c>
    </row>
    <row r="88" spans="4:7" ht="12">
      <c r="D88" s="29">
        <v>315</v>
      </c>
      <c r="G88" s="1" t="s">
        <v>40</v>
      </c>
    </row>
    <row r="89" spans="4:7" ht="12">
      <c r="D89" s="29">
        <v>316</v>
      </c>
      <c r="G89" s="1" t="s">
        <v>41</v>
      </c>
    </row>
    <row r="90" spans="4:7" ht="12">
      <c r="D90" s="29">
        <v>320</v>
      </c>
      <c r="G90" s="1" t="s">
        <v>42</v>
      </c>
    </row>
    <row r="91" spans="4:7" ht="12">
      <c r="D91" s="29">
        <v>321</v>
      </c>
      <c r="G91" s="1" t="s">
        <v>43</v>
      </c>
    </row>
    <row r="92" spans="4:7" ht="12">
      <c r="D92" s="29">
        <v>322</v>
      </c>
      <c r="G92" s="1" t="s">
        <v>44</v>
      </c>
    </row>
    <row r="93" spans="4:7" ht="12">
      <c r="D93" s="29">
        <v>323</v>
      </c>
      <c r="G93" s="1" t="s">
        <v>45</v>
      </c>
    </row>
    <row r="94" spans="4:7" ht="12">
      <c r="D94" s="29">
        <v>324</v>
      </c>
      <c r="G94" s="1" t="s">
        <v>46</v>
      </c>
    </row>
    <row r="95" spans="4:7" ht="12">
      <c r="D95" s="29">
        <v>325</v>
      </c>
      <c r="G95" s="1" t="s">
        <v>47</v>
      </c>
    </row>
    <row r="96" spans="4:7" ht="12">
      <c r="D96" s="29">
        <v>330</v>
      </c>
      <c r="G96" s="1" t="s">
        <v>48</v>
      </c>
    </row>
    <row r="97" spans="4:7" ht="12">
      <c r="D97" s="29">
        <v>331</v>
      </c>
      <c r="G97" s="1" t="s">
        <v>49</v>
      </c>
    </row>
    <row r="98" spans="4:7" ht="12">
      <c r="D98" s="29">
        <v>332</v>
      </c>
      <c r="G98" s="1" t="s">
        <v>50</v>
      </c>
    </row>
    <row r="99" spans="4:7" ht="12">
      <c r="D99" s="29">
        <v>333</v>
      </c>
      <c r="G99" s="1" t="s">
        <v>51</v>
      </c>
    </row>
    <row r="100" spans="4:7" ht="12">
      <c r="D100" s="29">
        <v>334</v>
      </c>
      <c r="G100" s="1" t="s">
        <v>52</v>
      </c>
    </row>
    <row r="101" spans="4:7" ht="12">
      <c r="D101" s="29">
        <v>335</v>
      </c>
      <c r="G101" s="1" t="s">
        <v>53</v>
      </c>
    </row>
    <row r="102" spans="4:7" ht="12">
      <c r="D102" s="29">
        <v>336</v>
      </c>
      <c r="G102" s="1" t="s">
        <v>54</v>
      </c>
    </row>
    <row r="103" spans="4:7" ht="12">
      <c r="D103" s="29">
        <v>340</v>
      </c>
      <c r="G103" s="1" t="s">
        <v>55</v>
      </c>
    </row>
    <row r="104" spans="4:7" ht="12">
      <c r="D104" s="29">
        <v>341</v>
      </c>
      <c r="G104" s="1" t="s">
        <v>56</v>
      </c>
    </row>
    <row r="105" spans="4:7" ht="12">
      <c r="D105" s="29">
        <v>342</v>
      </c>
      <c r="G105" s="1" t="s">
        <v>57</v>
      </c>
    </row>
    <row r="106" spans="4:7" ht="12">
      <c r="D106" s="29">
        <v>343</v>
      </c>
      <c r="G106" s="1" t="s">
        <v>58</v>
      </c>
    </row>
    <row r="107" spans="4:7" ht="12">
      <c r="D107" s="29">
        <v>344</v>
      </c>
      <c r="G107" s="1" t="s">
        <v>59</v>
      </c>
    </row>
    <row r="108" spans="4:7" ht="12">
      <c r="D108" s="29">
        <v>345</v>
      </c>
      <c r="G108" s="1" t="s">
        <v>60</v>
      </c>
    </row>
    <row r="109" spans="4:7" ht="12">
      <c r="D109" s="29">
        <v>346</v>
      </c>
      <c r="G109" s="1" t="s">
        <v>61</v>
      </c>
    </row>
    <row r="110" spans="4:7" ht="12">
      <c r="D110" s="29">
        <v>350</v>
      </c>
      <c r="G110" s="1" t="s">
        <v>62</v>
      </c>
    </row>
    <row r="111" spans="4:7" ht="12">
      <c r="D111" s="29">
        <v>352</v>
      </c>
      <c r="G111" s="1" t="s">
        <v>63</v>
      </c>
    </row>
    <row r="112" spans="4:7" ht="12">
      <c r="D112" s="29">
        <v>353</v>
      </c>
      <c r="G112" s="1" t="s">
        <v>64</v>
      </c>
    </row>
    <row r="113" spans="4:7" ht="12">
      <c r="D113" s="29">
        <v>354</v>
      </c>
      <c r="G113" s="1" t="s">
        <v>65</v>
      </c>
    </row>
    <row r="114" spans="4:7" ht="12">
      <c r="D114" s="29">
        <v>355</v>
      </c>
      <c r="G114" s="1" t="s">
        <v>66</v>
      </c>
    </row>
    <row r="115" spans="4:7" ht="12">
      <c r="D115" s="29">
        <v>356</v>
      </c>
      <c r="G115" s="1" t="s">
        <v>67</v>
      </c>
    </row>
    <row r="116" spans="4:7" ht="12">
      <c r="D116" s="29">
        <v>357</v>
      </c>
      <c r="G116" s="1" t="s">
        <v>68</v>
      </c>
    </row>
    <row r="117" spans="4:7" ht="12">
      <c r="D117" s="29">
        <v>358</v>
      </c>
      <c r="G117" s="1" t="s">
        <v>69</v>
      </c>
    </row>
    <row r="118" spans="4:7" ht="12">
      <c r="D118" s="29">
        <v>359</v>
      </c>
      <c r="G118" s="1" t="s">
        <v>70</v>
      </c>
    </row>
    <row r="119" spans="4:7" ht="12">
      <c r="D119" s="29">
        <v>360</v>
      </c>
      <c r="G119" s="1" t="s">
        <v>71</v>
      </c>
    </row>
    <row r="120" spans="4:7" ht="12">
      <c r="D120" s="29">
        <v>361</v>
      </c>
      <c r="G120" s="1" t="s">
        <v>72</v>
      </c>
    </row>
    <row r="121" spans="4:7" ht="12">
      <c r="D121" s="29">
        <v>362</v>
      </c>
      <c r="G121" s="1" t="s">
        <v>73</v>
      </c>
    </row>
    <row r="122" spans="4:7" ht="12">
      <c r="D122" s="29">
        <v>364</v>
      </c>
      <c r="G122" s="1" t="s">
        <v>74</v>
      </c>
    </row>
    <row r="123" spans="4:7" ht="12">
      <c r="D123" s="29">
        <v>365</v>
      </c>
      <c r="G123" s="1" t="s">
        <v>75</v>
      </c>
    </row>
    <row r="124" spans="4:7" ht="12">
      <c r="D124" s="29">
        <v>366</v>
      </c>
      <c r="G124" s="1" t="s">
        <v>76</v>
      </c>
    </row>
    <row r="125" spans="4:7" ht="12">
      <c r="D125" s="29">
        <v>367</v>
      </c>
      <c r="G125" s="1" t="s">
        <v>77</v>
      </c>
    </row>
    <row r="126" spans="4:7" ht="12">
      <c r="D126" s="29">
        <v>368</v>
      </c>
      <c r="G126" s="1" t="s">
        <v>78</v>
      </c>
    </row>
    <row r="127" spans="4:7" ht="12">
      <c r="D127" s="29">
        <v>369</v>
      </c>
      <c r="G127" s="1" t="s">
        <v>79</v>
      </c>
    </row>
    <row r="128" spans="4:7" ht="12">
      <c r="D128" s="29">
        <v>370</v>
      </c>
      <c r="G128" s="1" t="s">
        <v>80</v>
      </c>
    </row>
    <row r="129" spans="4:7" ht="12">
      <c r="D129" s="29">
        <v>371</v>
      </c>
      <c r="G129" s="1" t="s">
        <v>81</v>
      </c>
    </row>
    <row r="130" spans="4:7" ht="12">
      <c r="D130" s="29">
        <v>372</v>
      </c>
      <c r="G130" s="1" t="s">
        <v>82</v>
      </c>
    </row>
    <row r="131" spans="4:7" ht="12">
      <c r="D131" s="29">
        <v>373</v>
      </c>
      <c r="G131" s="1" t="s">
        <v>83</v>
      </c>
    </row>
    <row r="132" spans="4:7" ht="12">
      <c r="D132" s="29">
        <v>389</v>
      </c>
      <c r="G132" s="1" t="s">
        <v>84</v>
      </c>
    </row>
    <row r="133" spans="4:7" ht="12">
      <c r="D133" s="29">
        <v>390</v>
      </c>
      <c r="G133" s="1" t="s">
        <v>85</v>
      </c>
    </row>
    <row r="134" spans="4:7" ht="12">
      <c r="D134" s="29">
        <v>391</v>
      </c>
      <c r="G134" s="1" t="s">
        <v>86</v>
      </c>
    </row>
    <row r="135" spans="4:7" ht="12">
      <c r="D135" s="29">
        <v>392</v>
      </c>
      <c r="G135" s="1" t="s">
        <v>87</v>
      </c>
    </row>
    <row r="136" spans="4:7" ht="12">
      <c r="D136" s="29">
        <v>393</v>
      </c>
      <c r="G136" s="1" t="s">
        <v>88</v>
      </c>
    </row>
    <row r="137" spans="4:7" ht="12">
      <c r="D137" s="29">
        <v>394</v>
      </c>
      <c r="G137" s="1" t="s">
        <v>89</v>
      </c>
    </row>
    <row r="138" spans="4:7" ht="12">
      <c r="D138" s="29">
        <v>395</v>
      </c>
      <c r="G138" s="1" t="s">
        <v>90</v>
      </c>
    </row>
    <row r="139" spans="4:7" ht="12">
      <c r="D139" s="29">
        <v>396</v>
      </c>
      <c r="G139" s="1" t="s">
        <v>91</v>
      </c>
    </row>
    <row r="140" spans="4:7" ht="12">
      <c r="D140" s="29">
        <v>397</v>
      </c>
      <c r="G140" s="1" t="s">
        <v>92</v>
      </c>
    </row>
    <row r="141" spans="4:7" ht="12">
      <c r="D141" s="29">
        <v>398</v>
      </c>
      <c r="G141" s="1" t="s">
        <v>93</v>
      </c>
    </row>
    <row r="142" spans="4:7" ht="12">
      <c r="D142" s="29">
        <v>399</v>
      </c>
      <c r="G142" s="1" t="s">
        <v>94</v>
      </c>
    </row>
    <row r="143" spans="4:7" ht="12">
      <c r="D143" s="29">
        <v>405</v>
      </c>
      <c r="G143" s="1" t="s">
        <v>95</v>
      </c>
    </row>
    <row r="144" spans="4:7" ht="12">
      <c r="D144" s="29">
        <v>406</v>
      </c>
      <c r="G144" s="1" t="s">
        <v>96</v>
      </c>
    </row>
    <row r="145" spans="4:7" ht="12">
      <c r="D145" s="29">
        <v>407</v>
      </c>
      <c r="G145" s="1" t="s">
        <v>97</v>
      </c>
    </row>
    <row r="146" spans="4:7" ht="12">
      <c r="D146" s="29">
        <v>408</v>
      </c>
      <c r="G146" s="1" t="s">
        <v>98</v>
      </c>
    </row>
    <row r="147" spans="4:7" ht="12">
      <c r="D147" s="29">
        <v>419</v>
      </c>
      <c r="G147" s="1" t="s">
        <v>99</v>
      </c>
    </row>
    <row r="148" spans="4:7" ht="12">
      <c r="D148" s="29">
        <v>421</v>
      </c>
      <c r="G148" s="1" t="s">
        <v>100</v>
      </c>
    </row>
    <row r="149" spans="4:7" ht="12">
      <c r="D149" s="29">
        <v>427</v>
      </c>
      <c r="G149" s="1" t="s">
        <v>101</v>
      </c>
    </row>
    <row r="150" spans="4:7" ht="12">
      <c r="D150" s="29">
        <v>428</v>
      </c>
      <c r="G150" s="1" t="s">
        <v>102</v>
      </c>
    </row>
    <row r="151" spans="4:7" ht="12">
      <c r="D151" s="29">
        <v>429</v>
      </c>
      <c r="G151" s="1" t="s">
        <v>103</v>
      </c>
    </row>
    <row r="152" spans="4:7" ht="12">
      <c r="D152" s="29">
        <v>431</v>
      </c>
      <c r="G152" s="1" t="s">
        <v>104</v>
      </c>
    </row>
    <row r="153" ht="12">
      <c r="D153" s="29">
        <v>432</v>
      </c>
    </row>
    <row r="154" ht="12">
      <c r="D154" s="29">
        <v>440</v>
      </c>
    </row>
    <row r="155" ht="12">
      <c r="D155" s="29">
        <v>442</v>
      </c>
    </row>
    <row r="156" ht="12">
      <c r="D156" s="29">
        <v>444</v>
      </c>
    </row>
    <row r="157" ht="12">
      <c r="D157" s="29">
        <v>445</v>
      </c>
    </row>
    <row r="158" ht="12">
      <c r="D158" s="29">
        <v>447</v>
      </c>
    </row>
    <row r="159" ht="12">
      <c r="D159" s="29">
        <v>448</v>
      </c>
    </row>
    <row r="160" ht="12">
      <c r="D160" s="29">
        <v>449</v>
      </c>
    </row>
    <row r="161" ht="12">
      <c r="D161" s="29">
        <v>450</v>
      </c>
    </row>
    <row r="162" ht="12">
      <c r="D162" s="29">
        <v>451</v>
      </c>
    </row>
    <row r="163" ht="12">
      <c r="D163" s="29">
        <v>453</v>
      </c>
    </row>
    <row r="164" ht="12">
      <c r="D164" s="29">
        <v>454</v>
      </c>
    </row>
    <row r="165" ht="12">
      <c r="D165" s="29">
        <v>456</v>
      </c>
    </row>
    <row r="166" ht="12">
      <c r="D166" s="29">
        <v>500</v>
      </c>
    </row>
    <row r="167" ht="12">
      <c r="D167" s="29">
        <v>501</v>
      </c>
    </row>
    <row r="168" ht="12">
      <c r="D168" s="29">
        <v>502</v>
      </c>
    </row>
    <row r="169" ht="12">
      <c r="D169" s="29">
        <v>503</v>
      </c>
    </row>
    <row r="170" ht="12">
      <c r="D170" s="29">
        <v>505</v>
      </c>
    </row>
    <row r="171" ht="12">
      <c r="D171" s="29">
        <v>506</v>
      </c>
    </row>
    <row r="172" ht="12">
      <c r="D172" s="29">
        <v>507</v>
      </c>
    </row>
    <row r="173" ht="12">
      <c r="D173" s="29">
        <v>510</v>
      </c>
    </row>
    <row r="174" ht="12">
      <c r="D174" s="29">
        <v>511</v>
      </c>
    </row>
    <row r="175" ht="12">
      <c r="D175" s="29">
        <v>512</v>
      </c>
    </row>
    <row r="176" ht="12">
      <c r="D176" s="29">
        <v>513</v>
      </c>
    </row>
    <row r="177" ht="12">
      <c r="D177" s="29">
        <v>514</v>
      </c>
    </row>
    <row r="178" ht="12">
      <c r="D178" s="29">
        <v>517</v>
      </c>
    </row>
    <row r="179" ht="12">
      <c r="D179" s="29">
        <v>518</v>
      </c>
    </row>
    <row r="180" ht="12">
      <c r="D180" s="29">
        <v>519</v>
      </c>
    </row>
    <row r="181" ht="12">
      <c r="D181" s="29">
        <v>520</v>
      </c>
    </row>
    <row r="182" ht="12">
      <c r="D182" s="29">
        <v>523</v>
      </c>
    </row>
    <row r="183" ht="12">
      <c r="D183" s="29">
        <v>524</v>
      </c>
    </row>
    <row r="184" ht="12">
      <c r="D184" s="29">
        <v>528</v>
      </c>
    </row>
    <row r="185" ht="12">
      <c r="D185" s="29">
        <v>529</v>
      </c>
    </row>
    <row r="186" ht="12">
      <c r="D186" s="29">
        <v>530</v>
      </c>
    </row>
    <row r="187" ht="12">
      <c r="D187" s="29">
        <v>531</v>
      </c>
    </row>
    <row r="188" ht="12">
      <c r="D188" s="29">
        <v>532</v>
      </c>
    </row>
    <row r="189" ht="12">
      <c r="D189" s="29">
        <v>535</v>
      </c>
    </row>
    <row r="190" ht="12">
      <c r="D190" s="29">
        <v>536</v>
      </c>
    </row>
    <row r="191" ht="12">
      <c r="D191" s="29">
        <v>537</v>
      </c>
    </row>
    <row r="192" ht="12">
      <c r="D192" s="29">
        <v>538</v>
      </c>
    </row>
    <row r="193" ht="12">
      <c r="D193" s="29">
        <v>539</v>
      </c>
    </row>
    <row r="194" ht="12">
      <c r="D194" s="29">
        <v>540</v>
      </c>
    </row>
    <row r="195" ht="12">
      <c r="D195" s="29">
        <v>541</v>
      </c>
    </row>
    <row r="196" ht="12">
      <c r="D196" s="29">
        <v>542</v>
      </c>
    </row>
    <row r="197" ht="12">
      <c r="D197" s="29">
        <v>543</v>
      </c>
    </row>
    <row r="198" ht="12">
      <c r="D198" s="29">
        <v>544</v>
      </c>
    </row>
    <row r="199" ht="12">
      <c r="D199" s="29">
        <v>545</v>
      </c>
    </row>
    <row r="200" ht="12">
      <c r="D200" s="29">
        <v>546</v>
      </c>
    </row>
    <row r="201" ht="12">
      <c r="D201" s="29">
        <v>547</v>
      </c>
    </row>
    <row r="202" ht="12">
      <c r="D202" s="29">
        <v>548</v>
      </c>
    </row>
    <row r="203" ht="12">
      <c r="D203" s="29">
        <v>549</v>
      </c>
    </row>
    <row r="204" ht="12">
      <c r="D204" s="29">
        <v>550</v>
      </c>
    </row>
    <row r="205" ht="12">
      <c r="D205" s="29">
        <v>551</v>
      </c>
    </row>
    <row r="206" ht="12">
      <c r="D206" s="29">
        <v>552</v>
      </c>
    </row>
    <row r="207" ht="12">
      <c r="D207" s="29">
        <v>553</v>
      </c>
    </row>
    <row r="208" ht="12">
      <c r="D208" s="29">
        <v>554</v>
      </c>
    </row>
    <row r="209" ht="12">
      <c r="D209" s="29">
        <v>555</v>
      </c>
    </row>
    <row r="210" ht="12">
      <c r="D210" s="29">
        <v>556</v>
      </c>
    </row>
    <row r="211" ht="12">
      <c r="D211" s="29">
        <v>557</v>
      </c>
    </row>
    <row r="212" ht="12">
      <c r="D212" s="29">
        <v>560</v>
      </c>
    </row>
    <row r="213" ht="12">
      <c r="D213" s="29">
        <v>561</v>
      </c>
    </row>
    <row r="214" ht="12">
      <c r="D214" s="29">
        <v>562</v>
      </c>
    </row>
    <row r="215" ht="12">
      <c r="D215" s="29">
        <v>563</v>
      </c>
    </row>
    <row r="216" ht="12">
      <c r="D216" s="29">
        <v>564</v>
      </c>
    </row>
    <row r="217" ht="12">
      <c r="D217" s="29">
        <v>565</v>
      </c>
    </row>
    <row r="218" ht="12">
      <c r="D218" s="29">
        <v>566</v>
      </c>
    </row>
    <row r="219" ht="12">
      <c r="D219" s="29">
        <v>567</v>
      </c>
    </row>
    <row r="220" ht="12">
      <c r="D220" s="29">
        <v>568</v>
      </c>
    </row>
    <row r="221" ht="12">
      <c r="D221" s="29">
        <v>569</v>
      </c>
    </row>
    <row r="222" ht="12">
      <c r="D222" s="29">
        <v>570</v>
      </c>
    </row>
    <row r="223" ht="12">
      <c r="D223" s="29">
        <v>571</v>
      </c>
    </row>
    <row r="224" ht="12">
      <c r="D224" s="29">
        <v>572</v>
      </c>
    </row>
    <row r="225" ht="12">
      <c r="D225" s="29">
        <v>573</v>
      </c>
    </row>
    <row r="226" ht="12">
      <c r="D226" s="29">
        <v>580</v>
      </c>
    </row>
    <row r="227" ht="12">
      <c r="D227" s="29">
        <v>581</v>
      </c>
    </row>
    <row r="228" ht="12">
      <c r="D228" s="29">
        <v>582</v>
      </c>
    </row>
    <row r="229" ht="12">
      <c r="D229" s="29">
        <v>583</v>
      </c>
    </row>
    <row r="230" ht="12">
      <c r="D230" s="29">
        <v>584</v>
      </c>
    </row>
    <row r="231" ht="12">
      <c r="D231" s="29">
        <v>585</v>
      </c>
    </row>
    <row r="232" ht="12">
      <c r="D232" s="29">
        <v>586</v>
      </c>
    </row>
    <row r="233" ht="12">
      <c r="D233" s="29">
        <v>587</v>
      </c>
    </row>
    <row r="234" ht="12">
      <c r="D234" s="29">
        <v>588</v>
      </c>
    </row>
    <row r="235" ht="12">
      <c r="D235" s="29">
        <v>589</v>
      </c>
    </row>
    <row r="236" ht="12">
      <c r="D236" s="29">
        <v>590</v>
      </c>
    </row>
    <row r="237" ht="12">
      <c r="D237" s="29">
        <v>591</v>
      </c>
    </row>
    <row r="238" ht="12">
      <c r="D238" s="29">
        <v>592</v>
      </c>
    </row>
    <row r="239" ht="12">
      <c r="D239" s="29">
        <v>593</v>
      </c>
    </row>
    <row r="240" ht="12">
      <c r="D240" s="29">
        <v>594</v>
      </c>
    </row>
    <row r="241" ht="12">
      <c r="D241" s="29">
        <v>595</v>
      </c>
    </row>
    <row r="242" ht="12">
      <c r="D242" s="29">
        <v>596</v>
      </c>
    </row>
    <row r="243" ht="12">
      <c r="D243" s="29">
        <v>597</v>
      </c>
    </row>
    <row r="244" ht="12">
      <c r="D244" s="29">
        <v>598</v>
      </c>
    </row>
    <row r="245" ht="12">
      <c r="D245" s="29">
        <v>901</v>
      </c>
    </row>
    <row r="246" ht="12">
      <c r="D246" s="29">
        <v>902</v>
      </c>
    </row>
    <row r="247" ht="12">
      <c r="D247" s="29">
        <v>903</v>
      </c>
    </row>
    <row r="248" ht="12">
      <c r="D248" s="29">
        <v>904</v>
      </c>
    </row>
    <row r="249" ht="12">
      <c r="D249" s="29">
        <v>905</v>
      </c>
    </row>
    <row r="250" ht="12">
      <c r="D250" s="29">
        <v>907</v>
      </c>
    </row>
    <row r="251" ht="12">
      <c r="D251" s="29">
        <v>908</v>
      </c>
    </row>
    <row r="252" ht="12">
      <c r="D252" s="29">
        <v>909</v>
      </c>
    </row>
    <row r="253" ht="12">
      <c r="D253" s="29">
        <v>910</v>
      </c>
    </row>
    <row r="254" ht="12">
      <c r="D254" s="29">
        <v>911</v>
      </c>
    </row>
    <row r="255" ht="12">
      <c r="D255" s="29">
        <v>912</v>
      </c>
    </row>
    <row r="256" ht="12">
      <c r="D256" s="29">
        <v>913</v>
      </c>
    </row>
    <row r="257" ht="12">
      <c r="D257" s="29">
        <v>916</v>
      </c>
    </row>
    <row r="258" ht="12">
      <c r="D258" s="29">
        <v>920</v>
      </c>
    </row>
    <row r="259" ht="12">
      <c r="D259" s="29">
        <v>921</v>
      </c>
    </row>
    <row r="260" ht="12">
      <c r="D260" s="29">
        <v>922</v>
      </c>
    </row>
    <row r="261" ht="12">
      <c r="D261" s="29">
        <v>923</v>
      </c>
    </row>
    <row r="262" ht="12">
      <c r="D262" s="29">
        <v>924</v>
      </c>
    </row>
    <row r="263" ht="12">
      <c r="D263" s="29">
        <v>925</v>
      </c>
    </row>
    <row r="264" ht="12">
      <c r="D264" s="29">
        <v>926</v>
      </c>
    </row>
    <row r="265" ht="12">
      <c r="D265" s="29">
        <v>927</v>
      </c>
    </row>
    <row r="266" ht="12">
      <c r="D266" s="29">
        <v>928</v>
      </c>
    </row>
    <row r="267" ht="12">
      <c r="D267" s="29">
        <v>929</v>
      </c>
    </row>
    <row r="268" ht="12">
      <c r="D268" s="29">
        <v>930</v>
      </c>
    </row>
    <row r="269" ht="12">
      <c r="D269" s="29">
        <v>931</v>
      </c>
    </row>
    <row r="270" ht="12">
      <c r="D270" s="29">
        <v>935</v>
      </c>
    </row>
    <row r="271" ht="12">
      <c r="D271" s="29">
        <v>1869</v>
      </c>
    </row>
    <row r="272" ht="12">
      <c r="D272" s="29">
        <v>2281</v>
      </c>
    </row>
    <row r="273" ht="12">
      <c r="D273" s="29">
        <v>2282</v>
      </c>
    </row>
    <row r="274" ht="12">
      <c r="D274" s="29">
        <v>4118</v>
      </c>
    </row>
    <row r="275" ht="12">
      <c r="D275" s="29">
        <v>4194</v>
      </c>
    </row>
    <row r="276" ht="12">
      <c r="D276" s="29">
        <v>4311</v>
      </c>
    </row>
    <row r="277" ht="12">
      <c r="D277" s="29">
        <v>18221</v>
      </c>
    </row>
    <row r="278" ht="12">
      <c r="D278" s="29">
        <v>18222</v>
      </c>
    </row>
    <row r="279" ht="12">
      <c r="D279" s="29">
        <v>22842</v>
      </c>
    </row>
    <row r="280" ht="12">
      <c r="D280" s="29">
        <v>25316</v>
      </c>
    </row>
    <row r="281" ht="12">
      <c r="D281" s="29">
        <v>25317</v>
      </c>
    </row>
    <row r="282" ht="12">
      <c r="D282" s="29">
        <v>25318</v>
      </c>
    </row>
    <row r="283" ht="12">
      <c r="D283" s="29">
        <v>25319</v>
      </c>
    </row>
    <row r="284" ht="12">
      <c r="D284" s="29">
        <v>25399</v>
      </c>
    </row>
    <row r="285" ht="12">
      <c r="D285" s="29">
        <v>40910</v>
      </c>
    </row>
    <row r="286" ht="12">
      <c r="D286" s="29">
        <v>40911</v>
      </c>
    </row>
    <row r="287" ht="12">
      <c r="D287" s="29">
        <v>41010</v>
      </c>
    </row>
    <row r="288" ht="12">
      <c r="D288" s="29">
        <v>41011</v>
      </c>
    </row>
    <row r="289" ht="12">
      <c r="D289" s="29">
        <v>41110</v>
      </c>
    </row>
    <row r="290" ht="12">
      <c r="D290" s="29">
        <v>41111</v>
      </c>
    </row>
    <row r="291" ht="12">
      <c r="D291" s="29">
        <v>41140</v>
      </c>
    </row>
    <row r="292" ht="12">
      <c r="D292" s="29">
        <v>41141</v>
      </c>
    </row>
    <row r="293" ht="12">
      <c r="D293" s="29">
        <v>41160</v>
      </c>
    </row>
    <row r="294" ht="12">
      <c r="D294" s="29">
        <v>41170</v>
      </c>
    </row>
    <row r="295" ht="12">
      <c r="D295" s="29">
        <v>41181</v>
      </c>
    </row>
    <row r="296" ht="12">
      <c r="D296" s="29">
        <v>108360</v>
      </c>
    </row>
    <row r="297" ht="12">
      <c r="D297" s="29">
        <v>108361</v>
      </c>
    </row>
    <row r="298" ht="12">
      <c r="D298" s="29">
        <v>108362</v>
      </c>
    </row>
    <row r="299" ht="12">
      <c r="D299" s="29">
        <v>108364</v>
      </c>
    </row>
    <row r="300" ht="12">
      <c r="D300" s="29">
        <v>108365</v>
      </c>
    </row>
    <row r="301" ht="12">
      <c r="D301" s="29">
        <v>108366</v>
      </c>
    </row>
    <row r="302" ht="12">
      <c r="D302" s="29">
        <v>108367</v>
      </c>
    </row>
    <row r="303" ht="12">
      <c r="D303" s="29">
        <v>108368</v>
      </c>
    </row>
    <row r="304" ht="12">
      <c r="D304" s="29">
        <v>108369</v>
      </c>
    </row>
    <row r="305" ht="12">
      <c r="D305" s="29">
        <v>108370</v>
      </c>
    </row>
    <row r="306" ht="12">
      <c r="D306" s="29">
        <v>108371</v>
      </c>
    </row>
    <row r="307" ht="12">
      <c r="D307" s="29">
        <v>108372</v>
      </c>
    </row>
    <row r="308" ht="12">
      <c r="D308" s="29">
        <v>108373</v>
      </c>
    </row>
    <row r="309" ht="12">
      <c r="D309" s="29">
        <v>111399</v>
      </c>
    </row>
    <row r="310" ht="12">
      <c r="D310" s="29">
        <v>403360</v>
      </c>
    </row>
    <row r="311" ht="12">
      <c r="D311" s="29">
        <v>403361</v>
      </c>
    </row>
    <row r="312" ht="12">
      <c r="D312" s="29">
        <v>403362</v>
      </c>
    </row>
    <row r="313" ht="12">
      <c r="D313" s="29">
        <v>403364</v>
      </c>
    </row>
    <row r="314" ht="12">
      <c r="D314" s="29">
        <v>403365</v>
      </c>
    </row>
    <row r="315" ht="12">
      <c r="D315" s="29">
        <v>403366</v>
      </c>
    </row>
    <row r="316" ht="12">
      <c r="D316" s="29">
        <v>403367</v>
      </c>
    </row>
    <row r="317" ht="12">
      <c r="D317" s="29">
        <v>403368</v>
      </c>
    </row>
    <row r="318" ht="12">
      <c r="D318" s="29">
        <v>403369</v>
      </c>
    </row>
    <row r="319" ht="12">
      <c r="D319" s="29">
        <v>403370</v>
      </c>
    </row>
    <row r="320" ht="12">
      <c r="D320" s="29">
        <v>403371</v>
      </c>
    </row>
    <row r="321" ht="12">
      <c r="D321" s="29">
        <v>403372</v>
      </c>
    </row>
    <row r="322" ht="12">
      <c r="D322" s="29">
        <v>403373</v>
      </c>
    </row>
    <row r="323" ht="12">
      <c r="D323" s="29">
        <v>404330</v>
      </c>
    </row>
    <row r="324" ht="12">
      <c r="D324" s="29">
        <v>1081390</v>
      </c>
    </row>
    <row r="325" ht="12">
      <c r="D325" s="29">
        <v>1081399</v>
      </c>
    </row>
    <row r="326" ht="12">
      <c r="D326" s="29" t="s">
        <v>105</v>
      </c>
    </row>
    <row r="327" ht="12">
      <c r="D327" s="29" t="s">
        <v>106</v>
      </c>
    </row>
    <row r="328" ht="12">
      <c r="D328" s="29" t="s">
        <v>107</v>
      </c>
    </row>
    <row r="329" ht="12">
      <c r="D329" s="29" t="s">
        <v>108</v>
      </c>
    </row>
    <row r="330" ht="12">
      <c r="D330" s="29" t="s">
        <v>109</v>
      </c>
    </row>
    <row r="331" ht="12">
      <c r="D331" s="29" t="s">
        <v>110</v>
      </c>
    </row>
    <row r="332" ht="12">
      <c r="D332" s="29" t="s">
        <v>111</v>
      </c>
    </row>
    <row r="333" ht="12">
      <c r="D333" s="29" t="s">
        <v>111</v>
      </c>
    </row>
    <row r="334" ht="12">
      <c r="D334" s="29" t="s">
        <v>112</v>
      </c>
    </row>
    <row r="335" ht="12">
      <c r="D335" s="29" t="s">
        <v>113</v>
      </c>
    </row>
    <row r="336" ht="12">
      <c r="D336" s="29" t="s">
        <v>114</v>
      </c>
    </row>
    <row r="337" ht="12">
      <c r="D337" s="29" t="s">
        <v>115</v>
      </c>
    </row>
    <row r="338" ht="12">
      <c r="D338" s="29" t="s">
        <v>116</v>
      </c>
    </row>
    <row r="339" ht="12">
      <c r="D339" s="29" t="s">
        <v>117</v>
      </c>
    </row>
    <row r="340" ht="12">
      <c r="D340" s="29" t="s">
        <v>118</v>
      </c>
    </row>
    <row r="341" ht="12">
      <c r="D341" s="29" t="s">
        <v>119</v>
      </c>
    </row>
    <row r="342" ht="12">
      <c r="D342" s="29" t="s">
        <v>119</v>
      </c>
    </row>
    <row r="343" ht="12">
      <c r="D343" s="29" t="s">
        <v>120</v>
      </c>
    </row>
    <row r="344" ht="12">
      <c r="D344" s="29" t="s">
        <v>121</v>
      </c>
    </row>
    <row r="345" ht="12">
      <c r="D345" s="29" t="s">
        <v>122</v>
      </c>
    </row>
    <row r="346" ht="12">
      <c r="D346" s="29" t="s">
        <v>123</v>
      </c>
    </row>
    <row r="347" ht="12">
      <c r="D347" s="29" t="s">
        <v>124</v>
      </c>
    </row>
    <row r="348" ht="12">
      <c r="D348" s="29" t="s">
        <v>125</v>
      </c>
    </row>
    <row r="349" ht="12">
      <c r="D349" s="29" t="s">
        <v>126</v>
      </c>
    </row>
    <row r="350" ht="12">
      <c r="D350" s="29" t="s">
        <v>127</v>
      </c>
    </row>
    <row r="351" ht="12">
      <c r="D351" s="29" t="s">
        <v>128</v>
      </c>
    </row>
    <row r="352" ht="12">
      <c r="D352" s="29" t="s">
        <v>129</v>
      </c>
    </row>
    <row r="353" ht="12">
      <c r="D353" s="29" t="s">
        <v>130</v>
      </c>
    </row>
    <row r="354" ht="12">
      <c r="D354" s="29" t="s">
        <v>131</v>
      </c>
    </row>
    <row r="355" ht="12">
      <c r="D355" s="29" t="s">
        <v>132</v>
      </c>
    </row>
    <row r="356" ht="12">
      <c r="D356" s="29" t="s">
        <v>133</v>
      </c>
    </row>
    <row r="357" ht="12">
      <c r="D357" s="29" t="s">
        <v>134</v>
      </c>
    </row>
    <row r="358" ht="12">
      <c r="D358" s="29" t="s">
        <v>135</v>
      </c>
    </row>
    <row r="359" ht="12">
      <c r="D359" s="29" t="s">
        <v>136</v>
      </c>
    </row>
    <row r="360" ht="12">
      <c r="D360" s="29" t="s">
        <v>137</v>
      </c>
    </row>
    <row r="361" ht="12">
      <c r="D361" s="29" t="s">
        <v>138</v>
      </c>
    </row>
    <row r="362" ht="12">
      <c r="D362" s="29" t="s">
        <v>139</v>
      </c>
    </row>
    <row r="363" ht="12">
      <c r="D363" s="29" t="s">
        <v>140</v>
      </c>
    </row>
    <row r="364" ht="12">
      <c r="D364" s="29" t="s">
        <v>141</v>
      </c>
    </row>
    <row r="365" ht="12">
      <c r="D365" s="29" t="s">
        <v>142</v>
      </c>
    </row>
    <row r="366" ht="12">
      <c r="D366" s="29" t="s">
        <v>143</v>
      </c>
    </row>
    <row r="367" ht="12">
      <c r="D367" s="29" t="s">
        <v>144</v>
      </c>
    </row>
    <row r="368" ht="12">
      <c r="D368" s="29" t="s">
        <v>145</v>
      </c>
    </row>
    <row r="369" ht="12">
      <c r="D369" s="29" t="s">
        <v>146</v>
      </c>
    </row>
    <row r="370" ht="12">
      <c r="D370" s="29" t="s">
        <v>147</v>
      </c>
    </row>
    <row r="371" ht="12">
      <c r="D371" s="29" t="s">
        <v>148</v>
      </c>
    </row>
    <row r="372" ht="12">
      <c r="D372" s="29" t="s">
        <v>149</v>
      </c>
    </row>
    <row r="373" ht="12">
      <c r="D373" s="29" t="s">
        <v>150</v>
      </c>
    </row>
    <row r="374" ht="12">
      <c r="D374" s="29" t="s">
        <v>151</v>
      </c>
    </row>
    <row r="375" ht="12">
      <c r="D375" s="29" t="s">
        <v>152</v>
      </c>
    </row>
    <row r="376" ht="12">
      <c r="D376" s="29" t="s">
        <v>153</v>
      </c>
    </row>
    <row r="377" ht="12">
      <c r="D377" s="29" t="s">
        <v>154</v>
      </c>
    </row>
    <row r="378" ht="12">
      <c r="D378" s="29" t="s">
        <v>155</v>
      </c>
    </row>
    <row r="379" ht="12">
      <c r="D379" s="29" t="s">
        <v>156</v>
      </c>
    </row>
    <row r="380" ht="12">
      <c r="D380" s="29" t="s">
        <v>157</v>
      </c>
    </row>
    <row r="381" ht="12">
      <c r="D381" s="29" t="s">
        <v>158</v>
      </c>
    </row>
    <row r="382" ht="12">
      <c r="D382" s="29" t="s">
        <v>159</v>
      </c>
    </row>
    <row r="383" ht="12">
      <c r="D383" s="29" t="s">
        <v>160</v>
      </c>
    </row>
    <row r="384" ht="12">
      <c r="D384" s="29" t="s">
        <v>161</v>
      </c>
    </row>
    <row r="385" ht="12">
      <c r="D385" s="29" t="s">
        <v>162</v>
      </c>
    </row>
    <row r="386" ht="12">
      <c r="D386" s="29" t="s">
        <v>163</v>
      </c>
    </row>
    <row r="387" ht="12">
      <c r="D387" s="29" t="s">
        <v>164</v>
      </c>
    </row>
    <row r="388" ht="12">
      <c r="D388" s="29">
        <v>115</v>
      </c>
    </row>
    <row r="389" ht="12">
      <c r="D389" s="29">
        <v>2283</v>
      </c>
    </row>
    <row r="390" ht="12">
      <c r="D390" s="29">
        <v>230</v>
      </c>
    </row>
    <row r="391" ht="12">
      <c r="D391" s="29">
        <v>254</v>
      </c>
    </row>
    <row r="392" ht="12">
      <c r="D392" s="29">
        <v>2533</v>
      </c>
    </row>
    <row r="393" ht="12">
      <c r="D393" s="29">
        <v>254105</v>
      </c>
    </row>
    <row r="394" ht="12">
      <c r="D394" s="29">
        <v>22844</v>
      </c>
    </row>
    <row r="395" ht="12">
      <c r="D395" s="29" t="s">
        <v>165</v>
      </c>
    </row>
  </sheetData>
  <sheetProtection/>
  <conditionalFormatting sqref="J1">
    <cfRule type="cellIs" priority="1" dxfId="4" operator="equal" stopIfTrue="1">
      <formula>"x.x"</formula>
    </cfRule>
  </conditionalFormatting>
  <conditionalFormatting sqref="B9">
    <cfRule type="cellIs" priority="2" dxfId="4" operator="equal" stopIfTrue="1">
      <formula>"Title"</formula>
    </cfRule>
  </conditionalFormatting>
  <conditionalFormatting sqref="B8">
    <cfRule type="cellIs" priority="3" dxfId="4" operator="equal" stopIfTrue="1">
      <formula>"Adjustment to Income/Expense/Rate Base:"</formula>
    </cfRule>
  </conditionalFormatting>
  <conditionalFormatting sqref="I6">
    <cfRule type="cellIs" priority="4" dxfId="4" operator="equal" stopIfTrue="1">
      <formula>"Update"</formula>
    </cfRule>
  </conditionalFormatting>
  <dataValidations count="4"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E10:E47">
      <formula1>"1, 2, 3"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9:D47">
      <formula1>$D$61:$D$395</formula1>
    </dataValidation>
    <dataValidation errorStyle="warning" type="list" allowBlank="1" showInputMessage="1" showErrorMessage="1" errorTitle="Factor" error="This factor is not included in the drop-down list. Is this the factor you want to use?" sqref="G9:G47">
      <formula1>$G$61:$G$152</formula1>
    </dataValidation>
    <dataValidation type="list" allowBlank="1" showInputMessage="1" showErrorMessage="1" errorTitle="Oops!" error="You must enter a state, or, if the adjustment is system, enter all states." sqref="I6">
      <formula1>$I$61:$I$68</formula1>
    </dataValidation>
  </dataValidations>
  <printOptions horizontalCentered="1"/>
  <pageMargins left="0.75" right="0.25" top="1" bottom="0.3" header="0.5" footer="0.5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60" zoomScaleNormal="60" zoomScalePageLayoutView="0" workbookViewId="0" topLeftCell="A1">
      <selection activeCell="A1" sqref="A1"/>
    </sheetView>
  </sheetViews>
  <sheetFormatPr defaultColWidth="9.625" defaultRowHeight="15.75"/>
  <cols>
    <col min="1" max="1" width="14.50390625" style="38" customWidth="1"/>
    <col min="2" max="2" width="16.25390625" style="38" customWidth="1"/>
    <col min="3" max="3" width="14.625" style="38" customWidth="1"/>
    <col min="4" max="4" width="13.75390625" style="38" bestFit="1" customWidth="1"/>
    <col min="5" max="5" width="13.50390625" style="38" bestFit="1" customWidth="1"/>
    <col min="6" max="6" width="13.50390625" style="38" customWidth="1"/>
    <col min="7" max="7" width="14.125" style="38" bestFit="1" customWidth="1"/>
    <col min="8" max="8" width="13.50390625" style="38" bestFit="1" customWidth="1"/>
    <col min="9" max="9" width="14.25390625" style="38" bestFit="1" customWidth="1"/>
    <col min="10" max="12" width="13.625" style="38" customWidth="1"/>
    <col min="13" max="13" width="15.625" style="38" customWidth="1"/>
    <col min="14" max="14" width="13.50390625" style="38" bestFit="1" customWidth="1"/>
    <col min="15" max="16384" width="9.625" style="38" customWidth="1"/>
  </cols>
  <sheetData>
    <row r="1" spans="1:14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5" t="s">
        <v>187</v>
      </c>
      <c r="M1" s="36"/>
      <c r="N1" s="37"/>
    </row>
    <row r="2" spans="1:14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5" t="s">
        <v>188</v>
      </c>
      <c r="M2" s="36"/>
      <c r="N2" s="37"/>
    </row>
    <row r="3" spans="1:14" ht="18.7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37"/>
    </row>
    <row r="4" spans="1:14" ht="18.75">
      <c r="A4" s="39" t="s">
        <v>189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7"/>
    </row>
    <row r="5" spans="1:14" ht="18.75">
      <c r="A5" s="39" t="s">
        <v>241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N5" s="37"/>
    </row>
    <row r="6" spans="1:14" ht="18.75">
      <c r="A6" s="39" t="s">
        <v>190</v>
      </c>
      <c r="B6" s="40"/>
      <c r="C6" s="40"/>
      <c r="D6" s="40"/>
      <c r="E6" s="40"/>
      <c r="F6" s="40"/>
      <c r="G6" s="40"/>
      <c r="H6" s="40"/>
      <c r="I6" s="40"/>
      <c r="J6" s="40"/>
      <c r="K6" s="42"/>
      <c r="L6" s="40"/>
      <c r="M6" s="41"/>
      <c r="N6" s="37"/>
    </row>
    <row r="7" spans="1:12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0.25">
      <c r="A8" s="34"/>
      <c r="B8" s="34" t="s">
        <v>178</v>
      </c>
      <c r="C8" s="34"/>
      <c r="D8" s="34"/>
      <c r="E8" s="34"/>
      <c r="F8" s="34"/>
      <c r="G8" s="34"/>
      <c r="H8" s="43"/>
      <c r="I8" s="34"/>
      <c r="J8" s="34"/>
      <c r="K8" s="34"/>
      <c r="L8" s="34"/>
    </row>
    <row r="9" spans="1:12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 ht="15.75">
      <c r="A10" s="33"/>
      <c r="B10" s="33"/>
      <c r="C10" s="44" t="s">
        <v>191</v>
      </c>
      <c r="D10" s="44" t="s">
        <v>192</v>
      </c>
      <c r="E10" s="44" t="s">
        <v>193</v>
      </c>
      <c r="F10" s="44" t="s">
        <v>194</v>
      </c>
      <c r="G10" s="44" t="s">
        <v>195</v>
      </c>
      <c r="H10" s="44" t="s">
        <v>196</v>
      </c>
      <c r="I10" s="44" t="s">
        <v>197</v>
      </c>
      <c r="J10" s="44" t="s">
        <v>198</v>
      </c>
      <c r="K10" s="44" t="s">
        <v>199</v>
      </c>
      <c r="L10" s="44" t="s">
        <v>200</v>
      </c>
      <c r="M10" s="45"/>
    </row>
    <row r="11" spans="1:13" ht="15.75">
      <c r="A11" s="33"/>
      <c r="B11" s="33"/>
      <c r="C11" s="40"/>
      <c r="D11" s="40"/>
      <c r="E11" s="40"/>
      <c r="F11" s="40"/>
      <c r="G11" s="40"/>
      <c r="H11" s="40"/>
      <c r="I11" s="33"/>
      <c r="J11" s="40"/>
      <c r="K11" s="40"/>
      <c r="L11" s="40"/>
      <c r="M11" s="41"/>
    </row>
    <row r="12" spans="1:14" ht="15.75">
      <c r="A12" s="33"/>
      <c r="B12" s="33"/>
      <c r="C12" s="46"/>
      <c r="D12" s="47"/>
      <c r="E12" s="47"/>
      <c r="F12" s="47"/>
      <c r="G12" s="47"/>
      <c r="H12" s="47" t="s">
        <v>201</v>
      </c>
      <c r="I12" s="46" t="s">
        <v>202</v>
      </c>
      <c r="J12" s="48" t="s">
        <v>203</v>
      </c>
      <c r="K12" s="49" t="s">
        <v>201</v>
      </c>
      <c r="L12" s="49" t="s">
        <v>201</v>
      </c>
      <c r="M12" s="41"/>
      <c r="N12" s="37"/>
    </row>
    <row r="13" spans="1:14" ht="15.75">
      <c r="A13" s="33"/>
      <c r="B13" s="33"/>
      <c r="C13" s="50" t="s">
        <v>201</v>
      </c>
      <c r="D13" s="51" t="s">
        <v>204</v>
      </c>
      <c r="E13" s="51" t="s">
        <v>203</v>
      </c>
      <c r="F13" s="52" t="s">
        <v>205</v>
      </c>
      <c r="G13" s="51" t="s">
        <v>206</v>
      </c>
      <c r="H13" s="52" t="s">
        <v>207</v>
      </c>
      <c r="I13" s="50" t="s">
        <v>208</v>
      </c>
      <c r="J13" s="51" t="s">
        <v>202</v>
      </c>
      <c r="K13" s="53" t="s">
        <v>177</v>
      </c>
      <c r="L13" s="53" t="s">
        <v>169</v>
      </c>
      <c r="M13" s="41"/>
      <c r="N13" s="54"/>
    </row>
    <row r="14" spans="1:14" ht="15.75">
      <c r="A14" s="33"/>
      <c r="B14" s="33"/>
      <c r="C14" s="50" t="s">
        <v>188</v>
      </c>
      <c r="D14" s="51" t="s">
        <v>209</v>
      </c>
      <c r="E14" s="52" t="s">
        <v>210</v>
      </c>
      <c r="F14" s="51" t="s">
        <v>211</v>
      </c>
      <c r="G14" s="51" t="s">
        <v>212</v>
      </c>
      <c r="H14" s="52" t="s">
        <v>213</v>
      </c>
      <c r="I14" s="50" t="s">
        <v>214</v>
      </c>
      <c r="J14" s="51" t="s">
        <v>213</v>
      </c>
      <c r="K14" s="53" t="s">
        <v>215</v>
      </c>
      <c r="L14" s="53" t="s">
        <v>188</v>
      </c>
      <c r="M14" s="41"/>
      <c r="N14" s="45"/>
    </row>
    <row r="15" spans="1:14" ht="15.75">
      <c r="A15" s="33"/>
      <c r="B15" s="33"/>
      <c r="C15" s="53"/>
      <c r="D15" s="55"/>
      <c r="E15" s="53" t="s">
        <v>216</v>
      </c>
      <c r="F15" s="53"/>
      <c r="G15" s="53"/>
      <c r="H15" s="55" t="s">
        <v>188</v>
      </c>
      <c r="I15" s="53" t="s">
        <v>217</v>
      </c>
      <c r="J15" s="51" t="s">
        <v>188</v>
      </c>
      <c r="K15" s="53" t="s">
        <v>218</v>
      </c>
      <c r="L15" s="53"/>
      <c r="M15" s="45"/>
      <c r="N15" s="45"/>
    </row>
    <row r="16" spans="1:14" ht="34.5" customHeight="1">
      <c r="A16" s="56" t="s">
        <v>219</v>
      </c>
      <c r="B16" s="57"/>
      <c r="C16" s="58">
        <v>122902092.92</v>
      </c>
      <c r="D16" s="58">
        <v>-7920000</v>
      </c>
      <c r="E16" s="58">
        <v>114982092.92</v>
      </c>
      <c r="F16" s="58">
        <v>3089720.0299999975</v>
      </c>
      <c r="G16" s="58">
        <v>-5577661.809999999</v>
      </c>
      <c r="H16" s="58">
        <v>112494151.14</v>
      </c>
      <c r="I16" s="58">
        <v>0</v>
      </c>
      <c r="J16" s="58">
        <v>112494151.14</v>
      </c>
      <c r="K16" s="58">
        <v>6070731.59</v>
      </c>
      <c r="L16" s="58">
        <v>118564882.73</v>
      </c>
      <c r="M16" s="59"/>
      <c r="N16" s="60"/>
    </row>
    <row r="17" spans="1:14" ht="34.5" customHeight="1">
      <c r="A17" s="61" t="s">
        <v>220</v>
      </c>
      <c r="B17" s="62"/>
      <c r="C17" s="58">
        <v>100680890.00999999</v>
      </c>
      <c r="D17" s="58">
        <v>-6120000</v>
      </c>
      <c r="E17" s="58">
        <v>94560890.00999999</v>
      </c>
      <c r="F17" s="58">
        <v>-2216016.0699999873</v>
      </c>
      <c r="G17" s="58">
        <v>-1126782.85</v>
      </c>
      <c r="H17" s="58">
        <v>91218091.09</v>
      </c>
      <c r="I17" s="58">
        <v>0</v>
      </c>
      <c r="J17" s="58">
        <v>91218091.09</v>
      </c>
      <c r="K17" s="58">
        <v>4739695.54</v>
      </c>
      <c r="L17" s="58">
        <v>95957786.63000001</v>
      </c>
      <c r="M17" s="59"/>
      <c r="N17" s="60"/>
    </row>
    <row r="18" spans="1:14" ht="34.5" customHeight="1">
      <c r="A18" s="61" t="s">
        <v>221</v>
      </c>
      <c r="B18" s="62"/>
      <c r="C18" s="58">
        <v>47418332.04000001</v>
      </c>
      <c r="D18" s="58">
        <v>-3060000</v>
      </c>
      <c r="E18" s="58">
        <v>44358332.04000001</v>
      </c>
      <c r="F18" s="58">
        <v>-1113131.21</v>
      </c>
      <c r="G18" s="58">
        <v>0</v>
      </c>
      <c r="H18" s="58">
        <v>43245200.830000006</v>
      </c>
      <c r="I18" s="58">
        <v>0</v>
      </c>
      <c r="J18" s="58">
        <v>43245200.830000006</v>
      </c>
      <c r="K18" s="58">
        <v>956756.1599999999</v>
      </c>
      <c r="L18" s="58">
        <v>44201956.99</v>
      </c>
      <c r="M18" s="59"/>
      <c r="N18" s="60"/>
    </row>
    <row r="19" spans="1:14" ht="34.5" customHeight="1">
      <c r="A19" s="61" t="s">
        <v>222</v>
      </c>
      <c r="B19" s="62"/>
      <c r="C19" s="58">
        <v>11673811.279999997</v>
      </c>
      <c r="D19" s="58">
        <v>-720000</v>
      </c>
      <c r="E19" s="58">
        <v>10953811.279999997</v>
      </c>
      <c r="F19" s="58">
        <v>233947.14999999967</v>
      </c>
      <c r="G19" s="58">
        <v>0</v>
      </c>
      <c r="H19" s="58">
        <v>11187758.429999998</v>
      </c>
      <c r="I19" s="58">
        <v>0</v>
      </c>
      <c r="J19" s="58">
        <v>11187758.429999998</v>
      </c>
      <c r="K19" s="58">
        <v>573916</v>
      </c>
      <c r="L19" s="58">
        <v>11761674.429999998</v>
      </c>
      <c r="M19" s="59"/>
      <c r="N19" s="60"/>
    </row>
    <row r="20" spans="1:14" ht="34.5" customHeight="1" thickBot="1">
      <c r="A20" s="63" t="s">
        <v>223</v>
      </c>
      <c r="B20" s="64"/>
      <c r="C20" s="65">
        <v>1425708.79</v>
      </c>
      <c r="D20" s="65">
        <v>-180000</v>
      </c>
      <c r="E20" s="65">
        <v>1245708.79</v>
      </c>
      <c r="F20" s="65">
        <v>-27640.8299999999</v>
      </c>
      <c r="G20" s="65">
        <v>0</v>
      </c>
      <c r="H20" s="65">
        <v>1218067.9600000002</v>
      </c>
      <c r="I20" s="65">
        <v>0</v>
      </c>
      <c r="J20" s="65">
        <v>1218067.9600000002</v>
      </c>
      <c r="K20" s="65">
        <v>61055.820000000014</v>
      </c>
      <c r="L20" s="58">
        <v>1279123.7800000003</v>
      </c>
      <c r="M20" s="59"/>
      <c r="N20" s="60"/>
    </row>
    <row r="21" spans="1:14" ht="34.5" customHeight="1" thickBot="1" thickTop="1">
      <c r="A21" s="66" t="s">
        <v>224</v>
      </c>
      <c r="B21" s="67"/>
      <c r="C21" s="68">
        <v>284100835.04</v>
      </c>
      <c r="D21" s="68">
        <v>-18000000</v>
      </c>
      <c r="E21" s="68">
        <v>266100835.04000002</v>
      </c>
      <c r="F21" s="68">
        <v>-33120.92999998998</v>
      </c>
      <c r="G21" s="68">
        <v>-6704444.659999998</v>
      </c>
      <c r="H21" s="68">
        <v>259363269.45000005</v>
      </c>
      <c r="I21" s="68">
        <v>0</v>
      </c>
      <c r="J21" s="68">
        <v>259363269.45000005</v>
      </c>
      <c r="K21" s="68">
        <v>12402155.11</v>
      </c>
      <c r="L21" s="68">
        <v>271765424.56</v>
      </c>
      <c r="M21" s="59"/>
      <c r="N21" s="60"/>
    </row>
    <row r="22" spans="1:14" ht="34.5" customHeight="1" thickTop="1">
      <c r="A22" s="69" t="s">
        <v>225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59"/>
      <c r="N22" s="60"/>
    </row>
    <row r="23" spans="1:14" ht="34.5" customHeight="1">
      <c r="A23" s="63" t="s">
        <v>226</v>
      </c>
      <c r="B23" s="64"/>
      <c r="C23" s="58">
        <v>0</v>
      </c>
      <c r="D23" s="58">
        <v>0</v>
      </c>
      <c r="E23" s="58"/>
      <c r="F23" s="58"/>
      <c r="G23" s="58">
        <v>0</v>
      </c>
      <c r="H23" s="58">
        <v>0</v>
      </c>
      <c r="I23" s="58">
        <v>0</v>
      </c>
      <c r="J23" s="58">
        <v>0</v>
      </c>
      <c r="K23" s="58"/>
      <c r="L23" s="58">
        <v>0</v>
      </c>
      <c r="M23" s="59"/>
      <c r="N23" s="60"/>
    </row>
    <row r="24" spans="1:14" ht="20.25" customHeight="1" hidden="1">
      <c r="A24" s="63" t="s">
        <v>227</v>
      </c>
      <c r="B24" s="64"/>
      <c r="C24" s="58">
        <v>0</v>
      </c>
      <c r="D24" s="58">
        <v>0</v>
      </c>
      <c r="E24" s="58"/>
      <c r="F24" s="58"/>
      <c r="G24" s="58">
        <v>0</v>
      </c>
      <c r="H24" s="58">
        <v>0</v>
      </c>
      <c r="I24" s="58">
        <v>0</v>
      </c>
      <c r="J24" s="58">
        <v>0</v>
      </c>
      <c r="K24" s="58"/>
      <c r="L24" s="58">
        <v>0</v>
      </c>
      <c r="M24" s="59"/>
      <c r="N24" s="37"/>
    </row>
    <row r="25" spans="1:14" ht="34.5" customHeight="1" hidden="1">
      <c r="A25" s="72" t="s">
        <v>228</v>
      </c>
      <c r="B25" s="73"/>
      <c r="C25" s="74">
        <v>284100835.04</v>
      </c>
      <c r="D25" s="74">
        <v>-18000000</v>
      </c>
      <c r="E25" s="74"/>
      <c r="F25" s="74"/>
      <c r="G25" s="74">
        <v>-6704444.659999998</v>
      </c>
      <c r="H25" s="74">
        <v>259363269.45000005</v>
      </c>
      <c r="I25" s="74">
        <v>0</v>
      </c>
      <c r="J25" s="74">
        <v>259363269.45000005</v>
      </c>
      <c r="K25" s="74"/>
      <c r="L25" s="74">
        <v>271765424.56</v>
      </c>
      <c r="M25" s="59"/>
      <c r="N25" s="37"/>
    </row>
    <row r="26" spans="1:14" ht="34.5" customHeight="1" hidden="1">
      <c r="A26" s="63"/>
      <c r="B26" s="64"/>
      <c r="C26" s="75"/>
      <c r="D26" s="76"/>
      <c r="E26" s="76"/>
      <c r="F26" s="76"/>
      <c r="G26" s="51"/>
      <c r="H26" s="51"/>
      <c r="I26" s="75"/>
      <c r="J26" s="51"/>
      <c r="K26" s="51"/>
      <c r="L26" s="51"/>
      <c r="M26" s="59"/>
      <c r="N26" s="37"/>
    </row>
    <row r="27" spans="1:14" ht="34.5" customHeight="1" hidden="1">
      <c r="A27" s="63"/>
      <c r="B27" s="64"/>
      <c r="C27" s="75"/>
      <c r="D27" s="77"/>
      <c r="E27" s="77"/>
      <c r="F27" s="77"/>
      <c r="G27" s="51" t="s">
        <v>229</v>
      </c>
      <c r="H27" s="51"/>
      <c r="I27" s="51"/>
      <c r="J27" s="51"/>
      <c r="K27" s="51"/>
      <c r="L27" s="51"/>
      <c r="M27" s="59"/>
      <c r="N27" s="37"/>
    </row>
    <row r="28" spans="1:14" ht="15.75">
      <c r="A28" s="63" t="s">
        <v>230</v>
      </c>
      <c r="B28" s="64"/>
      <c r="C28" s="75" t="s">
        <v>231</v>
      </c>
      <c r="D28" s="78" t="s">
        <v>232</v>
      </c>
      <c r="E28" s="51" t="s">
        <v>233</v>
      </c>
      <c r="F28" s="78" t="s">
        <v>232</v>
      </c>
      <c r="G28" s="51" t="s">
        <v>234</v>
      </c>
      <c r="H28" s="51" t="s">
        <v>235</v>
      </c>
      <c r="I28" s="51" t="s">
        <v>236</v>
      </c>
      <c r="J28" s="51" t="s">
        <v>237</v>
      </c>
      <c r="K28" s="51" t="s">
        <v>232</v>
      </c>
      <c r="L28" s="51" t="s">
        <v>238</v>
      </c>
      <c r="M28" s="45"/>
      <c r="N28" s="37"/>
    </row>
    <row r="29" spans="1:14" s="81" customFormat="1" ht="15.75">
      <c r="A29" s="63"/>
      <c r="B29" s="64"/>
      <c r="C29" s="75"/>
      <c r="D29" s="76"/>
      <c r="E29" s="76"/>
      <c r="F29" s="76"/>
      <c r="G29" s="51"/>
      <c r="H29" s="51"/>
      <c r="I29" s="51" t="s">
        <v>178</v>
      </c>
      <c r="J29" s="51"/>
      <c r="K29" s="51"/>
      <c r="L29" s="51"/>
      <c r="M29" s="79"/>
      <c r="N29" s="80"/>
    </row>
    <row r="30" spans="1:14" s="81" customFormat="1" ht="15.75">
      <c r="A30" s="61"/>
      <c r="B30" s="62"/>
      <c r="C30" s="82"/>
      <c r="D30" s="83"/>
      <c r="E30" s="83"/>
      <c r="F30" s="83"/>
      <c r="G30" s="82"/>
      <c r="H30" s="82"/>
      <c r="I30" s="82"/>
      <c r="J30" s="82"/>
      <c r="K30" s="82"/>
      <c r="L30" s="82"/>
      <c r="M30" s="84"/>
      <c r="N30" s="85"/>
    </row>
    <row r="31" spans="1:14" s="81" customFormat="1" ht="15" customHeight="1">
      <c r="A31" s="8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79"/>
      <c r="N31" s="87"/>
    </row>
    <row r="32" spans="1:14" ht="16.5" customHeight="1">
      <c r="A32" s="8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5"/>
      <c r="N32" s="37"/>
    </row>
    <row r="33" spans="1:12" ht="18">
      <c r="A33" s="94" t="s">
        <v>242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5.75">
      <c r="A34" s="95" t="s">
        <v>239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34"/>
    </row>
    <row r="35" spans="1:12" ht="18">
      <c r="A35" s="96" t="s">
        <v>243</v>
      </c>
      <c r="B35" s="33"/>
      <c r="C35" s="88"/>
      <c r="D35" s="33"/>
      <c r="E35" s="33"/>
      <c r="F35" s="33"/>
      <c r="G35" s="33"/>
      <c r="H35" s="33"/>
      <c r="I35" s="33"/>
      <c r="J35" s="33"/>
      <c r="K35" s="34"/>
      <c r="L35" s="34"/>
    </row>
    <row r="36" spans="1:12" ht="15.75" customHeight="1">
      <c r="A36" s="97" t="s">
        <v>240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0" ht="18" customHeight="1"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8" customHeight="1">
      <c r="A38" s="41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24">
      <c r="A39" s="89"/>
      <c r="B39" s="37"/>
      <c r="C39" s="90"/>
      <c r="D39" s="37"/>
      <c r="E39" s="37"/>
      <c r="F39" s="37"/>
      <c r="G39" s="37"/>
      <c r="H39" s="37"/>
      <c r="I39" s="37"/>
      <c r="J39" s="37"/>
    </row>
    <row r="42" ht="15.75">
      <c r="D42" s="37"/>
    </row>
    <row r="43" ht="15.75">
      <c r="D43" s="37"/>
    </row>
    <row r="46" ht="15.75">
      <c r="G46" s="9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Liebelt</dc:creator>
  <cp:keywords/>
  <dc:description/>
  <cp:lastModifiedBy>R. Bryce Dalley</cp:lastModifiedBy>
  <cp:lastPrinted>2010-04-08T18:07:16Z</cp:lastPrinted>
  <dcterms:created xsi:type="dcterms:W3CDTF">2004-11-29T21:41:55Z</dcterms:created>
  <dcterms:modified xsi:type="dcterms:W3CDTF">2010-11-19T18:58:10Z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100749</vt:lpwstr>
  </property>
  <property fmtid="{D5CDD505-2E9C-101B-9397-08002B2CF9AE}" pid="6" name="IsConfidenti">
    <vt:lpwstr>0</vt:lpwstr>
  </property>
  <property fmtid="{D5CDD505-2E9C-101B-9397-08002B2CF9AE}" pid="7" name="Dat">
    <vt:lpwstr>2010-12-17T00:00:00Z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2010-05-04T00:00:00Z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