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55" yWindow="65521" windowWidth="1800" windowHeight="6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<sst xmlns="http://schemas.openxmlformats.org/spreadsheetml/2006/main" count="45" uniqueCount="18">
  <si>
    <t>Year</t>
  </si>
  <si>
    <t>Sales Volumes</t>
  </si>
  <si>
    <t>(weather normalized)</t>
  </si>
  <si>
    <t>Customers</t>
  </si>
  <si>
    <t>Use/Customer</t>
  </si>
  <si>
    <t>Difference from previous year</t>
  </si>
  <si>
    <t>&lt;-- 2001-2005 average (5-year)</t>
  </si>
  <si>
    <t xml:space="preserve">&lt;-- 10-year average </t>
  </si>
  <si>
    <t>&lt;--- 2003-2005 average (3-year)</t>
  </si>
  <si>
    <t>Commercial &amp; Industrial General (Schedule 31)</t>
  </si>
  <si>
    <t>Residential (Schedule 23)</t>
  </si>
  <si>
    <t>Commercial &amp; Industrial Heating (Schedule 36)</t>
  </si>
  <si>
    <t>Multifamily Apartment Building (Schedule 53)</t>
  </si>
  <si>
    <t>Use Per Customer - 1995 through 2005</t>
  </si>
  <si>
    <t>Puget Sound Energy General Rate Case</t>
  </si>
  <si>
    <t>Source:</t>
  </si>
  <si>
    <t>Weather normalized sales volumes from Staff DR 169.</t>
  </si>
  <si>
    <t>Customer count from Amen workpapers.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</si>
</sst>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0.0000"/>
    <numFmt numFmtId="170" formatCode="0.00000"/>
  </numFmts>
  <fonts count="6">
    <font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19" applyFont="1" applyFill="1" applyBorder="1" applyAlignment="1">
      <alignment horizontal="center"/>
      <protection/>
    </xf>
    <xf numFmtId="0" fontId="2" fillId="0" borderId="1" xfId="0" applyFont="1" applyBorder="1" applyAlignment="1">
      <alignment horizontal="center"/>
    </xf>
    <xf numFmtId="0" fontId="5" fillId="0" borderId="0" xfId="19" applyFont="1" applyFill="1">
      <alignment/>
      <protection/>
    </xf>
    <xf numFmtId="167" fontId="5" fillId="0" borderId="0" xfId="15" applyNumberFormat="1" applyFont="1" applyAlignment="1">
      <alignment/>
    </xf>
    <xf numFmtId="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8" fontId="5" fillId="0" borderId="0" xfId="20" applyNumberFormat="1" applyFont="1" applyAlignment="1">
      <alignment/>
    </xf>
    <xf numFmtId="10" fontId="5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aCompariso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73">
      <selection activeCell="A88" sqref="A88"/>
    </sheetView>
  </sheetViews>
  <sheetFormatPr defaultColWidth="9.140625" defaultRowHeight="12.75"/>
  <cols>
    <col min="1" max="1" width="9.140625" style="4" customWidth="1"/>
    <col min="2" max="2" width="13.28125" style="4" customWidth="1"/>
    <col min="3" max="3" width="17.7109375" style="4" customWidth="1"/>
    <col min="4" max="4" width="14.8515625" style="4" customWidth="1"/>
    <col min="5" max="5" width="13.140625" style="4" customWidth="1"/>
    <col min="6" max="16384" width="9.140625" style="4" customWidth="1"/>
  </cols>
  <sheetData>
    <row r="1" spans="1:9" ht="15.75">
      <c r="A1" s="17" t="s">
        <v>14</v>
      </c>
      <c r="B1" s="17"/>
      <c r="C1" s="17"/>
      <c r="D1" s="17"/>
      <c r="E1" s="17"/>
      <c r="F1" s="17"/>
      <c r="G1" s="17"/>
      <c r="H1" s="17"/>
      <c r="I1" s="17"/>
    </row>
    <row r="2" spans="1:9" ht="15.75">
      <c r="A2" s="17" t="s">
        <v>13</v>
      </c>
      <c r="B2" s="17"/>
      <c r="C2" s="17"/>
      <c r="D2" s="17"/>
      <c r="E2" s="17"/>
      <c r="F2" s="17"/>
      <c r="G2" s="17"/>
      <c r="H2" s="17"/>
      <c r="I2" s="17"/>
    </row>
    <row r="4" ht="15.75">
      <c r="A4" s="1" t="s">
        <v>10</v>
      </c>
    </row>
    <row r="5" spans="2:5" ht="15.75">
      <c r="B5" s="5"/>
      <c r="C5" s="2" t="s">
        <v>1</v>
      </c>
      <c r="D5" s="5"/>
      <c r="E5" s="15" t="s">
        <v>5</v>
      </c>
    </row>
    <row r="6" spans="1:5" ht="15.75">
      <c r="A6" s="6" t="s">
        <v>0</v>
      </c>
      <c r="B6" s="7" t="s">
        <v>3</v>
      </c>
      <c r="C6" s="3" t="s">
        <v>2</v>
      </c>
      <c r="D6" s="7" t="s">
        <v>4</v>
      </c>
      <c r="E6" s="16"/>
    </row>
    <row r="7" spans="1:4" ht="15.75">
      <c r="A7" s="8">
        <v>1995</v>
      </c>
      <c r="B7" s="9">
        <v>426713.88083333336</v>
      </c>
      <c r="C7" s="10">
        <v>424570480.8449186</v>
      </c>
      <c r="D7" s="11">
        <f>C7/B7</f>
        <v>994.9769621174993</v>
      </c>
    </row>
    <row r="8" spans="1:5" ht="15.75">
      <c r="A8" s="8">
        <v>1996</v>
      </c>
      <c r="B8" s="9">
        <v>445434.67</v>
      </c>
      <c r="C8" s="10">
        <v>431142898.7546995</v>
      </c>
      <c r="D8" s="11">
        <f aca="true" t="shared" si="0" ref="D8:D17">C8/B8</f>
        <v>967.915000318003</v>
      </c>
      <c r="E8" s="12">
        <f>D8/D7-1</f>
        <v>-0.027198581303735203</v>
      </c>
    </row>
    <row r="9" spans="1:5" ht="15.75">
      <c r="A9" s="8">
        <v>1997</v>
      </c>
      <c r="B9" s="9">
        <v>465030.5075</v>
      </c>
      <c r="C9" s="10">
        <v>442408487.69837385</v>
      </c>
      <c r="D9" s="11">
        <f t="shared" si="0"/>
        <v>951.3536866145795</v>
      </c>
      <c r="E9" s="12">
        <f aca="true" t="shared" si="1" ref="E9:E17">D9/D8-1</f>
        <v>-0.017110297596361623</v>
      </c>
    </row>
    <row r="10" spans="1:5" ht="15.75">
      <c r="A10" s="8">
        <v>1998</v>
      </c>
      <c r="B10" s="9">
        <v>486394.13833333337</v>
      </c>
      <c r="C10" s="10">
        <v>460169721.0832334</v>
      </c>
      <c r="D10" s="11">
        <f t="shared" si="0"/>
        <v>946.0840187343541</v>
      </c>
      <c r="E10" s="12">
        <f t="shared" si="1"/>
        <v>-0.0055391259364092615</v>
      </c>
    </row>
    <row r="11" spans="1:5" ht="15.75">
      <c r="A11" s="8">
        <v>1999</v>
      </c>
      <c r="B11" s="9">
        <v>509277.45</v>
      </c>
      <c r="C11" s="10">
        <v>490426237.08880174</v>
      </c>
      <c r="D11" s="11">
        <f t="shared" si="0"/>
        <v>962.9843950263294</v>
      </c>
      <c r="E11" s="12">
        <f t="shared" si="1"/>
        <v>0.01786350467539255</v>
      </c>
    </row>
    <row r="12" spans="1:5" ht="15.75">
      <c r="A12" s="8">
        <v>2000</v>
      </c>
      <c r="B12" s="9">
        <v>533575.6783333333</v>
      </c>
      <c r="C12" s="10">
        <v>485360654.4828533</v>
      </c>
      <c r="D12" s="11">
        <f t="shared" si="0"/>
        <v>909.6378905405068</v>
      </c>
      <c r="E12" s="12">
        <f t="shared" si="1"/>
        <v>-0.05539706018223067</v>
      </c>
    </row>
    <row r="13" spans="1:5" ht="15.75">
      <c r="A13" s="8">
        <v>2001</v>
      </c>
      <c r="B13" s="9">
        <v>548777.1541666667</v>
      </c>
      <c r="C13" s="10">
        <v>477902339.524695</v>
      </c>
      <c r="D13" s="11">
        <f t="shared" si="0"/>
        <v>870.8495532223876</v>
      </c>
      <c r="E13" s="12">
        <f t="shared" si="1"/>
        <v>-0.042641514520762924</v>
      </c>
    </row>
    <row r="14" spans="1:5" ht="15.75">
      <c r="A14" s="8">
        <v>2002</v>
      </c>
      <c r="B14" s="9">
        <v>564457.8033333333</v>
      </c>
      <c r="C14" s="10">
        <v>497137427.7751161</v>
      </c>
      <c r="D14" s="11">
        <f t="shared" si="0"/>
        <v>880.7344408020132</v>
      </c>
      <c r="E14" s="12">
        <f t="shared" si="1"/>
        <v>0.011350855659337133</v>
      </c>
    </row>
    <row r="15" spans="1:5" ht="15.75">
      <c r="A15" s="8">
        <v>2003</v>
      </c>
      <c r="B15" s="9">
        <v>583430.4166666666</v>
      </c>
      <c r="C15" s="10">
        <v>516139800.74344146</v>
      </c>
      <c r="D15" s="11">
        <f t="shared" si="0"/>
        <v>884.6638536473998</v>
      </c>
      <c r="E15" s="12">
        <f t="shared" si="1"/>
        <v>0.0044615183230583</v>
      </c>
    </row>
    <row r="16" spans="1:5" ht="15.75">
      <c r="A16" s="8">
        <v>2004</v>
      </c>
      <c r="B16" s="9">
        <v>610055.4166666666</v>
      </c>
      <c r="C16" s="10">
        <v>514596990.8929792</v>
      </c>
      <c r="D16" s="11">
        <f t="shared" si="0"/>
        <v>843.5249927043172</v>
      </c>
      <c r="E16" s="12">
        <f t="shared" si="1"/>
        <v>-0.0465022514184007</v>
      </c>
    </row>
    <row r="17" spans="1:5" ht="15.75">
      <c r="A17" s="8">
        <v>2005</v>
      </c>
      <c r="B17" s="9">
        <v>629562</v>
      </c>
      <c r="C17" s="10">
        <v>519144155.38686574</v>
      </c>
      <c r="D17" s="11">
        <f t="shared" si="0"/>
        <v>824.6116433121214</v>
      </c>
      <c r="E17" s="12">
        <f t="shared" si="1"/>
        <v>-0.02242180084262846</v>
      </c>
    </row>
    <row r="19" spans="5:6" ht="15.75">
      <c r="E19" s="13">
        <f>AVERAGE(E8:E17)</f>
        <v>-0.018313475314274085</v>
      </c>
      <c r="F19" s="4" t="s">
        <v>7</v>
      </c>
    </row>
    <row r="20" spans="5:6" ht="15.75">
      <c r="E20" s="13">
        <f>AVERAGE(E13:E17)</f>
        <v>-0.019150638559879328</v>
      </c>
      <c r="F20" s="4" t="s">
        <v>6</v>
      </c>
    </row>
    <row r="21" spans="5:6" ht="15.75">
      <c r="E21" s="14">
        <f>AVERAGE(E15:E17)</f>
        <v>-0.021487511312656953</v>
      </c>
      <c r="F21" s="1" t="s">
        <v>8</v>
      </c>
    </row>
    <row r="24" ht="15.75">
      <c r="A24" s="1" t="s">
        <v>9</v>
      </c>
    </row>
    <row r="26" spans="2:5" ht="15.75">
      <c r="B26" s="5"/>
      <c r="C26" s="2" t="s">
        <v>1</v>
      </c>
      <c r="D26" s="5"/>
      <c r="E26" s="15" t="s">
        <v>5</v>
      </c>
    </row>
    <row r="27" spans="1:5" ht="15.75">
      <c r="A27" s="6" t="s">
        <v>0</v>
      </c>
      <c r="B27" s="7" t="s">
        <v>3</v>
      </c>
      <c r="C27" s="3" t="s">
        <v>2</v>
      </c>
      <c r="D27" s="7" t="s">
        <v>4</v>
      </c>
      <c r="E27" s="16"/>
    </row>
    <row r="28" spans="1:4" ht="15.75">
      <c r="A28" s="8">
        <v>1995</v>
      </c>
      <c r="B28" s="9">
        <v>36398.785833333335</v>
      </c>
      <c r="C28" s="9">
        <v>142957892.97211996</v>
      </c>
      <c r="D28" s="11">
        <f>C28/B28</f>
        <v>3927.5456501958856</v>
      </c>
    </row>
    <row r="29" spans="1:5" ht="15.75">
      <c r="A29" s="8">
        <v>1996</v>
      </c>
      <c r="B29" s="9">
        <v>37445.41333333334</v>
      </c>
      <c r="C29" s="9">
        <v>146328031.43511784</v>
      </c>
      <c r="D29" s="11">
        <f aca="true" t="shared" si="2" ref="D29:D38">C29/B29</f>
        <v>3907.769160738809</v>
      </c>
      <c r="E29" s="12">
        <f>D29/D28-1</f>
        <v>-0.005035330259265169</v>
      </c>
    </row>
    <row r="30" spans="1:5" ht="15.75">
      <c r="A30" s="8">
        <v>1997</v>
      </c>
      <c r="B30" s="9">
        <v>38275.90916666667</v>
      </c>
      <c r="C30" s="9">
        <v>145082025.1066559</v>
      </c>
      <c r="D30" s="11">
        <f t="shared" si="2"/>
        <v>3790.426622524317</v>
      </c>
      <c r="E30" s="12">
        <f aca="true" t="shared" si="3" ref="E30:E38">D30/D29-1</f>
        <v>-0.03002801173452818</v>
      </c>
    </row>
    <row r="31" spans="1:5" ht="15.75">
      <c r="A31" s="8">
        <v>1998</v>
      </c>
      <c r="B31" s="9">
        <v>39052.61166666667</v>
      </c>
      <c r="C31" s="9">
        <v>141108573.61457625</v>
      </c>
      <c r="D31" s="11">
        <f t="shared" si="2"/>
        <v>3613.294158634194</v>
      </c>
      <c r="E31" s="12">
        <f t="shared" si="3"/>
        <v>-0.04673153751019132</v>
      </c>
    </row>
    <row r="32" spans="1:5" ht="15.75">
      <c r="A32" s="8">
        <v>1999</v>
      </c>
      <c r="B32" s="9">
        <v>40022.3</v>
      </c>
      <c r="C32" s="9">
        <v>152727115.54365134</v>
      </c>
      <c r="D32" s="11">
        <f t="shared" si="2"/>
        <v>3816.050440470721</v>
      </c>
      <c r="E32" s="12">
        <f t="shared" si="3"/>
        <v>0.05611397050307354</v>
      </c>
    </row>
    <row r="33" spans="1:5" ht="15.75">
      <c r="A33" s="8">
        <v>2000</v>
      </c>
      <c r="B33" s="9">
        <v>41206.155</v>
      </c>
      <c r="C33" s="9">
        <v>150074875.76288697</v>
      </c>
      <c r="D33" s="11">
        <f t="shared" si="2"/>
        <v>3642.0499744003528</v>
      </c>
      <c r="E33" s="12">
        <f t="shared" si="3"/>
        <v>-0.04559700370441244</v>
      </c>
    </row>
    <row r="34" spans="1:5" ht="15.75">
      <c r="A34" s="8">
        <v>2001</v>
      </c>
      <c r="B34" s="9">
        <v>41752.262500000004</v>
      </c>
      <c r="C34" s="9">
        <v>153550293.49586624</v>
      </c>
      <c r="D34" s="11">
        <f t="shared" si="2"/>
        <v>3677.6520433082214</v>
      </c>
      <c r="E34" s="12">
        <f t="shared" si="3"/>
        <v>0.009775282919814998</v>
      </c>
    </row>
    <row r="35" spans="1:5" ht="15.75">
      <c r="A35" s="8">
        <v>2002</v>
      </c>
      <c r="B35" s="9">
        <v>42016.19666666666</v>
      </c>
      <c r="C35" s="9">
        <v>155071380.66210157</v>
      </c>
      <c r="D35" s="11">
        <f t="shared" si="2"/>
        <v>3690.752447023047</v>
      </c>
      <c r="E35" s="12">
        <f t="shared" si="3"/>
        <v>0.003562165088092817</v>
      </c>
    </row>
    <row r="36" spans="1:5" ht="15.75">
      <c r="A36" s="8">
        <v>2003</v>
      </c>
      <c r="B36" s="9">
        <v>42876.916666666664</v>
      </c>
      <c r="C36" s="9">
        <v>158133210.19293052</v>
      </c>
      <c r="D36" s="11">
        <f t="shared" si="2"/>
        <v>3688.07326847423</v>
      </c>
      <c r="E36" s="12">
        <f t="shared" si="3"/>
        <v>-0.0007259166219554247</v>
      </c>
    </row>
    <row r="37" spans="1:5" ht="15.75">
      <c r="A37" s="8">
        <v>2004</v>
      </c>
      <c r="B37" s="9">
        <v>45201.25</v>
      </c>
      <c r="C37" s="9">
        <v>160687219.28146663</v>
      </c>
      <c r="D37" s="11">
        <f t="shared" si="2"/>
        <v>3554.928664173372</v>
      </c>
      <c r="E37" s="12">
        <f t="shared" si="3"/>
        <v>-0.03610139891714803</v>
      </c>
    </row>
    <row r="38" spans="1:5" ht="15.75">
      <c r="A38" s="8">
        <v>2005</v>
      </c>
      <c r="B38" s="9">
        <v>46330.083333333336</v>
      </c>
      <c r="C38" s="9">
        <v>164807573.30682653</v>
      </c>
      <c r="D38" s="11">
        <f t="shared" si="2"/>
        <v>3557.2475041988887</v>
      </c>
      <c r="E38" s="12">
        <f t="shared" si="3"/>
        <v>0.0006522887642967934</v>
      </c>
    </row>
    <row r="40" spans="5:6" ht="15.75">
      <c r="E40" s="13">
        <f>AVERAGE(E29:E38)</f>
        <v>-0.009411549147222243</v>
      </c>
      <c r="F40" s="4" t="s">
        <v>7</v>
      </c>
    </row>
    <row r="41" spans="5:6" ht="15.75">
      <c r="E41" s="13">
        <f>AVERAGE(E34:E38)</f>
        <v>-0.0045675157533797694</v>
      </c>
      <c r="F41" s="4" t="s">
        <v>6</v>
      </c>
    </row>
    <row r="42" spans="5:6" ht="15.75">
      <c r="E42" s="14">
        <f>AVERAGE(E36:E38)</f>
        <v>-0.012058342258268887</v>
      </c>
      <c r="F42" s="1" t="s">
        <v>8</v>
      </c>
    </row>
    <row r="46" ht="15.75">
      <c r="A46" s="1" t="s">
        <v>11</v>
      </c>
    </row>
    <row r="48" spans="2:5" ht="15.75">
      <c r="B48" s="5"/>
      <c r="C48" s="2" t="s">
        <v>1</v>
      </c>
      <c r="D48" s="5"/>
      <c r="E48" s="15" t="s">
        <v>5</v>
      </c>
    </row>
    <row r="49" spans="1:5" ht="15.75">
      <c r="A49" s="6" t="s">
        <v>0</v>
      </c>
      <c r="B49" s="7" t="s">
        <v>3</v>
      </c>
      <c r="C49" s="3" t="s">
        <v>2</v>
      </c>
      <c r="D49" s="7" t="s">
        <v>4</v>
      </c>
      <c r="E49" s="16"/>
    </row>
    <row r="50" spans="1:4" ht="15.75">
      <c r="A50" s="8">
        <v>1995</v>
      </c>
      <c r="B50" s="9">
        <v>4586.583333333333</v>
      </c>
      <c r="C50" s="9">
        <v>39585150.41890325</v>
      </c>
      <c r="D50" s="11">
        <f>C50/B50</f>
        <v>8630.64018290374</v>
      </c>
    </row>
    <row r="51" spans="1:5" ht="15.75">
      <c r="A51" s="8">
        <v>1996</v>
      </c>
      <c r="B51" s="9">
        <v>4662.833333333333</v>
      </c>
      <c r="C51" s="9">
        <v>39272284.37353516</v>
      </c>
      <c r="D51" s="11">
        <f aca="true" t="shared" si="4" ref="D51:D60">C51/B51</f>
        <v>8422.40791511638</v>
      </c>
      <c r="E51" s="12">
        <f>D51/D50-1</f>
        <v>-0.02412709409434577</v>
      </c>
    </row>
    <row r="52" spans="1:5" ht="15.75">
      <c r="A52" s="8">
        <v>1997</v>
      </c>
      <c r="B52" s="9">
        <v>4757.916666666667</v>
      </c>
      <c r="C52" s="9">
        <v>40144994.84412782</v>
      </c>
      <c r="D52" s="11">
        <f t="shared" si="4"/>
        <v>8437.515336361044</v>
      </c>
      <c r="E52" s="12">
        <f aca="true" t="shared" si="5" ref="E52:E60">D52/D51-1</f>
        <v>0.0017937175920379467</v>
      </c>
    </row>
    <row r="53" spans="1:5" ht="15.75">
      <c r="A53" s="8">
        <v>1998</v>
      </c>
      <c r="B53" s="9">
        <v>4830.166666666667</v>
      </c>
      <c r="C53" s="9">
        <v>39449002.56894927</v>
      </c>
      <c r="D53" s="11">
        <f t="shared" si="4"/>
        <v>8167.213533476954</v>
      </c>
      <c r="E53" s="12">
        <f t="shared" si="5"/>
        <v>-0.03203571100122793</v>
      </c>
    </row>
    <row r="54" spans="1:5" ht="15.75">
      <c r="A54" s="8">
        <v>1999</v>
      </c>
      <c r="B54" s="9">
        <v>4930.666666666667</v>
      </c>
      <c r="C54" s="9">
        <v>42713216.281168684</v>
      </c>
      <c r="D54" s="11">
        <f t="shared" si="4"/>
        <v>8662.766958052058</v>
      </c>
      <c r="E54" s="12">
        <f t="shared" si="5"/>
        <v>0.06067594811178356</v>
      </c>
    </row>
    <row r="55" spans="1:5" ht="15.75">
      <c r="A55" s="8">
        <v>2000</v>
      </c>
      <c r="B55" s="9">
        <v>4996.666666666667</v>
      </c>
      <c r="C55" s="9">
        <v>41627185.764214374</v>
      </c>
      <c r="D55" s="11">
        <f t="shared" si="4"/>
        <v>8330.991146940834</v>
      </c>
      <c r="E55" s="12">
        <f t="shared" si="5"/>
        <v>-0.03829905764726094</v>
      </c>
    </row>
    <row r="56" spans="1:5" ht="15.75">
      <c r="A56" s="8">
        <v>2001</v>
      </c>
      <c r="B56" s="9">
        <v>5013.75</v>
      </c>
      <c r="C56" s="9">
        <v>40882116.78166884</v>
      </c>
      <c r="D56" s="11">
        <f t="shared" si="4"/>
        <v>8153.999856727767</v>
      </c>
      <c r="E56" s="12">
        <f t="shared" si="5"/>
        <v>-0.02124492597475136</v>
      </c>
    </row>
    <row r="57" spans="1:5" ht="15.75">
      <c r="A57" s="8">
        <v>2002</v>
      </c>
      <c r="B57" s="9">
        <v>5031.666666666667</v>
      </c>
      <c r="C57" s="9">
        <v>41161376.09173368</v>
      </c>
      <c r="D57" s="11">
        <f t="shared" si="4"/>
        <v>8180.465602861943</v>
      </c>
      <c r="E57" s="12">
        <f t="shared" si="5"/>
        <v>0.0032457378708854456</v>
      </c>
    </row>
    <row r="58" spans="1:5" ht="15.75">
      <c r="A58" s="8">
        <v>2003</v>
      </c>
      <c r="B58" s="9">
        <v>5048.333333333333</v>
      </c>
      <c r="C58" s="9">
        <v>40862827.170632094</v>
      </c>
      <c r="D58" s="11">
        <f t="shared" si="4"/>
        <v>8094.320337530293</v>
      </c>
      <c r="E58" s="12">
        <f t="shared" si="5"/>
        <v>-0.010530606632159434</v>
      </c>
    </row>
    <row r="59" spans="1:5" ht="15.75">
      <c r="A59" s="8">
        <v>2004</v>
      </c>
      <c r="B59" s="9">
        <v>5094.75</v>
      </c>
      <c r="C59" s="9">
        <v>40581407.62780497</v>
      </c>
      <c r="D59" s="11">
        <f t="shared" si="4"/>
        <v>7965.338363571318</v>
      </c>
      <c r="E59" s="12">
        <f t="shared" si="5"/>
        <v>-0.015934873909169922</v>
      </c>
    </row>
    <row r="60" spans="1:5" ht="15.75">
      <c r="A60" s="8">
        <v>2005</v>
      </c>
      <c r="B60" s="9">
        <v>5106.666666666667</v>
      </c>
      <c r="C60" s="9">
        <v>41286598.843506135</v>
      </c>
      <c r="D60" s="11">
        <f t="shared" si="4"/>
        <v>8084.843115569086</v>
      </c>
      <c r="E60" s="12">
        <f t="shared" si="5"/>
        <v>0.015003097990703207</v>
      </c>
    </row>
    <row r="62" spans="5:6" ht="15.75">
      <c r="E62" s="13">
        <f>AVERAGE(E51:E60)</f>
        <v>-0.006145376769350519</v>
      </c>
      <c r="F62" s="4" t="s">
        <v>7</v>
      </c>
    </row>
    <row r="63" spans="5:6" ht="15.75">
      <c r="E63" s="13">
        <f>AVERAGE(E56:E60)</f>
        <v>-0.005892314130898413</v>
      </c>
      <c r="F63" s="4" t="s">
        <v>6</v>
      </c>
    </row>
    <row r="64" spans="5:6" ht="15.75">
      <c r="E64" s="14">
        <f>AVERAGE(E58:E60)</f>
        <v>-0.00382079418354205</v>
      </c>
      <c r="F64" s="1" t="s">
        <v>8</v>
      </c>
    </row>
    <row r="68" ht="15.75">
      <c r="A68" s="1" t="s">
        <v>12</v>
      </c>
    </row>
    <row r="70" spans="1:5" ht="15.75">
      <c r="A70" s="5"/>
      <c r="B70" s="5"/>
      <c r="C70" s="2" t="s">
        <v>1</v>
      </c>
      <c r="D70" s="5"/>
      <c r="E70" s="15" t="s">
        <v>5</v>
      </c>
    </row>
    <row r="71" spans="1:5" ht="15.75">
      <c r="A71" s="7" t="s">
        <v>0</v>
      </c>
      <c r="B71" s="7" t="s">
        <v>3</v>
      </c>
      <c r="C71" s="3" t="s">
        <v>2</v>
      </c>
      <c r="D71" s="7" t="s">
        <v>4</v>
      </c>
      <c r="E71" s="16"/>
    </row>
    <row r="72" spans="1:4" ht="15.75">
      <c r="A72" s="4">
        <v>1995</v>
      </c>
      <c r="B72" s="9">
        <v>6.25</v>
      </c>
      <c r="C72" s="9">
        <v>397832.19285606244</v>
      </c>
      <c r="D72" s="9">
        <f>C72/B72</f>
        <v>63653.15085696999</v>
      </c>
    </row>
    <row r="73" spans="1:5" ht="15.75">
      <c r="A73" s="4">
        <v>1996</v>
      </c>
      <c r="B73" s="9">
        <v>7.333333333333333</v>
      </c>
      <c r="C73" s="9">
        <v>339757.7473995864</v>
      </c>
      <c r="D73" s="9">
        <f aca="true" t="shared" si="6" ref="D73:D82">C73/B73</f>
        <v>46330.60191812542</v>
      </c>
      <c r="E73" s="12">
        <f>D73/D72-1</f>
        <v>-0.2721396930965555</v>
      </c>
    </row>
    <row r="74" spans="1:5" ht="15.75">
      <c r="A74" s="4">
        <v>1997</v>
      </c>
      <c r="B74" s="9">
        <v>5.25</v>
      </c>
      <c r="C74" s="9">
        <v>170920.93846359558</v>
      </c>
      <c r="D74" s="9">
        <f t="shared" si="6"/>
        <v>32556.36923116106</v>
      </c>
      <c r="E74" s="12">
        <f aca="true" t="shared" si="7" ref="E74:E82">D74/D73-1</f>
        <v>-0.29730312399795555</v>
      </c>
    </row>
    <row r="75" spans="1:5" ht="15.75">
      <c r="A75" s="4">
        <v>1998</v>
      </c>
      <c r="B75" s="9">
        <v>5</v>
      </c>
      <c r="C75" s="9">
        <v>169998.2115180437</v>
      </c>
      <c r="D75" s="9">
        <f t="shared" si="6"/>
        <v>33999.64230360874</v>
      </c>
      <c r="E75" s="12">
        <f t="shared" si="7"/>
        <v>0.044331511975428395</v>
      </c>
    </row>
    <row r="76" spans="1:5" ht="15.75">
      <c r="A76" s="4">
        <v>1999</v>
      </c>
      <c r="B76" s="9">
        <v>5.5</v>
      </c>
      <c r="C76" s="9">
        <v>174657.95375086737</v>
      </c>
      <c r="D76" s="9">
        <f t="shared" si="6"/>
        <v>31755.991591066795</v>
      </c>
      <c r="E76" s="12">
        <f t="shared" si="7"/>
        <v>-0.06599042109051267</v>
      </c>
    </row>
    <row r="77" spans="1:5" ht="15.75">
      <c r="A77" s="4">
        <v>2000</v>
      </c>
      <c r="B77" s="9">
        <v>6.583333333333333</v>
      </c>
      <c r="C77" s="9">
        <v>187317.86402635046</v>
      </c>
      <c r="D77" s="9">
        <f t="shared" si="6"/>
        <v>28453.34643438235</v>
      </c>
      <c r="E77" s="12">
        <f t="shared" si="7"/>
        <v>-0.10400069376556653</v>
      </c>
    </row>
    <row r="78" spans="1:5" ht="15.75">
      <c r="A78" s="4">
        <v>2001</v>
      </c>
      <c r="B78" s="9">
        <v>6</v>
      </c>
      <c r="C78" s="9">
        <v>190224.86696816716</v>
      </c>
      <c r="D78" s="9">
        <f t="shared" si="6"/>
        <v>31704.144494694527</v>
      </c>
      <c r="E78" s="12">
        <f t="shared" si="7"/>
        <v>0.11425011352562686</v>
      </c>
    </row>
    <row r="79" spans="1:5" ht="15.75">
      <c r="A79" s="4">
        <v>2002</v>
      </c>
      <c r="B79" s="9">
        <v>6</v>
      </c>
      <c r="C79" s="9">
        <v>203656.3149024426</v>
      </c>
      <c r="D79" s="9">
        <f t="shared" si="6"/>
        <v>33942.7191504071</v>
      </c>
      <c r="E79" s="12">
        <f t="shared" si="7"/>
        <v>0.07060826561925326</v>
      </c>
    </row>
    <row r="80" spans="1:5" ht="15.75">
      <c r="A80" s="4">
        <v>2003</v>
      </c>
      <c r="B80" s="9">
        <v>6</v>
      </c>
      <c r="C80" s="9">
        <v>201692.95289362568</v>
      </c>
      <c r="D80" s="9">
        <f t="shared" si="6"/>
        <v>33615.492148937614</v>
      </c>
      <c r="E80" s="12">
        <f t="shared" si="7"/>
        <v>-0.009640565330652495</v>
      </c>
    </row>
    <row r="81" spans="1:5" ht="15.75">
      <c r="A81" s="4">
        <v>2004</v>
      </c>
      <c r="B81" s="9">
        <v>6</v>
      </c>
      <c r="C81" s="9">
        <v>186002.57695492724</v>
      </c>
      <c r="D81" s="9">
        <f t="shared" si="6"/>
        <v>31000.429492487874</v>
      </c>
      <c r="E81" s="12">
        <f t="shared" si="7"/>
        <v>-0.07779337707933531</v>
      </c>
    </row>
    <row r="82" spans="1:5" ht="15.75">
      <c r="A82" s="4">
        <v>2005</v>
      </c>
      <c r="B82" s="9">
        <v>6</v>
      </c>
      <c r="C82" s="9">
        <v>208125.95482367495</v>
      </c>
      <c r="D82" s="9">
        <f t="shared" si="6"/>
        <v>34687.65913727916</v>
      </c>
      <c r="E82" s="12">
        <f t="shared" si="7"/>
        <v>0.11894124388453342</v>
      </c>
    </row>
    <row r="84" spans="5:6" ht="15.75">
      <c r="E84" s="13">
        <f>AVERAGE(E73:E82)</f>
        <v>-0.04787367393557361</v>
      </c>
      <c r="F84" s="4" t="s">
        <v>7</v>
      </c>
    </row>
    <row r="85" spans="5:6" ht="15.75">
      <c r="E85" s="13">
        <f>AVERAGE(E78:E82)</f>
        <v>0.04327313612388515</v>
      </c>
      <c r="F85" s="4" t="s">
        <v>6</v>
      </c>
    </row>
    <row r="86" spans="5:6" ht="15.75">
      <c r="E86" s="14">
        <f>AVERAGE(E80:E82)</f>
        <v>0.010502433824848537</v>
      </c>
      <c r="F86" s="1" t="s">
        <v>8</v>
      </c>
    </row>
    <row r="87" ht="15.75">
      <c r="A87" s="18" t="s">
        <v>15</v>
      </c>
    </row>
    <row r="88" ht="15.75">
      <c r="A88" s="18" t="s">
        <v>17</v>
      </c>
    </row>
    <row r="89" ht="15.75">
      <c r="A89" s="18" t="s">
        <v>16</v>
      </c>
    </row>
  </sheetData>
  <mergeCells count="6">
    <mergeCell ref="A1:I1"/>
    <mergeCell ref="A2:I2"/>
    <mergeCell ref="E5:E6"/>
    <mergeCell ref="E26:E27"/>
    <mergeCell ref="E48:E49"/>
    <mergeCell ref="E70:E71"/>
  </mergeCells>
  <printOptions/>
  <pageMargins left="0.75" right="0.75" top="1" bottom="1" header="0.5" footer="0.5"/>
  <pageSetup fitToHeight="2" horizontalDpi="600" verticalDpi="600" orientation="portrait" scale="87" r:id="rId1"/>
  <headerFooter alignWithMargins="0">
    <oddHeader>&amp;R&amp;"Times New Roman,Regular"Exhibit No. __ (JRS-6)
&amp;P of 2</oddHead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Joelle Steward</dc:creator>
  <cp:keywords/>
  <dc:description/>
  <cp:lastModifiedBy>Joelle Steward</cp:lastModifiedBy>
  <cp:lastPrinted>2006-07-17T21:36:31Z</cp:lastPrinted>
  <dcterms:created xsi:type="dcterms:W3CDTF">2006-07-02T23:15:30Z</dcterms:created>
  <dcterms:modified xsi:type="dcterms:W3CDTF">2006-07-17T21:36:36Z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060266</vt:lpwstr>
  </property>
  <property fmtid="{D5CDD505-2E9C-101B-9397-08002B2CF9AE}" pid="6" name="IsConfidenti">
    <vt:lpwstr>0</vt:lpwstr>
  </property>
  <property fmtid="{D5CDD505-2E9C-101B-9397-08002B2CF9AE}" pid="7" name="Dat">
    <vt:lpwstr>2006-07-25T00:00:00Z</vt:lpwstr>
  </property>
  <property fmtid="{D5CDD505-2E9C-101B-9397-08002B2CF9AE}" pid="8" name="CaseTy">
    <vt:lpwstr>Tariff Revision</vt:lpwstr>
  </property>
  <property fmtid="{D5CDD505-2E9C-101B-9397-08002B2CF9AE}" pid="9" name="OpenedDa">
    <vt:lpwstr>2006-02-15T00:00:00Z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