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15" windowWidth="7890" windowHeight="7890" tabRatio="776"/>
  </bookViews>
  <sheets>
    <sheet name="Lead Sheet WA" sheetId="94" r:id="rId1"/>
    <sheet name="FORECAST2" sheetId="5" state="hidden" r:id="rId2"/>
  </sheets>
  <externalReferences>
    <externalReference r:id="rId3"/>
    <externalReference r:id="rId4"/>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 hidden="1">'[1]DSM Output'!$J$21:$J$23</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_xlnm.Print_Area" localSheetId="1">FORECAST2!$A$2:$C$51</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localSheetId="0" hidden="1">{"Page 3.4.1",#N/A,FALSE,"Totals";"Page 3.4.2",#N/A,FALSE,"Totals"}</definedName>
    <definedName name="wrn.Adj._.Back_Up." hidden="1">{"Page 3.4.1",#N/A,FALSE,"Totals";"Page 3.4.2",#N/A,FALSE,"Totals"}</definedName>
    <definedName name="wrn.All._.Pages." localSheetId="0"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25725" calcMode="manual" iterate="1"/>
</workbook>
</file>

<file path=xl/calcChain.xml><?xml version="1.0" encoding="utf-8"?>
<calcChain xmlns="http://schemas.openxmlformats.org/spreadsheetml/2006/main">
  <c r="H11" i="94"/>
  <c r="C48" i="5"/>
  <c r="C47"/>
  <c r="C30"/>
  <c r="C6"/>
  <c r="C50"/>
  <c r="C26"/>
  <c r="E23" i="94" l="1"/>
  <c r="E11" s="1"/>
</calcChain>
</file>

<file path=xl/sharedStrings.xml><?xml version="1.0" encoding="utf-8"?>
<sst xmlns="http://schemas.openxmlformats.org/spreadsheetml/2006/main" count="107" uniqueCount="60">
  <si>
    <t>Forecasted 12 Months Ending March 31, 2005</t>
  </si>
  <si>
    <t>Schedule</t>
  </si>
  <si>
    <t>Customers</t>
  </si>
  <si>
    <t>Residential</t>
  </si>
  <si>
    <t>D</t>
  </si>
  <si>
    <t>Total</t>
  </si>
  <si>
    <t>General Service</t>
  </si>
  <si>
    <t>USBR</t>
  </si>
  <si>
    <t>California Rate Increase Forecast</t>
  </si>
  <si>
    <t>TEST PERIOD</t>
  </si>
  <si>
    <t>Energy</t>
  </si>
  <si>
    <t>TOTALS</t>
  </si>
  <si>
    <t>Outdoor Area Lighting</t>
  </si>
  <si>
    <t>Residential Clean Air</t>
  </si>
  <si>
    <t>Residential Low Income</t>
  </si>
  <si>
    <t>Multi Family</t>
  </si>
  <si>
    <t>Multi Family-sub metered</t>
  </si>
  <si>
    <t>General Service 20 Kw</t>
  </si>
  <si>
    <t xml:space="preserve">General Service   </t>
  </si>
  <si>
    <t>25F</t>
  </si>
  <si>
    <t>General Service &lt; 20 Kw</t>
  </si>
  <si>
    <t>Large General Service</t>
  </si>
  <si>
    <t xml:space="preserve">Airway &amp; Athletic </t>
  </si>
  <si>
    <t>Commercial Water Heater</t>
  </si>
  <si>
    <t>48T</t>
  </si>
  <si>
    <t>Large Gen Service</t>
  </si>
  <si>
    <t>33T</t>
  </si>
  <si>
    <t>ISBR</t>
  </si>
  <si>
    <t>Klamath Irrigation</t>
  </si>
  <si>
    <t>Company Owned</t>
  </si>
  <si>
    <t>Special Customer</t>
  </si>
  <si>
    <t>Customer Owned</t>
  </si>
  <si>
    <t>Hi Presure Sodium</t>
  </si>
  <si>
    <t>Billing KW</t>
  </si>
  <si>
    <t>PAGE</t>
  </si>
  <si>
    <t>TOTAL</t>
  </si>
  <si>
    <t>ACCOUNT</t>
  </si>
  <si>
    <t>Type</t>
  </si>
  <si>
    <t>COMPANY</t>
  </si>
  <si>
    <t>FACTOR</t>
  </si>
  <si>
    <t>FACTOR %</t>
  </si>
  <si>
    <t>ALLOCATED</t>
  </si>
  <si>
    <t>REF#</t>
  </si>
  <si>
    <t>Adjustment to Revenue:</t>
  </si>
  <si>
    <t>Description of Adjustment:</t>
  </si>
  <si>
    <t>Total Offset</t>
  </si>
  <si>
    <t>James River Offset</t>
  </si>
  <si>
    <t>Other Electric Revenue</t>
  </si>
  <si>
    <t>Adjustment Detail:</t>
  </si>
  <si>
    <t xml:space="preserve">Capital Recovery </t>
  </si>
  <si>
    <t>Major Maintenance Allowance</t>
  </si>
  <si>
    <t>12 Months Ended</t>
  </si>
  <si>
    <t>PacifiCorp</t>
  </si>
  <si>
    <t>WASHINGTON</t>
  </si>
  <si>
    <t>CAGW</t>
  </si>
  <si>
    <t>Below</t>
  </si>
  <si>
    <t>Washington General Rate Case - December 2009</t>
  </si>
  <si>
    <t>James River Royalty Offset</t>
  </si>
  <si>
    <t>Above</t>
  </si>
  <si>
    <t>PRO</t>
  </si>
</sst>
</file>

<file path=xl/styles.xml><?xml version="1.0" encoding="utf-8"?>
<styleSheet xmlns="http://schemas.openxmlformats.org/spreadsheetml/2006/main">
  <numFmts count="7">
    <numFmt numFmtId="5" formatCode="&quot;$&quot;#,##0_);\(&quot;$&quot;#,##0\)"/>
    <numFmt numFmtId="41" formatCode="_(* #,##0_);_(* \(#,##0\);_(* &quot;-&quot;_);_(@_)"/>
    <numFmt numFmtId="43" formatCode="_(* #,##0.00_);_(* \(#,##0.00\);_(* &quot;-&quot;??_);_(@_)"/>
    <numFmt numFmtId="164" formatCode="0.0000%"/>
    <numFmt numFmtId="165" formatCode="_(* #,##0_);_(* \(#,##0\);_(* &quot;-&quot;??_);_(@_)"/>
    <numFmt numFmtId="166" formatCode="General_)"/>
    <numFmt numFmtId="167" formatCode="0.000%"/>
  </numFmts>
  <fonts count="18">
    <font>
      <sz val="11"/>
      <name val="TimesNewRomanPS"/>
    </font>
    <font>
      <sz val="12"/>
      <name val="Arial"/>
      <family val="2"/>
    </font>
    <font>
      <sz val="10"/>
      <name val="Arial"/>
      <family val="2"/>
    </font>
    <font>
      <sz val="12"/>
      <name val="Times New Roman"/>
      <family val="1"/>
    </font>
    <font>
      <sz val="11"/>
      <color indexed="8"/>
      <name val="TimesNewRomanPS"/>
    </font>
    <font>
      <b/>
      <sz val="10"/>
      <name val="Arial"/>
      <family val="2"/>
    </font>
    <font>
      <sz val="9"/>
      <name val="Arial"/>
      <family val="2"/>
    </font>
    <font>
      <b/>
      <sz val="10"/>
      <color indexed="12"/>
      <name val="Arial"/>
      <family val="2"/>
    </font>
    <font>
      <sz val="8"/>
      <name val="TimesNewRomanPS"/>
    </font>
    <font>
      <sz val="7"/>
      <name val="Arial"/>
      <family val="2"/>
    </font>
    <font>
      <sz val="10"/>
      <name val="LinePrinter"/>
    </font>
    <font>
      <sz val="10"/>
      <name val="Arial"/>
      <family val="2"/>
    </font>
    <font>
      <sz val="10"/>
      <name val="TimesNewRomanPS"/>
    </font>
    <font>
      <sz val="10"/>
      <name val="Times New Roman"/>
      <family val="1"/>
    </font>
    <font>
      <u/>
      <sz val="10"/>
      <name val="Arial"/>
      <family val="2"/>
    </font>
    <font>
      <b/>
      <sz val="10"/>
      <color indexed="63"/>
      <name val="Arial"/>
      <family val="2"/>
    </font>
    <font>
      <b/>
      <sz val="9"/>
      <name val="Arial"/>
      <family val="2"/>
    </font>
    <font>
      <sz val="11"/>
      <name val="TimesNewRomanPS"/>
    </font>
  </fonts>
  <fills count="4">
    <fill>
      <patternFill patternType="none"/>
    </fill>
    <fill>
      <patternFill patternType="gray125"/>
    </fill>
    <fill>
      <patternFill patternType="solid">
        <fgColor indexed="62"/>
        <bgColor indexed="64"/>
      </patternFill>
    </fill>
    <fill>
      <patternFill patternType="solid">
        <fgColor indexed="13"/>
        <bgColor indexed="64"/>
      </patternFill>
    </fill>
  </fills>
  <borders count="12">
    <border>
      <left/>
      <right/>
      <top/>
      <bottom/>
      <diagonal/>
    </border>
    <border>
      <left/>
      <right/>
      <top style="thin">
        <color indexed="64"/>
      </top>
      <bottom style="thick">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s>
  <cellStyleXfs count="14">
    <xf numFmtId="0" fontId="0" fillId="0" borderId="0"/>
    <xf numFmtId="43" fontId="2" fillId="0" borderId="0" applyFont="0" applyFill="0" applyBorder="0" applyAlignment="0" applyProtection="0"/>
    <xf numFmtId="0" fontId="9" fillId="0" borderId="0" applyFont="0" applyFill="0" applyBorder="0" applyAlignment="0" applyProtection="0">
      <alignment horizontal="left"/>
    </xf>
    <xf numFmtId="37" fontId="4" fillId="0" borderId="0" applyNumberFormat="0" applyFill="0" applyBorder="0"/>
    <xf numFmtId="0" fontId="3" fillId="0" borderId="0"/>
    <xf numFmtId="0" fontId="2" fillId="0" borderId="0"/>
    <xf numFmtId="0" fontId="3" fillId="0" borderId="0"/>
    <xf numFmtId="0" fontId="2" fillId="0" borderId="0"/>
    <xf numFmtId="9" fontId="1" fillId="0" borderId="0" applyFont="0" applyFill="0" applyBorder="0" applyAlignment="0" applyProtection="0"/>
    <xf numFmtId="2" fontId="2" fillId="0" borderId="0" applyFill="0" applyBorder="0" applyProtection="0">
      <alignment horizontal="right"/>
    </xf>
    <xf numFmtId="14" fontId="15" fillId="2" borderId="1" applyProtection="0">
      <alignment horizontal="right"/>
    </xf>
    <xf numFmtId="0" fontId="15" fillId="0" borderId="0" applyNumberFormat="0" applyFill="0" applyBorder="0" applyProtection="0">
      <alignment horizontal="left"/>
    </xf>
    <xf numFmtId="166" fontId="10" fillId="0" borderId="0">
      <alignment horizontal="left"/>
    </xf>
    <xf numFmtId="43" fontId="17" fillId="0" borderId="0" applyFont="0" applyFill="0" applyBorder="0" applyAlignment="0" applyProtection="0"/>
  </cellStyleXfs>
  <cellXfs count="68">
    <xf numFmtId="0" fontId="0" fillId="0" borderId="0" xfId="0"/>
    <xf numFmtId="0" fontId="0" fillId="0" borderId="0" xfId="0" applyAlignment="1">
      <alignment horizontal="center"/>
    </xf>
    <xf numFmtId="3" fontId="0" fillId="0" borderId="0" xfId="0" applyNumberFormat="1"/>
    <xf numFmtId="0" fontId="2" fillId="0" borderId="0" xfId="5"/>
    <xf numFmtId="17" fontId="0" fillId="0" borderId="0" xfId="0" applyNumberFormat="1" applyAlignment="1">
      <alignment horizontal="center"/>
    </xf>
    <xf numFmtId="3" fontId="5" fillId="0" borderId="0" xfId="0" applyNumberFormat="1" applyFont="1"/>
    <xf numFmtId="3" fontId="5" fillId="0" borderId="2" xfId="0" applyNumberFormat="1" applyFont="1" applyBorder="1"/>
    <xf numFmtId="0" fontId="6" fillId="0" borderId="0" xfId="5" applyFont="1"/>
    <xf numFmtId="3" fontId="7" fillId="3" borderId="0" xfId="0" applyNumberFormat="1" applyFont="1" applyFill="1"/>
    <xf numFmtId="0" fontId="11" fillId="0" borderId="0" xfId="7" applyFont="1" applyBorder="1"/>
    <xf numFmtId="0" fontId="5" fillId="0" borderId="0" xfId="4" applyFont="1"/>
    <xf numFmtId="0" fontId="11" fillId="0" borderId="0" xfId="4" applyFont="1" applyAlignment="1">
      <alignment horizontal="center"/>
    </xf>
    <xf numFmtId="0" fontId="11" fillId="0" borderId="0" xfId="4" applyNumberFormat="1" applyFont="1" applyAlignment="1">
      <alignment horizontal="center"/>
    </xf>
    <xf numFmtId="0" fontId="12" fillId="0" borderId="0" xfId="0" applyFont="1" applyBorder="1" applyAlignment="1">
      <alignment horizontal="center"/>
    </xf>
    <xf numFmtId="5" fontId="12" fillId="0" borderId="0" xfId="0" applyNumberFormat="1" applyFont="1" applyBorder="1"/>
    <xf numFmtId="0" fontId="13" fillId="0" borderId="0" xfId="6" applyFont="1" applyFill="1" applyBorder="1"/>
    <xf numFmtId="0" fontId="11" fillId="0" borderId="0" xfId="4" applyFont="1" applyBorder="1" applyAlignment="1">
      <alignment horizontal="center"/>
    </xf>
    <xf numFmtId="5" fontId="11" fillId="0" borderId="0" xfId="1" applyNumberFormat="1" applyFont="1" applyBorder="1" applyAlignment="1">
      <alignment horizontal="right"/>
    </xf>
    <xf numFmtId="164" fontId="11" fillId="0" borderId="0" xfId="8" applyNumberFormat="1" applyFont="1" applyAlignment="1">
      <alignment horizontal="center"/>
    </xf>
    <xf numFmtId="41" fontId="11" fillId="0" borderId="0" xfId="1" applyNumberFormat="1" applyFont="1" applyBorder="1" applyAlignment="1">
      <alignment horizontal="right"/>
    </xf>
    <xf numFmtId="164" fontId="11" fillId="0" borderId="0" xfId="8" applyNumberFormat="1" applyFont="1" applyBorder="1" applyAlignment="1">
      <alignment horizontal="center"/>
    </xf>
    <xf numFmtId="0" fontId="11" fillId="0" borderId="0" xfId="4" applyFont="1"/>
    <xf numFmtId="41" fontId="11" fillId="0" borderId="0" xfId="1" applyNumberFormat="1" applyFont="1" applyBorder="1" applyAlignment="1">
      <alignment horizontal="center"/>
    </xf>
    <xf numFmtId="0" fontId="14" fillId="0" borderId="0" xfId="4" applyFont="1" applyAlignment="1">
      <alignment horizontal="center"/>
    </xf>
    <xf numFmtId="0" fontId="14" fillId="0" borderId="0" xfId="4" applyNumberFormat="1" applyFont="1" applyAlignment="1">
      <alignment horizontal="center"/>
    </xf>
    <xf numFmtId="0" fontId="5" fillId="0" borderId="0" xfId="4" applyFont="1" applyBorder="1" applyAlignment="1">
      <alignment horizontal="left"/>
    </xf>
    <xf numFmtId="0" fontId="11" fillId="0" borderId="0" xfId="4" applyFont="1" applyBorder="1"/>
    <xf numFmtId="165" fontId="11" fillId="0" borderId="0" xfId="1" applyNumberFormat="1" applyFont="1" applyBorder="1" applyAlignment="1">
      <alignment horizontal="center"/>
    </xf>
    <xf numFmtId="0" fontId="11" fillId="0" borderId="0" xfId="7" applyFont="1" applyBorder="1" applyAlignment="1">
      <alignment horizontal="left"/>
    </xf>
    <xf numFmtId="0" fontId="14" fillId="0" borderId="0" xfId="4" applyFont="1" applyBorder="1"/>
    <xf numFmtId="0" fontId="11" fillId="0" borderId="0" xfId="4" applyNumberFormat="1" applyFont="1" applyBorder="1" applyAlignment="1">
      <alignment horizontal="center"/>
    </xf>
    <xf numFmtId="41" fontId="11" fillId="0" borderId="0" xfId="1" applyNumberFormat="1" applyFont="1" applyAlignment="1">
      <alignment horizontal="center"/>
    </xf>
    <xf numFmtId="0" fontId="5" fillId="0" borderId="0" xfId="4" applyFont="1" applyBorder="1"/>
    <xf numFmtId="0" fontId="14" fillId="0" borderId="0" xfId="4" applyFont="1" applyBorder="1" applyAlignment="1">
      <alignment horizontal="left"/>
    </xf>
    <xf numFmtId="0" fontId="11" fillId="0" borderId="0" xfId="0" applyFont="1" applyBorder="1"/>
    <xf numFmtId="0" fontId="11" fillId="0" borderId="0" xfId="4" applyFont="1" applyBorder="1" applyAlignment="1">
      <alignment horizontal="left"/>
    </xf>
    <xf numFmtId="0" fontId="11" fillId="0" borderId="0" xfId="4" quotePrefix="1" applyFont="1" applyBorder="1" applyAlignment="1">
      <alignment horizontal="left"/>
    </xf>
    <xf numFmtId="0" fontId="11" fillId="0" borderId="4" xfId="4" applyFont="1" applyBorder="1"/>
    <xf numFmtId="0" fontId="11" fillId="0" borderId="5" xfId="4" applyFont="1" applyBorder="1"/>
    <xf numFmtId="0" fontId="11" fillId="0" borderId="5" xfId="4" applyFont="1" applyBorder="1" applyAlignment="1">
      <alignment horizontal="center"/>
    </xf>
    <xf numFmtId="0" fontId="11" fillId="0" borderId="8" xfId="4" applyFont="1" applyBorder="1" applyAlignment="1">
      <alignment horizontal="center"/>
    </xf>
    <xf numFmtId="0" fontId="11" fillId="0" borderId="9" xfId="4" quotePrefix="1" applyFont="1" applyBorder="1" applyAlignment="1">
      <alignment horizontal="left"/>
    </xf>
    <xf numFmtId="0" fontId="11" fillId="0" borderId="10" xfId="4" applyNumberFormat="1" applyFont="1" applyBorder="1" applyAlignment="1">
      <alignment horizontal="center"/>
    </xf>
    <xf numFmtId="3" fontId="11" fillId="0" borderId="0" xfId="4" applyNumberFormat="1" applyFont="1" applyBorder="1" applyAlignment="1">
      <alignment horizontal="center"/>
    </xf>
    <xf numFmtId="0" fontId="11" fillId="0" borderId="6" xfId="4" applyFont="1" applyBorder="1"/>
    <xf numFmtId="0" fontId="11" fillId="0" borderId="3" xfId="4" applyFont="1" applyBorder="1"/>
    <xf numFmtId="0" fontId="11" fillId="0" borderId="3" xfId="4" applyFont="1" applyBorder="1" applyAlignment="1">
      <alignment horizontal="center"/>
    </xf>
    <xf numFmtId="0" fontId="11" fillId="0" borderId="7" xfId="4" applyFont="1" applyBorder="1" applyAlignment="1">
      <alignment horizontal="center"/>
    </xf>
    <xf numFmtId="0" fontId="14" fillId="0" borderId="0" xfId="4" applyFont="1" applyBorder="1" applyAlignment="1">
      <alignment horizontal="center"/>
    </xf>
    <xf numFmtId="0" fontId="11" fillId="0" borderId="0" xfId="4" applyFont="1" applyAlignment="1">
      <alignment horizontal="right"/>
    </xf>
    <xf numFmtId="37" fontId="11" fillId="0" borderId="0" xfId="1" applyNumberFormat="1" applyFont="1" applyBorder="1" applyAlignment="1">
      <alignment horizontal="right"/>
    </xf>
    <xf numFmtId="14" fontId="14" fillId="0" borderId="0" xfId="4" applyNumberFormat="1" applyFont="1" applyBorder="1" applyAlignment="1">
      <alignment horizontal="center"/>
    </xf>
    <xf numFmtId="0" fontId="5" fillId="0" borderId="0" xfId="0" applyFont="1" applyAlignment="1">
      <alignment horizontal="left"/>
    </xf>
    <xf numFmtId="0" fontId="5" fillId="0" borderId="0" xfId="0" applyFont="1"/>
    <xf numFmtId="0" fontId="11" fillId="0" borderId="0" xfId="6" applyFont="1" applyBorder="1"/>
    <xf numFmtId="0" fontId="12" fillId="0" borderId="0" xfId="0" applyFont="1" applyBorder="1"/>
    <xf numFmtId="0" fontId="11" fillId="0" borderId="0" xfId="6" applyFont="1" applyFill="1" applyBorder="1"/>
    <xf numFmtId="37" fontId="11" fillId="0" borderId="0" xfId="4" applyNumberFormat="1" applyFont="1" applyBorder="1"/>
    <xf numFmtId="0" fontId="16" fillId="0" borderId="0" xfId="0" applyFont="1" applyBorder="1"/>
    <xf numFmtId="5" fontId="11" fillId="0" borderId="0" xfId="1" applyNumberFormat="1" applyFont="1" applyBorder="1" applyAlignment="1">
      <alignment horizontal="center"/>
    </xf>
    <xf numFmtId="0" fontId="14" fillId="0" borderId="0" xfId="4" applyFont="1"/>
    <xf numFmtId="37" fontId="11" fillId="0" borderId="11" xfId="1" applyNumberFormat="1" applyFont="1" applyBorder="1" applyAlignment="1">
      <alignment horizontal="right"/>
    </xf>
    <xf numFmtId="0" fontId="2" fillId="0" borderId="0" xfId="4" applyFont="1" applyBorder="1" applyAlignment="1">
      <alignment horizontal="center"/>
    </xf>
    <xf numFmtId="0" fontId="2" fillId="0" borderId="0" xfId="4" applyNumberFormat="1" applyFont="1" applyAlignment="1">
      <alignment horizontal="center"/>
    </xf>
    <xf numFmtId="14" fontId="2" fillId="0" borderId="3" xfId="1" applyNumberFormat="1" applyFont="1" applyBorder="1" applyAlignment="1">
      <alignment horizontal="center"/>
    </xf>
    <xf numFmtId="167" fontId="11" fillId="0" borderId="0" xfId="8" applyNumberFormat="1" applyFont="1" applyAlignment="1">
      <alignment horizontal="center"/>
    </xf>
    <xf numFmtId="165" fontId="11" fillId="0" borderId="0" xfId="13" applyNumberFormat="1" applyFont="1" applyBorder="1" applyAlignment="1">
      <alignment horizontal="right"/>
    </xf>
    <xf numFmtId="0" fontId="2" fillId="0" borderId="0" xfId="4" applyFont="1" applyAlignment="1">
      <alignment horizontal="center"/>
    </xf>
  </cellXfs>
  <cellStyles count="14">
    <cellStyle name="Comma" xfId="13" builtinId="3"/>
    <cellStyle name="Comma_Sept 04_3.3 - CA Revenue Normalizing" xfId="1"/>
    <cellStyle name="General" xfId="2"/>
    <cellStyle name="nONE" xfId="3"/>
    <cellStyle name="Normal" xfId="0" builtinId="0"/>
    <cellStyle name="Normal_Adjustment Template" xfId="4"/>
    <cellStyle name="Normal_billing determinants-TEST PERIOD" xfId="5"/>
    <cellStyle name="Normal_Proj thru 2015 2-22-05" xfId="6"/>
    <cellStyle name="Normal_Sept 04_3.3 - CA Revenue Normalizing" xfId="7"/>
    <cellStyle name="Percent" xfId="8" builtinId="5"/>
    <cellStyle name="Style 21" xfId="9"/>
    <cellStyle name="Style 22" xfId="10"/>
    <cellStyle name="Style 24" xfId="11"/>
    <cellStyle name="TRANSMISSION RELIABILITY PORTION OF PROJECT" xfId="12"/>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xdr:colOff>
      <xdr:row>56</xdr:row>
      <xdr:rowOff>95249</xdr:rowOff>
    </xdr:from>
    <xdr:to>
      <xdr:col>8</xdr:col>
      <xdr:colOff>171450</xdr:colOff>
      <xdr:row>67</xdr:row>
      <xdr:rowOff>22410</xdr:rowOff>
    </xdr:to>
    <xdr:sp macro="" textlink="">
      <xdr:nvSpPr>
        <xdr:cNvPr id="57345" name="Text 12"/>
        <xdr:cNvSpPr txBox="1">
          <a:spLocks noChangeArrowheads="1"/>
        </xdr:cNvSpPr>
      </xdr:nvSpPr>
      <xdr:spPr bwMode="auto">
        <a:xfrm>
          <a:off x="9525" y="8880661"/>
          <a:ext cx="6717366" cy="1652867"/>
        </a:xfrm>
        <a:prstGeom prst="rect">
          <a:avLst/>
        </a:prstGeom>
        <a:solidFill>
          <a:srgbClr val="FFFFFF"/>
        </a:solidFill>
        <a:ln w="1">
          <a:noFill/>
          <a:miter lim="800000"/>
          <a:headEnd/>
          <a:tailEnd/>
        </a:ln>
      </xdr:spPr>
      <xdr:txBody>
        <a:bodyPr vertOverflow="clip" wrap="square" lIns="27432" tIns="22860" rIns="0" bIns="0" anchor="t" upright="1"/>
        <a:lstStyle/>
        <a:p>
          <a:pPr rtl="0" fontAlgn="base"/>
          <a:r>
            <a:rPr lang="en-US" sz="1100" b="0" i="0" baseline="0">
              <a:latin typeface="+mn-lt"/>
              <a:ea typeface="+mn-ea"/>
              <a:cs typeface="+mn-cs"/>
            </a:rPr>
            <a:t>On January 13, 1993, the Company executed a contract with James River Paper Company with respect to the Camas mill, later acquired by Georgia Pacific. Under the agreement, the Company built a steam turbine and is recovering the capital investment over the twenty-year operational term of the agreement as an offset to royalties paid to James River based on contract provisions. The contract costs of energy for the Camas unit are included in the Company’s net power costs as purchased power expense, but GRID does not include an offsetting revenue credit for the capital and maintenance cost recovery. This pro forma adjustment adds the royalty offset to FERC account 456, other electric revenue, for the twelve-month period ending March 2012, the same period used in determining proforma net power costs in this filing.  These revenues have been adjusted back to the Test Period using the production factor as outlined on adjustment page 9.1.</a:t>
          </a:r>
        </a:p>
        <a:p>
          <a:pPr algn="l" rtl="0">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5"/>
  <dimension ref="A1:I403"/>
  <sheetViews>
    <sheetView tabSelected="1" zoomScale="85" zoomScaleNormal="85" workbookViewId="0">
      <selection activeCell="F17" sqref="F17"/>
    </sheetView>
  </sheetViews>
  <sheetFormatPr defaultColWidth="10" defaultRowHeight="12.75"/>
  <cols>
    <col min="1" max="1" width="7.140625" style="21" customWidth="1"/>
    <col min="2" max="2" width="23.5703125" style="21" customWidth="1"/>
    <col min="3" max="3" width="10.7109375" style="21" bestFit="1" customWidth="1"/>
    <col min="4" max="4" width="4.5703125" style="21" bestFit="1" customWidth="1"/>
    <col min="5" max="5" width="15" style="21" customWidth="1"/>
    <col min="6" max="6" width="12.85546875" style="21" customWidth="1"/>
    <col min="7" max="7" width="10.5703125" style="21" bestFit="1" customWidth="1"/>
    <col min="8" max="8" width="13.7109375" style="21" bestFit="1" customWidth="1"/>
    <col min="9" max="9" width="5.5703125" style="21" bestFit="1" customWidth="1"/>
    <col min="10" max="16384" width="10" style="21"/>
  </cols>
  <sheetData>
    <row r="1" spans="1:9" ht="12" customHeight="1">
      <c r="A1" s="52" t="s">
        <v>52</v>
      </c>
      <c r="C1" s="11"/>
      <c r="D1" s="11"/>
      <c r="E1" s="11"/>
      <c r="F1" s="11"/>
      <c r="G1" s="11"/>
      <c r="H1" s="11" t="s">
        <v>34</v>
      </c>
      <c r="I1" s="12">
        <v>5.5</v>
      </c>
    </row>
    <row r="2" spans="1:9" ht="12" customHeight="1">
      <c r="A2" s="53" t="s">
        <v>56</v>
      </c>
      <c r="C2" s="11"/>
      <c r="D2" s="11"/>
      <c r="E2" s="11"/>
      <c r="F2" s="11"/>
      <c r="G2" s="11"/>
      <c r="H2" s="11"/>
      <c r="I2" s="12"/>
    </row>
    <row r="3" spans="1:9" ht="12" customHeight="1">
      <c r="A3" s="10" t="s">
        <v>57</v>
      </c>
      <c r="C3" s="11"/>
      <c r="D3" s="11"/>
      <c r="E3" s="11"/>
      <c r="F3" s="11"/>
      <c r="G3" s="11"/>
      <c r="H3" s="11"/>
      <c r="I3" s="12"/>
    </row>
    <row r="4" spans="1:9" ht="12" customHeight="1">
      <c r="C4" s="11"/>
      <c r="D4" s="11"/>
      <c r="E4" s="11"/>
      <c r="F4" s="11"/>
      <c r="G4" s="11"/>
      <c r="H4" s="11"/>
      <c r="I4" s="12"/>
    </row>
    <row r="5" spans="1:9" ht="12" customHeight="1">
      <c r="C5" s="11"/>
      <c r="D5" s="67"/>
      <c r="E5" s="11"/>
      <c r="F5" s="11"/>
      <c r="G5" s="11"/>
      <c r="H5" s="11"/>
      <c r="I5" s="12"/>
    </row>
    <row r="6" spans="1:9" ht="12" customHeight="1">
      <c r="C6" s="11"/>
      <c r="D6" s="11"/>
      <c r="E6" s="11" t="s">
        <v>35</v>
      </c>
      <c r="F6" s="11"/>
      <c r="G6" s="11"/>
      <c r="H6" s="11" t="s">
        <v>53</v>
      </c>
      <c r="I6" s="12"/>
    </row>
    <row r="7" spans="1:9" ht="12" customHeight="1">
      <c r="C7" s="23" t="s">
        <v>36</v>
      </c>
      <c r="D7" s="23" t="s">
        <v>37</v>
      </c>
      <c r="E7" s="23" t="s">
        <v>38</v>
      </c>
      <c r="F7" s="23" t="s">
        <v>39</v>
      </c>
      <c r="G7" s="23" t="s">
        <v>40</v>
      </c>
      <c r="H7" s="23" t="s">
        <v>41</v>
      </c>
      <c r="I7" s="24" t="s">
        <v>42</v>
      </c>
    </row>
    <row r="8" spans="1:9" ht="12" customHeight="1">
      <c r="B8" s="26"/>
      <c r="C8" s="16"/>
      <c r="D8" s="16"/>
      <c r="E8" s="16"/>
      <c r="F8" s="16"/>
      <c r="G8" s="16"/>
      <c r="H8" s="27"/>
      <c r="I8" s="12"/>
    </row>
    <row r="9" spans="1:9" ht="12" customHeight="1">
      <c r="A9" s="9"/>
      <c r="B9" s="26"/>
      <c r="C9" s="16"/>
      <c r="D9" s="16"/>
      <c r="E9" s="17"/>
      <c r="F9" s="16"/>
      <c r="G9" s="18"/>
      <c r="H9" s="17"/>
      <c r="I9" s="12"/>
    </row>
    <row r="10" spans="1:9" ht="12" customHeight="1">
      <c r="A10" s="25" t="s">
        <v>43</v>
      </c>
      <c r="C10" s="16"/>
      <c r="D10" s="16"/>
      <c r="E10" s="17"/>
      <c r="F10" s="16"/>
      <c r="G10" s="18"/>
      <c r="H10" s="17"/>
      <c r="I10" s="12"/>
    </row>
    <row r="11" spans="1:9" ht="12" customHeight="1">
      <c r="A11" s="35" t="s">
        <v>47</v>
      </c>
      <c r="C11" s="16">
        <v>456</v>
      </c>
      <c r="D11" s="67" t="s">
        <v>59</v>
      </c>
      <c r="E11" s="66">
        <f>E23</f>
        <v>5336012.2181749996</v>
      </c>
      <c r="F11" s="62" t="s">
        <v>54</v>
      </c>
      <c r="G11" s="65">
        <v>0.220870814871235</v>
      </c>
      <c r="H11" s="66">
        <f>+E11*G11</f>
        <v>1178569.3667911782</v>
      </c>
      <c r="I11" s="63" t="s">
        <v>55</v>
      </c>
    </row>
    <row r="12" spans="1:9" ht="12" customHeight="1">
      <c r="A12" s="35"/>
      <c r="B12" s="26"/>
      <c r="C12" s="16"/>
      <c r="D12" s="16"/>
      <c r="E12" s="17"/>
      <c r="F12" s="16"/>
      <c r="G12" s="18"/>
      <c r="H12" s="17"/>
      <c r="I12" s="12"/>
    </row>
    <row r="13" spans="1:9" ht="12" customHeight="1">
      <c r="A13" s="28"/>
      <c r="B13" s="26"/>
      <c r="C13" s="16"/>
      <c r="D13" s="16"/>
      <c r="E13" s="17"/>
      <c r="F13" s="16"/>
      <c r="G13" s="18"/>
      <c r="H13" s="17"/>
      <c r="I13" s="12"/>
    </row>
    <row r="14" spans="1:9" ht="12" customHeight="1">
      <c r="A14" s="58"/>
      <c r="C14" s="16"/>
      <c r="D14" s="16"/>
      <c r="E14" s="17"/>
      <c r="F14" s="16"/>
      <c r="G14" s="18"/>
      <c r="H14" s="17"/>
      <c r="I14" s="12"/>
    </row>
    <row r="15" spans="1:9" ht="12" customHeight="1">
      <c r="A15" s="58"/>
      <c r="C15" s="16"/>
      <c r="D15" s="16"/>
      <c r="E15" s="17"/>
      <c r="F15" s="16"/>
      <c r="G15" s="18"/>
      <c r="H15" s="17"/>
      <c r="I15" s="12"/>
    </row>
    <row r="16" spans="1:9" ht="12" customHeight="1">
      <c r="A16" s="28"/>
      <c r="B16" s="26"/>
      <c r="C16" s="16"/>
      <c r="D16" s="16"/>
      <c r="E16" s="19"/>
      <c r="F16" s="16"/>
      <c r="G16" s="18"/>
      <c r="H16" s="17"/>
      <c r="I16" s="12"/>
    </row>
    <row r="17" spans="1:9" ht="12" customHeight="1">
      <c r="A17" s="25" t="s">
        <v>48</v>
      </c>
      <c r="B17" s="26"/>
      <c r="C17" s="16"/>
      <c r="D17" s="16"/>
      <c r="E17" s="19"/>
      <c r="F17" s="16"/>
      <c r="G17" s="20"/>
      <c r="H17" s="17"/>
      <c r="I17" s="12"/>
    </row>
    <row r="18" spans="1:9" ht="12" customHeight="1">
      <c r="A18" s="29"/>
      <c r="B18" s="26"/>
      <c r="C18" s="16"/>
      <c r="D18" s="16"/>
      <c r="E18" s="59" t="s">
        <v>51</v>
      </c>
      <c r="F18" s="16"/>
      <c r="G18" s="20"/>
      <c r="H18" s="17"/>
      <c r="I18" s="30"/>
    </row>
    <row r="19" spans="1:9" ht="12" customHeight="1">
      <c r="A19" s="28"/>
      <c r="B19" s="26"/>
      <c r="C19" s="16"/>
      <c r="D19" s="16"/>
      <c r="E19" s="64">
        <v>40999</v>
      </c>
      <c r="F19" s="16"/>
      <c r="G19" s="20"/>
      <c r="H19" s="22"/>
      <c r="I19" s="30"/>
    </row>
    <row r="20" spans="1:9" ht="12" customHeight="1">
      <c r="A20" s="60" t="s">
        <v>46</v>
      </c>
      <c r="B20" s="26"/>
      <c r="C20" s="16"/>
      <c r="D20" s="16"/>
      <c r="E20" s="17"/>
      <c r="F20" s="16"/>
      <c r="G20" s="20"/>
      <c r="H20" s="22"/>
      <c r="I20" s="30"/>
    </row>
    <row r="21" spans="1:9" ht="12" customHeight="1">
      <c r="A21" s="28" t="s">
        <v>49</v>
      </c>
      <c r="B21" s="26"/>
      <c r="C21" s="16"/>
      <c r="D21" s="16"/>
      <c r="E21" s="50">
        <v>4790327.4681749996</v>
      </c>
      <c r="F21" s="16"/>
      <c r="G21" s="18"/>
      <c r="H21" s="31"/>
      <c r="I21" s="12"/>
    </row>
    <row r="22" spans="1:9">
      <c r="A22" s="28" t="s">
        <v>50</v>
      </c>
      <c r="B22" s="26"/>
      <c r="C22" s="16"/>
      <c r="D22" s="16"/>
      <c r="E22" s="50">
        <v>545684.75</v>
      </c>
      <c r="F22" s="16"/>
      <c r="G22" s="18"/>
      <c r="H22" s="31"/>
      <c r="I22" s="12"/>
    </row>
    <row r="23" spans="1:9" ht="12" customHeight="1" thickBot="1">
      <c r="A23" s="26" t="s">
        <v>45</v>
      </c>
      <c r="B23" s="26"/>
      <c r="C23" s="16"/>
      <c r="D23" s="16"/>
      <c r="E23" s="61">
        <f>SUM(E21:E22)</f>
        <v>5336012.2181749996</v>
      </c>
      <c r="F23" s="16"/>
      <c r="G23" s="18"/>
      <c r="H23" s="31"/>
      <c r="I23" s="63" t="s">
        <v>58</v>
      </c>
    </row>
    <row r="24" spans="1:9" ht="12" customHeight="1" thickTop="1">
      <c r="F24" s="14"/>
      <c r="G24" s="14"/>
      <c r="H24" s="31"/>
      <c r="I24" s="12"/>
    </row>
    <row r="25" spans="1:9">
      <c r="A25" s="29"/>
      <c r="B25" s="26"/>
      <c r="C25" s="26"/>
      <c r="D25" s="26"/>
      <c r="E25" s="26"/>
      <c r="F25" s="14"/>
      <c r="G25" s="14"/>
      <c r="H25" s="31"/>
      <c r="I25" s="12"/>
    </row>
    <row r="26" spans="1:9" ht="12" customHeight="1">
      <c r="A26" s="26"/>
      <c r="B26" s="26"/>
      <c r="C26" s="26"/>
      <c r="D26" s="26"/>
      <c r="E26" s="50"/>
      <c r="F26" s="14"/>
      <c r="G26" s="14"/>
      <c r="H26" s="31"/>
      <c r="I26" s="12"/>
    </row>
    <row r="27" spans="1:9" ht="12" customHeight="1">
      <c r="A27" s="26"/>
      <c r="B27" s="26"/>
      <c r="C27" s="26"/>
      <c r="D27" s="26"/>
      <c r="E27" s="57"/>
      <c r="H27" s="31"/>
      <c r="I27" s="12"/>
    </row>
    <row r="28" spans="1:9" ht="12" customHeight="1">
      <c r="A28" s="26"/>
      <c r="B28" s="26"/>
      <c r="C28" s="26"/>
      <c r="D28" s="26"/>
      <c r="E28" s="57"/>
      <c r="F28" s="16"/>
      <c r="G28" s="18"/>
      <c r="H28" s="31"/>
      <c r="I28" s="12"/>
    </row>
    <row r="29" spans="1:9" ht="12" customHeight="1">
      <c r="F29" s="16"/>
      <c r="H29" s="31"/>
      <c r="I29" s="12"/>
    </row>
    <row r="30" spans="1:9" ht="12" customHeight="1">
      <c r="F30" s="16"/>
      <c r="H30" s="31"/>
      <c r="I30" s="12"/>
    </row>
    <row r="31" spans="1:9" ht="12" customHeight="1">
      <c r="F31" s="16"/>
      <c r="H31" s="31"/>
      <c r="I31" s="12"/>
    </row>
    <row r="33" spans="1:9" ht="12" customHeight="1">
      <c r="A33" s="35"/>
      <c r="B33" s="26"/>
      <c r="C33" s="16"/>
      <c r="D33" s="16"/>
      <c r="E33" s="22"/>
      <c r="F33" s="16"/>
      <c r="G33" s="18"/>
      <c r="H33" s="31"/>
      <c r="I33" s="12"/>
    </row>
    <row r="34" spans="1:9" ht="12" customHeight="1">
      <c r="A34" s="35"/>
      <c r="B34" s="26"/>
      <c r="C34" s="16"/>
      <c r="D34" s="16"/>
      <c r="E34" s="22"/>
      <c r="F34" s="16"/>
      <c r="G34" s="18"/>
      <c r="H34" s="31"/>
      <c r="I34" s="12"/>
    </row>
    <row r="35" spans="1:9" ht="12" customHeight="1">
      <c r="A35" s="36"/>
      <c r="B35" s="26"/>
      <c r="C35" s="16"/>
      <c r="D35" s="16"/>
      <c r="E35" s="22"/>
      <c r="F35" s="16"/>
      <c r="G35" s="18"/>
      <c r="H35" s="31"/>
      <c r="I35" s="12"/>
    </row>
    <row r="36" spans="1:9" s="26" customFormat="1" ht="12" customHeight="1">
      <c r="A36" s="32"/>
      <c r="C36" s="16"/>
      <c r="D36" s="16"/>
      <c r="E36" s="19"/>
      <c r="F36" s="16"/>
      <c r="G36" s="20"/>
      <c r="H36" s="22"/>
      <c r="I36" s="30"/>
    </row>
    <row r="37" spans="1:9" s="26" customFormat="1" ht="12" customHeight="1">
      <c r="A37" s="32"/>
      <c r="C37" s="16"/>
      <c r="D37" s="16"/>
      <c r="E37" s="22"/>
      <c r="F37" s="22"/>
      <c r="G37" s="20"/>
      <c r="H37" s="22"/>
      <c r="I37" s="30"/>
    </row>
    <row r="38" spans="1:9" s="26" customFormat="1" ht="12" customHeight="1">
      <c r="A38" s="33"/>
      <c r="E38" s="51"/>
      <c r="F38" s="51"/>
      <c r="G38" s="20"/>
      <c r="H38" s="22"/>
      <c r="I38" s="30"/>
    </row>
    <row r="39" spans="1:9" s="26" customFormat="1" ht="12" customHeight="1">
      <c r="A39" s="54"/>
      <c r="B39" s="55"/>
      <c r="E39" s="19"/>
      <c r="F39" s="19"/>
      <c r="G39" s="20"/>
      <c r="H39" s="22"/>
      <c r="I39" s="30"/>
    </row>
    <row r="40" spans="1:9" s="26" customFormat="1" ht="12" customHeight="1">
      <c r="A40" s="56"/>
      <c r="E40" s="19"/>
      <c r="F40" s="19"/>
      <c r="G40" s="20"/>
      <c r="H40" s="22"/>
      <c r="I40" s="30"/>
    </row>
    <row r="41" spans="1:9" s="26" customFormat="1" ht="12" customHeight="1">
      <c r="A41" s="34"/>
      <c r="E41" s="19"/>
      <c r="F41" s="19"/>
      <c r="G41" s="20"/>
      <c r="H41" s="22"/>
      <c r="I41" s="30"/>
    </row>
    <row r="42" spans="1:9" s="26" customFormat="1" ht="12" customHeight="1">
      <c r="E42" s="50"/>
      <c r="F42" s="16"/>
      <c r="G42" s="20"/>
      <c r="H42" s="22"/>
      <c r="I42" s="30"/>
    </row>
    <row r="43" spans="1:9" s="26" customFormat="1" ht="12" customHeight="1">
      <c r="A43" s="29"/>
      <c r="B43" s="15"/>
      <c r="C43" s="14"/>
      <c r="D43" s="14"/>
      <c r="E43" s="50"/>
      <c r="F43" s="16"/>
      <c r="G43" s="20"/>
      <c r="H43" s="22"/>
      <c r="I43" s="30"/>
    </row>
    <row r="44" spans="1:9" s="26" customFormat="1" ht="12" customHeight="1">
      <c r="B44" s="15"/>
      <c r="C44" s="14"/>
      <c r="D44" s="14"/>
      <c r="E44" s="50"/>
      <c r="F44" s="50"/>
      <c r="G44" s="20"/>
      <c r="H44" s="22"/>
      <c r="I44" s="30"/>
    </row>
    <row r="45" spans="1:9" s="26" customFormat="1" ht="12" customHeight="1">
      <c r="A45" s="34"/>
      <c r="B45" s="34"/>
      <c r="C45" s="13"/>
      <c r="E45" s="50"/>
      <c r="F45" s="50"/>
      <c r="G45" s="20"/>
      <c r="H45" s="22"/>
      <c r="I45" s="30"/>
    </row>
    <row r="46" spans="1:9" s="26" customFormat="1" ht="12" customHeight="1">
      <c r="A46" s="34"/>
      <c r="B46" s="34"/>
      <c r="C46" s="13"/>
      <c r="E46" s="50"/>
      <c r="F46" s="50"/>
      <c r="G46" s="20"/>
      <c r="H46" s="22"/>
      <c r="I46" s="30"/>
    </row>
    <row r="47" spans="1:9" s="26" customFormat="1" ht="12" customHeight="1">
      <c r="A47" s="34"/>
      <c r="B47" s="34"/>
      <c r="C47" s="13"/>
      <c r="E47" s="50"/>
      <c r="F47" s="50"/>
      <c r="G47" s="20"/>
      <c r="H47" s="22"/>
      <c r="I47" s="30"/>
    </row>
    <row r="48" spans="1:9" s="26" customFormat="1" ht="12" customHeight="1">
      <c r="A48" s="36"/>
      <c r="C48" s="16"/>
      <c r="D48" s="16"/>
      <c r="E48" s="22"/>
      <c r="F48" s="16"/>
      <c r="G48" s="20"/>
      <c r="H48" s="22"/>
      <c r="I48" s="30"/>
    </row>
    <row r="49" spans="1:9" s="26" customFormat="1" ht="12" customHeight="1">
      <c r="E49" s="57"/>
      <c r="F49" s="57"/>
      <c r="G49" s="20"/>
      <c r="H49" s="22"/>
      <c r="I49" s="30"/>
    </row>
    <row r="50" spans="1:9" s="26" customFormat="1" ht="12" customHeight="1">
      <c r="A50" s="36"/>
      <c r="C50" s="16"/>
      <c r="D50" s="16"/>
      <c r="E50" s="22"/>
      <c r="F50" s="16"/>
      <c r="G50" s="20"/>
      <c r="H50" s="22"/>
      <c r="I50" s="30"/>
    </row>
    <row r="51" spans="1:9" ht="12" customHeight="1">
      <c r="A51" s="36"/>
      <c r="B51" s="26"/>
      <c r="C51" s="16"/>
      <c r="D51" s="16"/>
      <c r="E51" s="22"/>
      <c r="F51" s="16"/>
      <c r="G51" s="18"/>
      <c r="H51" s="31"/>
      <c r="I51" s="12"/>
    </row>
    <row r="52" spans="1:9" ht="12" customHeight="1">
      <c r="A52" s="36"/>
      <c r="B52" s="26"/>
      <c r="C52" s="16"/>
      <c r="D52" s="16"/>
      <c r="E52" s="22"/>
      <c r="F52" s="16"/>
      <c r="G52" s="18"/>
      <c r="H52" s="31"/>
      <c r="I52" s="12"/>
    </row>
    <row r="53" spans="1:9" ht="12" customHeight="1">
      <c r="A53" s="26"/>
      <c r="B53" s="26"/>
      <c r="C53" s="16"/>
      <c r="D53" s="16"/>
      <c r="E53" s="22"/>
      <c r="F53" s="16"/>
      <c r="G53" s="18"/>
      <c r="H53" s="31"/>
      <c r="I53" s="12"/>
    </row>
    <row r="54" spans="1:9" ht="12" customHeight="1">
      <c r="A54" s="26"/>
      <c r="B54" s="26"/>
      <c r="C54" s="16"/>
      <c r="D54" s="16"/>
      <c r="E54" s="22"/>
      <c r="F54" s="16"/>
      <c r="G54" s="18"/>
      <c r="H54" s="31"/>
      <c r="I54" s="12"/>
    </row>
    <row r="55" spans="1:9" ht="12" customHeight="1">
      <c r="A55" s="26"/>
      <c r="B55" s="26"/>
      <c r="C55" s="16"/>
      <c r="D55" s="16"/>
      <c r="E55" s="22"/>
      <c r="F55" s="16"/>
      <c r="G55" s="18"/>
      <c r="H55" s="31"/>
      <c r="I55" s="12"/>
    </row>
    <row r="56" spans="1:9" ht="12" customHeight="1">
      <c r="A56" s="32" t="s">
        <v>44</v>
      </c>
      <c r="B56" s="26"/>
      <c r="C56" s="16"/>
      <c r="D56" s="16"/>
      <c r="E56" s="16"/>
      <c r="F56" s="16"/>
      <c r="G56" s="16"/>
      <c r="H56" s="16"/>
      <c r="I56" s="12"/>
    </row>
    <row r="57" spans="1:9" ht="12" customHeight="1">
      <c r="A57" s="37"/>
      <c r="B57" s="38"/>
      <c r="C57" s="39"/>
      <c r="D57" s="39"/>
      <c r="E57" s="39"/>
      <c r="F57" s="39"/>
      <c r="G57" s="39"/>
      <c r="H57" s="39"/>
      <c r="I57" s="40"/>
    </row>
    <row r="58" spans="1:9" ht="12" customHeight="1">
      <c r="A58" s="41"/>
      <c r="B58" s="26"/>
      <c r="C58" s="16"/>
      <c r="D58" s="16"/>
      <c r="E58" s="16"/>
      <c r="F58" s="16"/>
      <c r="G58" s="16"/>
      <c r="H58" s="16"/>
      <c r="I58" s="42"/>
    </row>
    <row r="59" spans="1:9" ht="12" customHeight="1">
      <c r="A59" s="41"/>
      <c r="B59" s="26"/>
      <c r="C59" s="16"/>
      <c r="D59" s="16"/>
      <c r="E59" s="16"/>
      <c r="F59" s="16"/>
      <c r="G59" s="16"/>
      <c r="H59" s="16"/>
      <c r="I59" s="42"/>
    </row>
    <row r="60" spans="1:9" ht="12" customHeight="1">
      <c r="A60" s="41"/>
      <c r="B60" s="26"/>
      <c r="C60" s="16"/>
      <c r="D60" s="16"/>
      <c r="E60" s="16"/>
      <c r="F60" s="16"/>
      <c r="G60" s="16"/>
      <c r="H60" s="16"/>
      <c r="I60" s="42"/>
    </row>
    <row r="61" spans="1:9" ht="12" customHeight="1">
      <c r="A61" s="41"/>
      <c r="B61" s="26"/>
      <c r="C61" s="16"/>
      <c r="D61" s="16"/>
      <c r="E61" s="16"/>
      <c r="F61" s="16"/>
      <c r="G61" s="16"/>
      <c r="H61" s="16"/>
      <c r="I61" s="42"/>
    </row>
    <row r="62" spans="1:9" ht="12" customHeight="1">
      <c r="A62" s="41"/>
      <c r="B62" s="26"/>
      <c r="C62" s="16"/>
      <c r="D62" s="16"/>
      <c r="E62" s="43"/>
      <c r="F62" s="16"/>
      <c r="G62" s="16"/>
      <c r="H62" s="16"/>
      <c r="I62" s="42"/>
    </row>
    <row r="63" spans="1:9" ht="12" customHeight="1">
      <c r="A63" s="41"/>
      <c r="B63" s="26"/>
      <c r="C63" s="16"/>
      <c r="D63" s="16"/>
      <c r="E63" s="16"/>
      <c r="F63" s="16"/>
      <c r="G63" s="16"/>
      <c r="H63" s="16"/>
      <c r="I63" s="42"/>
    </row>
    <row r="64" spans="1:9" ht="12" customHeight="1">
      <c r="A64" s="41"/>
      <c r="B64" s="26"/>
      <c r="C64" s="16"/>
      <c r="D64" s="16"/>
      <c r="E64" s="16"/>
      <c r="F64" s="16"/>
      <c r="G64" s="16"/>
      <c r="H64" s="16"/>
      <c r="I64" s="42"/>
    </row>
    <row r="65" spans="1:9" ht="12" customHeight="1">
      <c r="A65" s="44"/>
      <c r="B65" s="45"/>
      <c r="C65" s="46"/>
      <c r="D65" s="46"/>
      <c r="E65" s="46"/>
      <c r="F65" s="46"/>
      <c r="G65" s="46"/>
      <c r="H65" s="46"/>
      <c r="I65" s="47"/>
    </row>
    <row r="66" spans="1:9" ht="12" customHeight="1"/>
    <row r="68" spans="1:9">
      <c r="C68" s="23"/>
      <c r="F68" s="48"/>
    </row>
    <row r="69" spans="1:9">
      <c r="C69" s="49"/>
    </row>
    <row r="70" spans="1:9">
      <c r="C70" s="49"/>
    </row>
    <row r="71" spans="1:9">
      <c r="C71" s="49"/>
    </row>
    <row r="72" spans="1:9">
      <c r="C72" s="49"/>
    </row>
    <row r="73" spans="1:9">
      <c r="C73" s="49"/>
    </row>
    <row r="74" spans="1:9">
      <c r="C74" s="49"/>
    </row>
    <row r="75" spans="1:9">
      <c r="C75" s="49"/>
    </row>
    <row r="76" spans="1:9">
      <c r="C76" s="49"/>
    </row>
    <row r="77" spans="1:9">
      <c r="C77" s="49"/>
    </row>
    <row r="78" spans="1:9">
      <c r="C78" s="49"/>
    </row>
    <row r="79" spans="1:9">
      <c r="C79" s="49"/>
    </row>
    <row r="80" spans="1:9">
      <c r="C80" s="49"/>
    </row>
    <row r="81" spans="3:3">
      <c r="C81" s="49"/>
    </row>
    <row r="82" spans="3:3">
      <c r="C82" s="49"/>
    </row>
    <row r="83" spans="3:3">
      <c r="C83" s="49"/>
    </row>
    <row r="84" spans="3:3">
      <c r="C84" s="49"/>
    </row>
    <row r="85" spans="3:3">
      <c r="C85" s="49"/>
    </row>
    <row r="86" spans="3:3">
      <c r="C86" s="49"/>
    </row>
    <row r="87" spans="3:3">
      <c r="C87" s="49"/>
    </row>
    <row r="88" spans="3:3">
      <c r="C88" s="49"/>
    </row>
    <row r="89" spans="3:3">
      <c r="C89" s="49"/>
    </row>
    <row r="90" spans="3:3">
      <c r="C90" s="49"/>
    </row>
    <row r="91" spans="3:3">
      <c r="C91" s="49"/>
    </row>
    <row r="92" spans="3:3">
      <c r="C92" s="49"/>
    </row>
    <row r="93" spans="3:3">
      <c r="C93" s="49"/>
    </row>
    <row r="94" spans="3:3">
      <c r="C94" s="49"/>
    </row>
    <row r="95" spans="3:3">
      <c r="C95" s="49"/>
    </row>
    <row r="96" spans="3:3">
      <c r="C96" s="49"/>
    </row>
    <row r="97" spans="3:3">
      <c r="C97" s="49"/>
    </row>
    <row r="98" spans="3:3">
      <c r="C98" s="49"/>
    </row>
    <row r="99" spans="3:3">
      <c r="C99" s="49"/>
    </row>
    <row r="100" spans="3:3">
      <c r="C100" s="49"/>
    </row>
    <row r="101" spans="3:3">
      <c r="C101" s="49"/>
    </row>
    <row r="102" spans="3:3">
      <c r="C102" s="49"/>
    </row>
    <row r="103" spans="3:3">
      <c r="C103" s="49"/>
    </row>
    <row r="104" spans="3:3">
      <c r="C104" s="49"/>
    </row>
    <row r="105" spans="3:3">
      <c r="C105" s="49"/>
    </row>
    <row r="106" spans="3:3">
      <c r="C106" s="49"/>
    </row>
    <row r="107" spans="3:3">
      <c r="C107" s="49"/>
    </row>
    <row r="108" spans="3:3">
      <c r="C108" s="49"/>
    </row>
    <row r="109" spans="3:3">
      <c r="C109" s="49"/>
    </row>
    <row r="110" spans="3:3">
      <c r="C110" s="49"/>
    </row>
    <row r="111" spans="3:3">
      <c r="C111" s="49"/>
    </row>
    <row r="112" spans="3:3">
      <c r="C112" s="49"/>
    </row>
    <row r="113" spans="3:3">
      <c r="C113" s="49"/>
    </row>
    <row r="114" spans="3:3">
      <c r="C114" s="49"/>
    </row>
    <row r="115" spans="3:3">
      <c r="C115" s="49"/>
    </row>
    <row r="116" spans="3:3">
      <c r="C116" s="49"/>
    </row>
    <row r="117" spans="3:3">
      <c r="C117" s="49"/>
    </row>
    <row r="118" spans="3:3">
      <c r="C118" s="49"/>
    </row>
    <row r="119" spans="3:3">
      <c r="C119" s="49"/>
    </row>
    <row r="120" spans="3:3">
      <c r="C120" s="49"/>
    </row>
    <row r="121" spans="3:3">
      <c r="C121" s="49"/>
    </row>
    <row r="122" spans="3:3">
      <c r="C122" s="49"/>
    </row>
    <row r="123" spans="3:3">
      <c r="C123" s="49"/>
    </row>
    <row r="124" spans="3:3">
      <c r="C124" s="49"/>
    </row>
    <row r="125" spans="3:3">
      <c r="C125" s="49"/>
    </row>
    <row r="126" spans="3:3">
      <c r="C126" s="49"/>
    </row>
    <row r="127" spans="3:3">
      <c r="C127" s="49"/>
    </row>
    <row r="128" spans="3:3">
      <c r="C128" s="49"/>
    </row>
    <row r="129" spans="3:3">
      <c r="C129" s="49"/>
    </row>
    <row r="130" spans="3:3">
      <c r="C130" s="49"/>
    </row>
    <row r="131" spans="3:3">
      <c r="C131" s="49"/>
    </row>
    <row r="132" spans="3:3">
      <c r="C132" s="49"/>
    </row>
    <row r="133" spans="3:3">
      <c r="C133" s="49"/>
    </row>
    <row r="134" spans="3:3">
      <c r="C134" s="49"/>
    </row>
    <row r="135" spans="3:3">
      <c r="C135" s="49"/>
    </row>
    <row r="136" spans="3:3">
      <c r="C136" s="49"/>
    </row>
    <row r="137" spans="3:3">
      <c r="C137" s="49"/>
    </row>
    <row r="138" spans="3:3">
      <c r="C138" s="49"/>
    </row>
    <row r="139" spans="3:3">
      <c r="C139" s="49"/>
    </row>
    <row r="140" spans="3:3">
      <c r="C140" s="49"/>
    </row>
    <row r="141" spans="3:3">
      <c r="C141" s="49"/>
    </row>
    <row r="142" spans="3:3">
      <c r="C142" s="49"/>
    </row>
    <row r="143" spans="3:3">
      <c r="C143" s="49"/>
    </row>
    <row r="144" spans="3:3">
      <c r="C144" s="49"/>
    </row>
    <row r="145" spans="3:3">
      <c r="C145" s="49"/>
    </row>
    <row r="146" spans="3:3">
      <c r="C146" s="49"/>
    </row>
    <row r="147" spans="3:3">
      <c r="C147" s="49"/>
    </row>
    <row r="148" spans="3:3">
      <c r="C148" s="49"/>
    </row>
    <row r="149" spans="3:3">
      <c r="C149" s="49"/>
    </row>
    <row r="150" spans="3:3">
      <c r="C150" s="49"/>
    </row>
    <row r="151" spans="3:3">
      <c r="C151" s="49"/>
    </row>
    <row r="152" spans="3:3">
      <c r="C152" s="49"/>
    </row>
    <row r="153" spans="3:3">
      <c r="C153" s="49"/>
    </row>
    <row r="154" spans="3:3">
      <c r="C154" s="49"/>
    </row>
    <row r="155" spans="3:3">
      <c r="C155" s="49"/>
    </row>
    <row r="156" spans="3:3">
      <c r="C156" s="49"/>
    </row>
    <row r="157" spans="3:3">
      <c r="C157" s="49"/>
    </row>
    <row r="158" spans="3:3">
      <c r="C158" s="49"/>
    </row>
    <row r="159" spans="3:3">
      <c r="C159" s="49"/>
    </row>
    <row r="160" spans="3:3">
      <c r="C160" s="49"/>
    </row>
    <row r="161" spans="3:3">
      <c r="C161" s="49"/>
    </row>
    <row r="162" spans="3:3">
      <c r="C162" s="49"/>
    </row>
    <row r="163" spans="3:3">
      <c r="C163" s="49"/>
    </row>
    <row r="164" spans="3:3">
      <c r="C164" s="49"/>
    </row>
    <row r="165" spans="3:3">
      <c r="C165" s="49"/>
    </row>
    <row r="166" spans="3:3">
      <c r="C166" s="49"/>
    </row>
    <row r="167" spans="3:3">
      <c r="C167" s="49"/>
    </row>
    <row r="168" spans="3:3">
      <c r="C168" s="49"/>
    </row>
    <row r="169" spans="3:3">
      <c r="C169" s="49"/>
    </row>
    <row r="170" spans="3:3">
      <c r="C170" s="49"/>
    </row>
    <row r="171" spans="3:3">
      <c r="C171" s="49"/>
    </row>
    <row r="172" spans="3:3">
      <c r="C172" s="49"/>
    </row>
    <row r="173" spans="3:3">
      <c r="C173" s="49"/>
    </row>
    <row r="174" spans="3:3">
      <c r="C174" s="49"/>
    </row>
    <row r="175" spans="3:3">
      <c r="C175" s="49"/>
    </row>
    <row r="176" spans="3:3">
      <c r="C176" s="49"/>
    </row>
    <row r="177" spans="3:3">
      <c r="C177" s="49"/>
    </row>
    <row r="178" spans="3:3">
      <c r="C178" s="49"/>
    </row>
    <row r="179" spans="3:3">
      <c r="C179" s="49"/>
    </row>
    <row r="180" spans="3:3">
      <c r="C180" s="49"/>
    </row>
    <row r="181" spans="3:3">
      <c r="C181" s="49"/>
    </row>
    <row r="182" spans="3:3">
      <c r="C182" s="49"/>
    </row>
    <row r="183" spans="3:3">
      <c r="C183" s="49"/>
    </row>
    <row r="184" spans="3:3">
      <c r="C184" s="49"/>
    </row>
    <row r="185" spans="3:3">
      <c r="C185" s="49"/>
    </row>
    <row r="186" spans="3:3">
      <c r="C186" s="49"/>
    </row>
    <row r="187" spans="3:3">
      <c r="C187" s="49"/>
    </row>
    <row r="188" spans="3:3">
      <c r="C188" s="49"/>
    </row>
    <row r="189" spans="3:3">
      <c r="C189" s="49"/>
    </row>
    <row r="190" spans="3:3">
      <c r="C190" s="49"/>
    </row>
    <row r="191" spans="3:3">
      <c r="C191" s="49"/>
    </row>
    <row r="192" spans="3:3">
      <c r="C192" s="49"/>
    </row>
    <row r="193" spans="3:3">
      <c r="C193" s="49"/>
    </row>
    <row r="194" spans="3:3">
      <c r="C194" s="49"/>
    </row>
    <row r="195" spans="3:3">
      <c r="C195" s="49"/>
    </row>
    <row r="196" spans="3:3">
      <c r="C196" s="49"/>
    </row>
    <row r="197" spans="3:3">
      <c r="C197" s="49"/>
    </row>
    <row r="198" spans="3:3">
      <c r="C198" s="49"/>
    </row>
    <row r="199" spans="3:3">
      <c r="C199" s="49"/>
    </row>
    <row r="200" spans="3:3">
      <c r="C200" s="49"/>
    </row>
    <row r="201" spans="3:3">
      <c r="C201" s="49"/>
    </row>
    <row r="202" spans="3:3">
      <c r="C202" s="49"/>
    </row>
    <row r="203" spans="3:3">
      <c r="C203" s="49"/>
    </row>
    <row r="204" spans="3:3">
      <c r="C204" s="49"/>
    </row>
    <row r="205" spans="3:3">
      <c r="C205" s="49"/>
    </row>
    <row r="206" spans="3:3">
      <c r="C206" s="49"/>
    </row>
    <row r="207" spans="3:3">
      <c r="C207" s="49"/>
    </row>
    <row r="208" spans="3:3">
      <c r="C208" s="49"/>
    </row>
    <row r="209" spans="3:3">
      <c r="C209" s="49"/>
    </row>
    <row r="210" spans="3:3">
      <c r="C210" s="49"/>
    </row>
    <row r="211" spans="3:3">
      <c r="C211" s="49"/>
    </row>
    <row r="212" spans="3:3">
      <c r="C212" s="49"/>
    </row>
    <row r="213" spans="3:3">
      <c r="C213" s="49"/>
    </row>
    <row r="214" spans="3:3">
      <c r="C214" s="49"/>
    </row>
    <row r="215" spans="3:3">
      <c r="C215" s="49"/>
    </row>
    <row r="216" spans="3:3">
      <c r="C216" s="49"/>
    </row>
    <row r="217" spans="3:3">
      <c r="C217" s="49"/>
    </row>
    <row r="218" spans="3:3">
      <c r="C218" s="49"/>
    </row>
    <row r="219" spans="3:3">
      <c r="C219" s="49"/>
    </row>
    <row r="220" spans="3:3">
      <c r="C220" s="49"/>
    </row>
    <row r="221" spans="3:3">
      <c r="C221" s="49"/>
    </row>
    <row r="222" spans="3:3">
      <c r="C222" s="49"/>
    </row>
    <row r="223" spans="3:3">
      <c r="C223" s="49"/>
    </row>
    <row r="224" spans="3:3">
      <c r="C224" s="49"/>
    </row>
    <row r="225" spans="3:3">
      <c r="C225" s="49"/>
    </row>
    <row r="226" spans="3:3">
      <c r="C226" s="49"/>
    </row>
    <row r="227" spans="3:3">
      <c r="C227" s="49"/>
    </row>
    <row r="228" spans="3:3">
      <c r="C228" s="49"/>
    </row>
    <row r="229" spans="3:3">
      <c r="C229" s="49"/>
    </row>
    <row r="230" spans="3:3">
      <c r="C230" s="49"/>
    </row>
    <row r="231" spans="3:3">
      <c r="C231" s="49"/>
    </row>
    <row r="232" spans="3:3">
      <c r="C232" s="49"/>
    </row>
    <row r="233" spans="3:3">
      <c r="C233" s="49"/>
    </row>
    <row r="234" spans="3:3">
      <c r="C234" s="49"/>
    </row>
    <row r="235" spans="3:3">
      <c r="C235" s="49"/>
    </row>
    <row r="236" spans="3:3">
      <c r="C236" s="49"/>
    </row>
    <row r="237" spans="3:3">
      <c r="C237" s="49"/>
    </row>
    <row r="238" spans="3:3">
      <c r="C238" s="49"/>
    </row>
    <row r="239" spans="3:3">
      <c r="C239" s="49"/>
    </row>
    <row r="240" spans="3:3">
      <c r="C240" s="49"/>
    </row>
    <row r="241" spans="3:3">
      <c r="C241" s="49"/>
    </row>
    <row r="242" spans="3:3">
      <c r="C242" s="49"/>
    </row>
    <row r="243" spans="3:3">
      <c r="C243" s="49"/>
    </row>
    <row r="244" spans="3:3">
      <c r="C244" s="49"/>
    </row>
    <row r="245" spans="3:3">
      <c r="C245" s="49"/>
    </row>
    <row r="246" spans="3:3">
      <c r="C246" s="49"/>
    </row>
    <row r="247" spans="3:3">
      <c r="C247" s="49"/>
    </row>
    <row r="248" spans="3:3">
      <c r="C248" s="49"/>
    </row>
    <row r="249" spans="3:3">
      <c r="C249" s="49"/>
    </row>
    <row r="250" spans="3:3">
      <c r="C250" s="49"/>
    </row>
    <row r="251" spans="3:3">
      <c r="C251" s="49"/>
    </row>
    <row r="252" spans="3:3">
      <c r="C252" s="49"/>
    </row>
    <row r="253" spans="3:3">
      <c r="C253" s="49"/>
    </row>
    <row r="254" spans="3:3">
      <c r="C254" s="49"/>
    </row>
    <row r="255" spans="3:3">
      <c r="C255" s="49"/>
    </row>
    <row r="256" spans="3:3">
      <c r="C256" s="49"/>
    </row>
    <row r="257" spans="3:3">
      <c r="C257" s="49"/>
    </row>
    <row r="258" spans="3:3">
      <c r="C258" s="49"/>
    </row>
    <row r="259" spans="3:3">
      <c r="C259" s="49"/>
    </row>
    <row r="260" spans="3:3">
      <c r="C260" s="49"/>
    </row>
    <row r="261" spans="3:3">
      <c r="C261" s="49"/>
    </row>
    <row r="262" spans="3:3">
      <c r="C262" s="49"/>
    </row>
    <row r="263" spans="3:3">
      <c r="C263" s="49"/>
    </row>
    <row r="264" spans="3:3">
      <c r="C264" s="49"/>
    </row>
    <row r="265" spans="3:3">
      <c r="C265" s="49"/>
    </row>
    <row r="266" spans="3:3">
      <c r="C266" s="49"/>
    </row>
    <row r="267" spans="3:3">
      <c r="C267" s="49"/>
    </row>
    <row r="268" spans="3:3">
      <c r="C268" s="49"/>
    </row>
    <row r="269" spans="3:3">
      <c r="C269" s="49"/>
    </row>
    <row r="270" spans="3:3">
      <c r="C270" s="49"/>
    </row>
    <row r="271" spans="3:3">
      <c r="C271" s="49"/>
    </row>
    <row r="272" spans="3:3">
      <c r="C272" s="49"/>
    </row>
    <row r="273" spans="3:3">
      <c r="C273" s="49"/>
    </row>
    <row r="274" spans="3:3">
      <c r="C274" s="49"/>
    </row>
    <row r="275" spans="3:3">
      <c r="C275" s="49"/>
    </row>
    <row r="276" spans="3:3">
      <c r="C276" s="49"/>
    </row>
    <row r="277" spans="3:3">
      <c r="C277" s="49"/>
    </row>
    <row r="278" spans="3:3">
      <c r="C278" s="49"/>
    </row>
    <row r="279" spans="3:3">
      <c r="C279" s="49"/>
    </row>
    <row r="280" spans="3:3">
      <c r="C280" s="49"/>
    </row>
    <row r="281" spans="3:3">
      <c r="C281" s="49"/>
    </row>
    <row r="282" spans="3:3">
      <c r="C282" s="49"/>
    </row>
    <row r="283" spans="3:3">
      <c r="C283" s="49"/>
    </row>
    <row r="284" spans="3:3">
      <c r="C284" s="49"/>
    </row>
    <row r="285" spans="3:3">
      <c r="C285" s="49"/>
    </row>
    <row r="286" spans="3:3">
      <c r="C286" s="49"/>
    </row>
    <row r="287" spans="3:3">
      <c r="C287" s="49"/>
    </row>
    <row r="288" spans="3:3">
      <c r="C288" s="49"/>
    </row>
    <row r="289" spans="3:3">
      <c r="C289" s="49"/>
    </row>
    <row r="290" spans="3:3">
      <c r="C290" s="49"/>
    </row>
    <row r="291" spans="3:3">
      <c r="C291" s="49"/>
    </row>
    <row r="292" spans="3:3">
      <c r="C292" s="49"/>
    </row>
    <row r="293" spans="3:3">
      <c r="C293" s="49"/>
    </row>
    <row r="294" spans="3:3">
      <c r="C294" s="49"/>
    </row>
    <row r="295" spans="3:3">
      <c r="C295" s="49"/>
    </row>
    <row r="296" spans="3:3">
      <c r="C296" s="49"/>
    </row>
    <row r="297" spans="3:3">
      <c r="C297" s="49"/>
    </row>
    <row r="298" spans="3:3">
      <c r="C298" s="49"/>
    </row>
    <row r="299" spans="3:3">
      <c r="C299" s="49"/>
    </row>
    <row r="300" spans="3:3">
      <c r="C300" s="49"/>
    </row>
    <row r="301" spans="3:3">
      <c r="C301" s="49"/>
    </row>
    <row r="302" spans="3:3">
      <c r="C302" s="49"/>
    </row>
    <row r="303" spans="3:3">
      <c r="C303" s="49"/>
    </row>
    <row r="304" spans="3:3">
      <c r="C304" s="49"/>
    </row>
    <row r="305" spans="3:3">
      <c r="C305" s="49"/>
    </row>
    <row r="306" spans="3:3">
      <c r="C306" s="49"/>
    </row>
    <row r="307" spans="3:3">
      <c r="C307" s="49"/>
    </row>
    <row r="308" spans="3:3">
      <c r="C308" s="49"/>
    </row>
    <row r="309" spans="3:3">
      <c r="C309" s="49"/>
    </row>
    <row r="310" spans="3:3">
      <c r="C310" s="49"/>
    </row>
    <row r="311" spans="3:3">
      <c r="C311" s="49"/>
    </row>
    <row r="312" spans="3:3">
      <c r="C312" s="49"/>
    </row>
    <row r="313" spans="3:3">
      <c r="C313" s="49"/>
    </row>
    <row r="314" spans="3:3">
      <c r="C314" s="49"/>
    </row>
    <row r="315" spans="3:3">
      <c r="C315" s="49"/>
    </row>
    <row r="316" spans="3:3">
      <c r="C316" s="49"/>
    </row>
    <row r="317" spans="3:3">
      <c r="C317" s="49"/>
    </row>
    <row r="318" spans="3:3">
      <c r="C318" s="49"/>
    </row>
    <row r="319" spans="3:3">
      <c r="C319" s="49"/>
    </row>
    <row r="320" spans="3:3">
      <c r="C320" s="49"/>
    </row>
    <row r="321" spans="3:3">
      <c r="C321" s="49"/>
    </row>
    <row r="322" spans="3:3">
      <c r="C322" s="49"/>
    </row>
    <row r="323" spans="3:3">
      <c r="C323" s="49"/>
    </row>
    <row r="324" spans="3:3">
      <c r="C324" s="49"/>
    </row>
    <row r="325" spans="3:3">
      <c r="C325" s="49"/>
    </row>
    <row r="326" spans="3:3">
      <c r="C326" s="49"/>
    </row>
    <row r="327" spans="3:3">
      <c r="C327" s="49"/>
    </row>
    <row r="328" spans="3:3">
      <c r="C328" s="49"/>
    </row>
    <row r="329" spans="3:3">
      <c r="C329" s="49"/>
    </row>
    <row r="330" spans="3:3">
      <c r="C330" s="49"/>
    </row>
    <row r="331" spans="3:3">
      <c r="C331" s="49"/>
    </row>
    <row r="332" spans="3:3">
      <c r="C332" s="49"/>
    </row>
    <row r="333" spans="3:3">
      <c r="C333" s="49"/>
    </row>
    <row r="334" spans="3:3">
      <c r="C334" s="49"/>
    </row>
    <row r="335" spans="3:3">
      <c r="C335" s="49"/>
    </row>
    <row r="336" spans="3:3">
      <c r="C336" s="49"/>
    </row>
    <row r="337" spans="3:3">
      <c r="C337" s="49"/>
    </row>
    <row r="338" spans="3:3">
      <c r="C338" s="49"/>
    </row>
    <row r="339" spans="3:3">
      <c r="C339" s="49"/>
    </row>
    <row r="340" spans="3:3">
      <c r="C340" s="49"/>
    </row>
    <row r="341" spans="3:3">
      <c r="C341" s="49"/>
    </row>
    <row r="342" spans="3:3">
      <c r="C342" s="49"/>
    </row>
    <row r="343" spans="3:3">
      <c r="C343" s="49"/>
    </row>
    <row r="344" spans="3:3">
      <c r="C344" s="49"/>
    </row>
    <row r="345" spans="3:3">
      <c r="C345" s="49"/>
    </row>
    <row r="346" spans="3:3">
      <c r="C346" s="49"/>
    </row>
    <row r="347" spans="3:3">
      <c r="C347" s="49"/>
    </row>
    <row r="348" spans="3:3">
      <c r="C348" s="49"/>
    </row>
    <row r="349" spans="3:3">
      <c r="C349" s="49"/>
    </row>
    <row r="350" spans="3:3">
      <c r="C350" s="49"/>
    </row>
    <row r="351" spans="3:3">
      <c r="C351" s="49"/>
    </row>
    <row r="352" spans="3:3">
      <c r="C352" s="49"/>
    </row>
    <row r="353" spans="3:3">
      <c r="C353" s="49"/>
    </row>
    <row r="354" spans="3:3">
      <c r="C354" s="49"/>
    </row>
    <row r="355" spans="3:3">
      <c r="C355" s="49"/>
    </row>
    <row r="356" spans="3:3">
      <c r="C356" s="49"/>
    </row>
    <row r="357" spans="3:3">
      <c r="C357" s="49"/>
    </row>
    <row r="358" spans="3:3">
      <c r="C358" s="49"/>
    </row>
    <row r="359" spans="3:3">
      <c r="C359" s="49"/>
    </row>
    <row r="360" spans="3:3">
      <c r="C360" s="49"/>
    </row>
    <row r="361" spans="3:3">
      <c r="C361" s="49"/>
    </row>
    <row r="362" spans="3:3">
      <c r="C362" s="49"/>
    </row>
    <row r="363" spans="3:3">
      <c r="C363" s="49"/>
    </row>
    <row r="364" spans="3:3">
      <c r="C364" s="49"/>
    </row>
    <row r="365" spans="3:3">
      <c r="C365" s="49"/>
    </row>
    <row r="366" spans="3:3">
      <c r="C366" s="49"/>
    </row>
    <row r="367" spans="3:3">
      <c r="C367" s="49"/>
    </row>
    <row r="368" spans="3:3">
      <c r="C368" s="49"/>
    </row>
    <row r="369" spans="3:3">
      <c r="C369" s="49"/>
    </row>
    <row r="370" spans="3:3">
      <c r="C370" s="49"/>
    </row>
    <row r="371" spans="3:3">
      <c r="C371" s="49"/>
    </row>
    <row r="372" spans="3:3">
      <c r="C372" s="49"/>
    </row>
    <row r="373" spans="3:3">
      <c r="C373" s="49"/>
    </row>
    <row r="374" spans="3:3">
      <c r="C374" s="49"/>
    </row>
    <row r="375" spans="3:3">
      <c r="C375" s="49"/>
    </row>
    <row r="376" spans="3:3">
      <c r="C376" s="49"/>
    </row>
    <row r="377" spans="3:3">
      <c r="C377" s="49"/>
    </row>
    <row r="378" spans="3:3">
      <c r="C378" s="49"/>
    </row>
    <row r="379" spans="3:3">
      <c r="C379" s="49"/>
    </row>
    <row r="380" spans="3:3">
      <c r="C380" s="49"/>
    </row>
    <row r="381" spans="3:3">
      <c r="C381" s="49"/>
    </row>
    <row r="382" spans="3:3">
      <c r="C382" s="49"/>
    </row>
    <row r="383" spans="3:3">
      <c r="C383" s="49"/>
    </row>
    <row r="384" spans="3:3">
      <c r="C384" s="49"/>
    </row>
    <row r="385" spans="3:3">
      <c r="C385" s="49"/>
    </row>
    <row r="386" spans="3:3">
      <c r="C386" s="49"/>
    </row>
    <row r="387" spans="3:3">
      <c r="C387" s="49"/>
    </row>
    <row r="388" spans="3:3">
      <c r="C388" s="49"/>
    </row>
    <row r="389" spans="3:3">
      <c r="C389" s="49"/>
    </row>
    <row r="390" spans="3:3">
      <c r="C390" s="49"/>
    </row>
    <row r="391" spans="3:3">
      <c r="C391" s="49"/>
    </row>
    <row r="392" spans="3:3">
      <c r="C392" s="49"/>
    </row>
    <row r="393" spans="3:3">
      <c r="C393" s="49"/>
    </row>
    <row r="394" spans="3:3">
      <c r="C394" s="49"/>
    </row>
    <row r="395" spans="3:3">
      <c r="C395" s="49"/>
    </row>
    <row r="396" spans="3:3">
      <c r="C396" s="49"/>
    </row>
    <row r="397" spans="3:3">
      <c r="C397" s="49"/>
    </row>
    <row r="398" spans="3:3">
      <c r="C398" s="49"/>
    </row>
    <row r="399" spans="3:3">
      <c r="C399" s="49"/>
    </row>
    <row r="400" spans="3:3">
      <c r="C400" s="49"/>
    </row>
    <row r="401" spans="3:3">
      <c r="C401" s="49"/>
    </row>
    <row r="402" spans="3:3">
      <c r="C402" s="49"/>
    </row>
    <row r="403" spans="3:3">
      <c r="C403" s="49"/>
    </row>
  </sheetData>
  <phoneticPr fontId="8" type="noConversion"/>
  <conditionalFormatting sqref="A17 A10:A12">
    <cfRule type="cellIs" dxfId="2" priority="1" stopIfTrue="1" operator="equal">
      <formula>"Adjustment to Income/Expense/Rate Base:"</formula>
    </cfRule>
  </conditionalFormatting>
  <conditionalFormatting sqref="A21:A22 A19 A13:A16">
    <cfRule type="cellIs" dxfId="1" priority="2" stopIfTrue="1" operator="equal">
      <formula>"Title"</formula>
    </cfRule>
  </conditionalFormatting>
  <conditionalFormatting sqref="I1">
    <cfRule type="cellIs" dxfId="0" priority="3" stopIfTrue="1" operator="equal">
      <formula>"x.x"</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3:E44 D48 G25 D50:D55 D33:D37 D9:D10 D12:D23">
      <formula1>"1, 2, 3"</formula1>
    </dataValidation>
    <dataValidation type="list" errorStyle="warning" allowBlank="1" showInputMessage="1" showErrorMessage="1" errorTitle="FERC ACCOUNT" error="This FERC Account is not included in the drop-down list. Is this the account you want to use?" sqref="D43:D44 C50:C55 F24:F25 C33:C37 C48 C9:C23">
      <formula1>$C$69:$C$403</formula1>
    </dataValidation>
    <dataValidation type="list" errorStyle="warning" allowBlank="1" showInputMessage="1" showErrorMessage="1" errorTitle="Factor" error="This factor is not included in the drop-down list. Is this the factor you want to use?" sqref="F28:F31 F50:F55 F33:F36 F39:F48 F9:F23">
      <formula1>$F$69:$F$160</formula1>
    </dataValidation>
    <dataValidation type="list" allowBlank="1" showInputMessage="1" showErrorMessage="1" errorTitle="Account Input Error" error="The account number entered is not valid." sqref="B45:B47">
      <formula1>ValidAccount</formula1>
    </dataValidation>
    <dataValidation type="list" allowBlank="1" showInputMessage="1" showErrorMessage="1" errorTitle="Adjsutment Type Input Error" error="An invalid adjustment type was entered._x000a__x000a_Valid values are 1, 2, or 3." sqref="C45:C47">
      <formula1>"1,2,3"</formula1>
    </dataValidation>
  </dataValidations>
  <pageMargins left="0.75" right="0.25" top="1" bottom="0.3" header="0.5" footer="0.5"/>
  <pageSetup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dimension ref="A1:E72"/>
  <sheetViews>
    <sheetView zoomScaleNormal="100" workbookViewId="0">
      <pane xSplit="2" ySplit="5" topLeftCell="C6" activePane="bottomRight" state="frozen"/>
      <selection activeCell="AH1" sqref="AH1"/>
      <selection pane="topRight" activeCell="AH1" sqref="AH1"/>
      <selection pane="bottomLeft" activeCell="AH1" sqref="AH1"/>
      <selection pane="bottomRight" activeCell="C9" sqref="C9"/>
    </sheetView>
  </sheetViews>
  <sheetFormatPr defaultRowHeight="12.75"/>
  <cols>
    <col min="1" max="1" width="5.42578125" style="3" customWidth="1"/>
    <col min="2" max="2" width="20.140625" style="3" customWidth="1"/>
    <col min="3" max="3" width="11.42578125" style="3" customWidth="1"/>
    <col min="4" max="4" width="11.140625" style="3" bestFit="1" customWidth="1"/>
    <col min="5" max="5" width="10.7109375" style="3" bestFit="1" customWidth="1"/>
    <col min="6" max="16384" width="9.140625" style="3"/>
  </cols>
  <sheetData>
    <row r="1" spans="1:5" ht="15">
      <c r="A1" t="s">
        <v>8</v>
      </c>
    </row>
    <row r="2" spans="1:5" ht="15">
      <c r="A2" t="s">
        <v>0</v>
      </c>
      <c r="B2"/>
      <c r="C2"/>
      <c r="D2"/>
    </row>
    <row r="3" spans="1:5" ht="15">
      <c r="A3"/>
      <c r="B3"/>
      <c r="C3" s="4" t="s">
        <v>9</v>
      </c>
      <c r="D3"/>
    </row>
    <row r="4" spans="1:5" ht="15">
      <c r="A4" t="s">
        <v>10</v>
      </c>
      <c r="B4"/>
      <c r="C4" s="1" t="s">
        <v>11</v>
      </c>
      <c r="D4"/>
    </row>
    <row r="5" spans="1:5" ht="15">
      <c r="A5" t="s">
        <v>1</v>
      </c>
      <c r="B5"/>
      <c r="C5"/>
      <c r="D5"/>
    </row>
    <row r="6" spans="1:5" ht="15">
      <c r="A6">
        <v>15</v>
      </c>
      <c r="B6" t="s">
        <v>12</v>
      </c>
      <c r="C6" s="8">
        <f>507744+147244+25544+37432+30297+4224+4454+3648+8256+3572+1720+4120+912+93+255+369413+6192+14712+4088+2736</f>
        <v>1176656</v>
      </c>
      <c r="D6"/>
      <c r="E6"/>
    </row>
    <row r="7" spans="1:5" ht="15">
      <c r="A7">
        <v>7</v>
      </c>
      <c r="B7" t="s">
        <v>13</v>
      </c>
      <c r="C7" s="8">
        <v>0</v>
      </c>
      <c r="D7"/>
      <c r="E7"/>
    </row>
    <row r="8" spans="1:5" ht="15">
      <c r="A8">
        <v>6</v>
      </c>
      <c r="B8" t="s">
        <v>14</v>
      </c>
      <c r="C8" s="8">
        <v>47312712</v>
      </c>
      <c r="D8"/>
      <c r="E8"/>
    </row>
    <row r="9" spans="1:5" ht="15">
      <c r="A9" t="s">
        <v>4</v>
      </c>
      <c r="B9" t="s">
        <v>3</v>
      </c>
      <c r="C9" s="8">
        <v>335302995</v>
      </c>
      <c r="D9"/>
      <c r="E9"/>
    </row>
    <row r="10" spans="1:5" ht="15">
      <c r="A10">
        <v>9</v>
      </c>
      <c r="B10" t="s">
        <v>15</v>
      </c>
      <c r="C10" s="8">
        <v>466148</v>
      </c>
      <c r="D10"/>
      <c r="E10"/>
    </row>
    <row r="11" spans="1:5" ht="15">
      <c r="A11">
        <v>8</v>
      </c>
      <c r="B11" t="s">
        <v>16</v>
      </c>
      <c r="C11" s="8">
        <v>1338770</v>
      </c>
      <c r="D11"/>
      <c r="E11"/>
    </row>
    <row r="12" spans="1:5" ht="15">
      <c r="A12">
        <v>32</v>
      </c>
      <c r="B12" t="s">
        <v>17</v>
      </c>
      <c r="C12" s="8">
        <v>71872531</v>
      </c>
      <c r="D12"/>
      <c r="E12"/>
    </row>
    <row r="13" spans="1:5" ht="15">
      <c r="A13">
        <v>25</v>
      </c>
      <c r="B13" t="s">
        <v>18</v>
      </c>
      <c r="C13" s="8">
        <v>63741007</v>
      </c>
      <c r="D13"/>
      <c r="E13"/>
    </row>
    <row r="14" spans="1:5" ht="15">
      <c r="A14" t="s">
        <v>19</v>
      </c>
      <c r="B14" t="s">
        <v>20</v>
      </c>
      <c r="C14" s="8">
        <v>0</v>
      </c>
      <c r="D14"/>
      <c r="E14"/>
    </row>
    <row r="15" spans="1:5" ht="15">
      <c r="A15">
        <v>36</v>
      </c>
      <c r="B15" t="s">
        <v>21</v>
      </c>
      <c r="C15" s="8">
        <v>93012498</v>
      </c>
      <c r="D15"/>
      <c r="E15"/>
    </row>
    <row r="16" spans="1:5" ht="15">
      <c r="A16">
        <v>42</v>
      </c>
      <c r="B16" t="s">
        <v>22</v>
      </c>
      <c r="C16" s="8">
        <v>207691</v>
      </c>
      <c r="D16"/>
      <c r="E16"/>
    </row>
    <row r="17" spans="1:5" ht="15">
      <c r="A17">
        <v>31</v>
      </c>
      <c r="B17" t="s">
        <v>23</v>
      </c>
      <c r="C17" s="8">
        <v>286127</v>
      </c>
      <c r="D17"/>
      <c r="E17"/>
    </row>
    <row r="18" spans="1:5" ht="15">
      <c r="A18" t="s">
        <v>24</v>
      </c>
      <c r="B18" t="s">
        <v>25</v>
      </c>
      <c r="C18" s="8">
        <v>119906351</v>
      </c>
      <c r="D18"/>
      <c r="E18"/>
    </row>
    <row r="19" spans="1:5" ht="15">
      <c r="A19">
        <v>20</v>
      </c>
      <c r="B19" t="s">
        <v>6</v>
      </c>
      <c r="C19" s="8">
        <v>64608763</v>
      </c>
      <c r="D19"/>
      <c r="E19"/>
    </row>
    <row r="20" spans="1:5" ht="15">
      <c r="A20" t="s">
        <v>26</v>
      </c>
      <c r="B20" t="s">
        <v>7</v>
      </c>
      <c r="C20" s="8">
        <v>10635644</v>
      </c>
      <c r="D20"/>
      <c r="E20"/>
    </row>
    <row r="21" spans="1:5" ht="15">
      <c r="A21">
        <v>40</v>
      </c>
      <c r="B21" t="s">
        <v>28</v>
      </c>
      <c r="C21" s="8">
        <v>27150883</v>
      </c>
      <c r="D21"/>
      <c r="E21"/>
    </row>
    <row r="22" spans="1:5" ht="15">
      <c r="A22">
        <v>52</v>
      </c>
      <c r="B22" t="s">
        <v>29</v>
      </c>
      <c r="C22" s="8">
        <v>7761</v>
      </c>
      <c r="D22"/>
      <c r="E22"/>
    </row>
    <row r="23" spans="1:5" ht="15">
      <c r="A23">
        <v>53</v>
      </c>
      <c r="B23" t="s">
        <v>30</v>
      </c>
      <c r="C23" s="8">
        <v>1455194</v>
      </c>
      <c r="D23"/>
      <c r="E23"/>
    </row>
    <row r="24" spans="1:5" ht="15">
      <c r="A24">
        <v>58</v>
      </c>
      <c r="B24" t="s">
        <v>31</v>
      </c>
      <c r="C24" s="8">
        <v>247212</v>
      </c>
      <c r="D24"/>
      <c r="E24"/>
    </row>
    <row r="25" spans="1:5" ht="15">
      <c r="A25">
        <v>51</v>
      </c>
      <c r="B25" t="s">
        <v>32</v>
      </c>
      <c r="C25" s="8">
        <v>725783</v>
      </c>
      <c r="D25"/>
      <c r="E25"/>
    </row>
    <row r="26" spans="1:5" ht="15">
      <c r="A26"/>
      <c r="B26" t="s">
        <v>5</v>
      </c>
      <c r="C26" s="5">
        <f>SUM(C6:C25)</f>
        <v>839454726</v>
      </c>
      <c r="D26"/>
      <c r="E26"/>
    </row>
    <row r="27" spans="1:5" ht="15">
      <c r="A27"/>
      <c r="B27"/>
      <c r="C27" s="2"/>
      <c r="D27"/>
    </row>
    <row r="28" spans="1:5" ht="15">
      <c r="A28" t="s">
        <v>2</v>
      </c>
      <c r="B28"/>
      <c r="C28" s="2"/>
      <c r="D28"/>
    </row>
    <row r="29" spans="1:5" ht="15">
      <c r="A29" t="s">
        <v>3</v>
      </c>
      <c r="B29"/>
      <c r="C29" s="2"/>
      <c r="D29"/>
    </row>
    <row r="30" spans="1:5" ht="15">
      <c r="A30">
        <v>15</v>
      </c>
      <c r="B30" t="s">
        <v>12</v>
      </c>
      <c r="C30" s="8">
        <f>+(4732+690+55+992+239+24+37+12+24+32+10+5+8+3+3+4563+39+471+49+12)</f>
        <v>12000</v>
      </c>
      <c r="D30"/>
      <c r="E30"/>
    </row>
    <row r="31" spans="1:5" ht="15">
      <c r="A31">
        <v>7</v>
      </c>
      <c r="B31" t="s">
        <v>13</v>
      </c>
      <c r="C31" s="8">
        <v>0</v>
      </c>
      <c r="D31"/>
      <c r="E31"/>
    </row>
    <row r="32" spans="1:5" ht="15">
      <c r="A32">
        <v>6</v>
      </c>
      <c r="B32" t="s">
        <v>14</v>
      </c>
      <c r="C32" s="8">
        <v>52296</v>
      </c>
      <c r="D32"/>
      <c r="E32"/>
    </row>
    <row r="33" spans="1:5" ht="15">
      <c r="A33" t="s">
        <v>4</v>
      </c>
      <c r="B33" t="s">
        <v>3</v>
      </c>
      <c r="C33" s="8">
        <v>359452</v>
      </c>
      <c r="D33"/>
      <c r="E33"/>
    </row>
    <row r="34" spans="1:5" ht="15">
      <c r="A34">
        <v>9</v>
      </c>
      <c r="B34" t="s">
        <v>15</v>
      </c>
      <c r="C34" s="8">
        <v>180</v>
      </c>
      <c r="D34"/>
      <c r="E34"/>
    </row>
    <row r="35" spans="1:5" ht="15">
      <c r="A35">
        <v>8</v>
      </c>
      <c r="B35" t="s">
        <v>16</v>
      </c>
      <c r="C35" s="8">
        <v>180</v>
      </c>
      <c r="D35"/>
      <c r="E35"/>
    </row>
    <row r="36" spans="1:5" ht="15">
      <c r="A36">
        <v>32</v>
      </c>
      <c r="B36" t="s">
        <v>17</v>
      </c>
      <c r="C36" s="8">
        <v>10294</v>
      </c>
      <c r="D36"/>
      <c r="E36"/>
    </row>
    <row r="37" spans="1:5" ht="15">
      <c r="A37">
        <v>25</v>
      </c>
      <c r="B37" t="s">
        <v>18</v>
      </c>
      <c r="C37" s="8">
        <v>83763</v>
      </c>
      <c r="D37"/>
      <c r="E37"/>
    </row>
    <row r="38" spans="1:5" ht="15">
      <c r="A38" t="s">
        <v>19</v>
      </c>
      <c r="B38" t="s">
        <v>20</v>
      </c>
      <c r="C38" s="8">
        <v>0</v>
      </c>
      <c r="D38"/>
      <c r="E38"/>
    </row>
    <row r="39" spans="1:5" ht="15">
      <c r="A39">
        <v>36</v>
      </c>
      <c r="B39" t="s">
        <v>21</v>
      </c>
      <c r="C39" s="8">
        <v>2629</v>
      </c>
      <c r="D39"/>
      <c r="E39"/>
    </row>
    <row r="40" spans="1:5" ht="15">
      <c r="A40">
        <v>42</v>
      </c>
      <c r="B40" t="s">
        <v>22</v>
      </c>
      <c r="C40" s="8">
        <v>474</v>
      </c>
      <c r="D40"/>
      <c r="E40"/>
    </row>
    <row r="41" spans="1:5" ht="15">
      <c r="A41">
        <v>31</v>
      </c>
      <c r="B41" t="s">
        <v>23</v>
      </c>
      <c r="C41" s="8">
        <v>414</v>
      </c>
      <c r="D41"/>
      <c r="E41"/>
    </row>
    <row r="42" spans="1:5" ht="15">
      <c r="A42" t="s">
        <v>24</v>
      </c>
      <c r="B42" t="s">
        <v>25</v>
      </c>
      <c r="C42" s="8">
        <v>214</v>
      </c>
      <c r="D42"/>
      <c r="E42"/>
    </row>
    <row r="43" spans="1:5" ht="15">
      <c r="A43">
        <v>20</v>
      </c>
      <c r="B43" t="s">
        <v>6</v>
      </c>
      <c r="C43" s="8">
        <v>15690</v>
      </c>
      <c r="D43"/>
      <c r="E43"/>
    </row>
    <row r="44" spans="1:5" ht="15">
      <c r="A44" t="s">
        <v>26</v>
      </c>
      <c r="B44" t="s">
        <v>7</v>
      </c>
      <c r="C44" s="8">
        <v>502</v>
      </c>
      <c r="D44"/>
      <c r="E44"/>
    </row>
    <row r="45" spans="1:5" ht="15">
      <c r="A45">
        <v>40</v>
      </c>
      <c r="B45" t="s">
        <v>28</v>
      </c>
      <c r="C45" s="8">
        <v>7219</v>
      </c>
      <c r="D45"/>
      <c r="E45"/>
    </row>
    <row r="46" spans="1:5" ht="15">
      <c r="A46">
        <v>52</v>
      </c>
      <c r="B46" t="s">
        <v>29</v>
      </c>
      <c r="C46" s="8">
        <v>60</v>
      </c>
      <c r="D46"/>
      <c r="E46"/>
    </row>
    <row r="47" spans="1:5" ht="15">
      <c r="A47">
        <v>53</v>
      </c>
      <c r="B47" t="s">
        <v>30</v>
      </c>
      <c r="C47" s="8">
        <f>(168+124+543+24+36+68+12+72+461+10+12+12)</f>
        <v>1542</v>
      </c>
      <c r="D47"/>
      <c r="E47"/>
    </row>
    <row r="48" spans="1:5" ht="15">
      <c r="A48">
        <v>58</v>
      </c>
      <c r="B48" t="s">
        <v>31</v>
      </c>
      <c r="C48" s="8">
        <f>+(25+160+129)</f>
        <v>314</v>
      </c>
      <c r="D48"/>
      <c r="E48"/>
    </row>
    <row r="49" spans="1:5" ht="15">
      <c r="A49">
        <v>51</v>
      </c>
      <c r="B49" t="s">
        <v>32</v>
      </c>
      <c r="C49" s="8">
        <v>946</v>
      </c>
      <c r="D49"/>
      <c r="E49"/>
    </row>
    <row r="50" spans="1:5" ht="15.75" thickBot="1">
      <c r="A50"/>
      <c r="B50"/>
      <c r="C50" s="6">
        <f>SUM(C30:C49)</f>
        <v>548169</v>
      </c>
      <c r="D50"/>
      <c r="E50"/>
    </row>
    <row r="51" spans="1:5" ht="15.75" thickTop="1">
      <c r="A51"/>
      <c r="B51"/>
      <c r="C51" s="2"/>
      <c r="D51"/>
    </row>
    <row r="52" spans="1:5" ht="15">
      <c r="A52" t="s">
        <v>33</v>
      </c>
      <c r="B52"/>
      <c r="C52" s="2"/>
      <c r="D52"/>
    </row>
    <row r="53" spans="1:5" ht="15">
      <c r="A53">
        <v>15</v>
      </c>
      <c r="B53" t="s">
        <v>12</v>
      </c>
      <c r="C53" s="2"/>
      <c r="D53"/>
    </row>
    <row r="54" spans="1:5" ht="15">
      <c r="A54">
        <v>7</v>
      </c>
      <c r="B54" t="s">
        <v>13</v>
      </c>
      <c r="C54" s="2"/>
      <c r="D54"/>
    </row>
    <row r="55" spans="1:5" ht="15">
      <c r="A55">
        <v>6</v>
      </c>
      <c r="B55" t="s">
        <v>14</v>
      </c>
      <c r="C55" s="2"/>
      <c r="D55"/>
    </row>
    <row r="56" spans="1:5" ht="15">
      <c r="A56" t="s">
        <v>4</v>
      </c>
      <c r="B56" t="s">
        <v>3</v>
      </c>
      <c r="C56" s="2"/>
      <c r="D56"/>
    </row>
    <row r="57" spans="1:5" ht="15">
      <c r="A57">
        <v>9</v>
      </c>
      <c r="B57" t="s">
        <v>15</v>
      </c>
      <c r="C57" s="2"/>
      <c r="D57"/>
    </row>
    <row r="58" spans="1:5" ht="15">
      <c r="A58">
        <v>8</v>
      </c>
      <c r="B58" t="s">
        <v>16</v>
      </c>
      <c r="C58" s="2"/>
      <c r="D58"/>
    </row>
    <row r="59" spans="1:5" ht="15">
      <c r="A59">
        <v>32</v>
      </c>
      <c r="B59" t="s">
        <v>17</v>
      </c>
      <c r="C59" s="2"/>
      <c r="D59"/>
    </row>
    <row r="60" spans="1:5" ht="15">
      <c r="A60">
        <v>25</v>
      </c>
      <c r="B60" t="s">
        <v>18</v>
      </c>
      <c r="C60" s="2"/>
      <c r="D60"/>
    </row>
    <row r="61" spans="1:5" ht="15">
      <c r="A61" t="s">
        <v>19</v>
      </c>
      <c r="B61" t="s">
        <v>20</v>
      </c>
      <c r="C61" s="2"/>
      <c r="D61"/>
    </row>
    <row r="62" spans="1:5" ht="15">
      <c r="A62">
        <v>36</v>
      </c>
      <c r="B62" t="s">
        <v>21</v>
      </c>
      <c r="C62" s="2"/>
      <c r="D62"/>
    </row>
    <row r="63" spans="1:5" ht="15">
      <c r="A63">
        <v>42</v>
      </c>
      <c r="B63" t="s">
        <v>22</v>
      </c>
      <c r="C63" s="2"/>
      <c r="D63"/>
    </row>
    <row r="64" spans="1:5" ht="15">
      <c r="A64">
        <v>31</v>
      </c>
      <c r="B64" t="s">
        <v>23</v>
      </c>
      <c r="C64" s="2"/>
      <c r="D64"/>
    </row>
    <row r="65" spans="1:4" ht="15">
      <c r="A65" t="s">
        <v>24</v>
      </c>
      <c r="B65" t="s">
        <v>25</v>
      </c>
      <c r="C65" s="2"/>
      <c r="D65"/>
    </row>
    <row r="66" spans="1:4" ht="15">
      <c r="A66">
        <v>20</v>
      </c>
      <c r="B66" t="s">
        <v>6</v>
      </c>
      <c r="C66" s="2"/>
      <c r="D66"/>
    </row>
    <row r="67" spans="1:4" ht="15">
      <c r="A67" t="s">
        <v>26</v>
      </c>
      <c r="B67" t="s">
        <v>27</v>
      </c>
      <c r="C67" s="2"/>
      <c r="D67"/>
    </row>
    <row r="68" spans="1:4" ht="15">
      <c r="A68">
        <v>40</v>
      </c>
      <c r="B68" t="s">
        <v>28</v>
      </c>
      <c r="C68" s="2"/>
      <c r="D68"/>
    </row>
    <row r="69" spans="1:4" ht="15">
      <c r="A69">
        <v>52</v>
      </c>
      <c r="B69" t="s">
        <v>29</v>
      </c>
      <c r="C69" s="2"/>
      <c r="D69"/>
    </row>
    <row r="70" spans="1:4" ht="15">
      <c r="A70">
        <v>53</v>
      </c>
      <c r="B70" t="s">
        <v>30</v>
      </c>
      <c r="C70" s="2"/>
      <c r="D70"/>
    </row>
    <row r="71" spans="1:4" ht="15">
      <c r="A71">
        <v>58</v>
      </c>
      <c r="B71" t="s">
        <v>31</v>
      </c>
      <c r="C71" s="2"/>
      <c r="D71"/>
    </row>
    <row r="72" spans="1:4">
      <c r="A72" s="7"/>
      <c r="B72" s="7"/>
    </row>
  </sheetData>
  <phoneticPr fontId="8" type="noConversion"/>
  <pageMargins left="0.25" right="0.25" top="0.52" bottom="0.57999999999999996" header="0.5" footer="0.5"/>
  <pageSetup scale="86" fitToHeight="0" orientation="landscape" r:id="rId1"/>
  <headerFooter alignWithMargins="0"/>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D74655B-A6EF-475A-9BEE-6BF09B164CAC}"/>
</file>

<file path=customXml/itemProps2.xml><?xml version="1.0" encoding="utf-8"?>
<ds:datastoreItem xmlns:ds="http://schemas.openxmlformats.org/officeDocument/2006/customXml" ds:itemID="{EC167D50-E9C6-4319-B0BE-4BBD3EF5C816}"/>
</file>

<file path=customXml/itemProps3.xml><?xml version="1.0" encoding="utf-8"?>
<ds:datastoreItem xmlns:ds="http://schemas.openxmlformats.org/officeDocument/2006/customXml" ds:itemID="{7DE65F17-4910-4813-AEE9-B0D1F362FA4A}"/>
</file>

<file path=customXml/itemProps4.xml><?xml version="1.0" encoding="utf-8"?>
<ds:datastoreItem xmlns:ds="http://schemas.openxmlformats.org/officeDocument/2006/customXml" ds:itemID="{0499453C-5DE5-49D8-92B2-B70664BB7F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Lead Sheet WA</vt:lpstr>
      <vt:lpstr>FORECAST2</vt:lpstr>
      <vt:lpstr>FORECAST2!Print_Area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 Reid</dc:creator>
  <cp:lastModifiedBy>R. Bryce Dalley</cp:lastModifiedBy>
  <cp:lastPrinted>2009-10-12T22:08:28Z</cp:lastPrinted>
  <dcterms:created xsi:type="dcterms:W3CDTF">2003-04-08T16:37:56Z</dcterms:created>
  <dcterms:modified xsi:type="dcterms:W3CDTF">2010-11-19T18:46:38Z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-2078340168</vt:i4>
  </property>
  <property fmtid="{D5CDD505-2E9C-101B-9397-08002B2CF9AE}" pid="3" name="_NewReviewCycle">
    <vt:lpwstr/>
  </property>
  <property fmtid="{D5CDD505-2E9C-101B-9397-08002B2CF9AE}" pid="4" name="_EmailSubject">
    <vt:lpwstr>James River Royalty Offset adjustment</vt:lpwstr>
  </property>
  <property fmtid="{D5CDD505-2E9C-101B-9397-08002B2CF9AE}" pid="5" name="_AuthorEmail">
    <vt:lpwstr>Craig.Stelter@PacifiCorp.com</vt:lpwstr>
  </property>
  <property fmtid="{D5CDD505-2E9C-101B-9397-08002B2CF9AE}" pid="6" name="_AuthorEmailDisplayName">
    <vt:lpwstr>Stelter, Craig</vt:lpwstr>
  </property>
  <property fmtid="{D5CDD505-2E9C-101B-9397-08002B2CF9AE}" pid="7" name="_PreviousAdHocReviewCycleID">
    <vt:i4>1849286099</vt:i4>
  </property>
  <property fmtid="{D5CDD505-2E9C-101B-9397-08002B2CF9AE}" pid="8" name="_ReviewingToolsShownOnce">
    <vt:lpwstr/>
  </property>
  <property fmtid="{D5CDD505-2E9C-101B-9397-08002B2CF9AE}" pid="9" name="ContentTypeId">
    <vt:lpwstr>0x0101006E56B4D1795A2E4DB2F0B01679ED314A0096E45178E737B2439E5D7C497507581C</vt:lpwstr>
  </property>
  <property fmtid="{D5CDD505-2E9C-101B-9397-08002B2CF9AE}" pid="10" name="_docset_NoMedatataSyncRequired">
    <vt:lpwstr>False</vt:lpwstr>
  </property>
</Properties>
</file>