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2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3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ept\Rates\2017 Rate Cases\WA\Testimony\Privratsky\"/>
    </mc:Choice>
  </mc:AlternateContent>
  <bookViews>
    <workbookView xWindow="0" yWindow="0" windowWidth="28800" windowHeight="13290" xr2:uid="{00000000-000D-0000-FFFF-FFFF00000000}"/>
  </bookViews>
  <sheets>
    <sheet name="Cover Page" sheetId="3" r:id="rId1"/>
    <sheet name="RP-2" sheetId="1" r:id="rId2"/>
  </sheets>
  <externalReferences>
    <externalReference r:id="rId3"/>
    <externalReference r:id="rId4"/>
  </externalReferences>
  <definedNames>
    <definedName name="_Fill" localSheetId="0" hidden="1">#REF!</definedName>
    <definedName name="_Fill" hidden="1">#REF!</definedName>
    <definedName name="_Key1" localSheetId="0" hidden="1">#REF!</definedName>
    <definedName name="_Key1" hidden="1">#REF!</definedName>
    <definedName name="_Key11" localSheetId="0" hidden="1">#REF!</definedName>
    <definedName name="_Key11" hidden="1">#REF!</definedName>
    <definedName name="_Key2" localSheetId="0" hidden="1">#REF!</definedName>
    <definedName name="_Key2" hidden="1">#REF!</definedName>
    <definedName name="_Order1" hidden="1">255</definedName>
    <definedName name="_Order2" hidden="1">255</definedName>
    <definedName name="_Regression_Int" hidden="1">1</definedName>
    <definedName name="_Regression_Out" localSheetId="0" hidden="1">#REF!</definedName>
    <definedName name="_Regression_Out" hidden="1">#REF!</definedName>
    <definedName name="_Regression_X" localSheetId="0" hidden="1">#REF!</definedName>
    <definedName name="_Regression_X" hidden="1">#REF!</definedName>
    <definedName name="_Regression_Y" localSheetId="0" hidden="1">#REF!</definedName>
    <definedName name="_Regression_Y" hidden="1">#REF!</definedName>
    <definedName name="_Sort" localSheetId="0" hidden="1">#REF!</definedName>
    <definedName name="_Sort" hidden="1">#REF!</definedName>
    <definedName name="cover" localSheetId="0" hidden="1">#REF!</definedName>
    <definedName name="cover" hidden="1">#REF!</definedName>
    <definedName name="Credit_Rating" localSheetId="0">#REF!</definedName>
    <definedName name="Credit_Rating">#REF!</definedName>
    <definedName name="Credit_Rating_Ticker" localSheetId="0">#REF!</definedName>
    <definedName name="Credit_Rating_Ticker">#REF!</definedName>
    <definedName name="Dividend" localSheetId="0">#REF!</definedName>
    <definedName name="Dividend">#REF!</definedName>
    <definedName name="Dividend_Ticker" localSheetId="0">#REF!</definedName>
    <definedName name="Dividend_Ticker">#REF!</definedName>
    <definedName name="DIVIDENDS" localSheetId="0">#REF!</definedName>
    <definedName name="DIVIDENDS">#REF!</definedName>
    <definedName name="EV__LASTREFTIME__" hidden="1">39198.5712152778</definedName>
    <definedName name="f" localSheetId="0" hidden="1">#REF!</definedName>
    <definedName name="f" hidden="1">#REF!</definedName>
    <definedName name="ff" localSheetId="0" hidden="1">#REF!</definedName>
    <definedName name="ff" hidden="1">#REF!</definedName>
    <definedName name="fffff" localSheetId="0" hidden="1">#REF!</definedName>
    <definedName name="fffff" hidden="1">#REF!</definedName>
    <definedName name="fffffffffffffffffffff" localSheetId="0" hidden="1">#REF!</definedName>
    <definedName name="fffffffffffffffffffff" hidden="1">#REF!</definedName>
    <definedName name="Inputs_Group" localSheetId="0">#REF!</definedName>
    <definedName name="Inputs_Group">#REF!</definedName>
    <definedName name="Inputs_Ticker" localSheetId="0">#REF!</definedName>
    <definedName name="Inputs_Ticker">#REF!</definedName>
    <definedName name="IQ_ADDIN" hidden="1">"AUTO"</definedName>
    <definedName name="IQ_CH" hidden="1">110000</definedName>
    <definedName name="IQ_CQ" hidden="1">5000</definedName>
    <definedName name="IQ_CY" hidden="1">10000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MONTH" hidden="1">15000</definedName>
    <definedName name="IQ_NAMES_REVISION_DATE_" hidden="1">40164.5046875</definedName>
    <definedName name="IQ_NTM" hidden="1">6000</definedName>
    <definedName name="IQ_TODAY" hidden="1">0</definedName>
    <definedName name="IQ_WEEK" hidden="1">50000</definedName>
    <definedName name="IQ_YTD" hidden="1">3000</definedName>
    <definedName name="l" localSheetId="0" hidden="1">#REF!</definedName>
    <definedName name="l" hidden="1">#REF!</definedName>
    <definedName name="PopCache_GL_INTERFACE_REFERENCE7" hidden="1">[1]PopCache!$A$1:$A$2</definedName>
    <definedName name="S" localSheetId="0" hidden="1">#REF!</definedName>
    <definedName name="S" hidden="1">#REF!</definedName>
    <definedName name="wrn.MFR." localSheetId="0" hidden="1">{#N/A,#N/A,FALSE,"Index";#N/A,#N/A,FALSE,"SCH_B1";#N/A,#N/A,FALSE,"SCH_B2";#N/A,#N/A,FALSE,"SCH_B2.1";#N/A,#N/A,FALSE,"SCH_B2.2";#N/A,#N/A,FALSE,"SCH_B2.3";#N/A,#N/A,FALSE,"SCH_B2.4";#N/A,#N/A,FALSE,"SCH_B3";#N/A,#N/A,FALSE,"SCH_B3.1";#N/A,#N/A,FALSE,"SCH_C1-a";#N/A,#N/A,FALSE,"SCH_C2";#N/A,#N/A,FALSE,"SCH_C2.1";#N/A,#N/A,FALSE,"SCH_D1A";#N/A,#N/A,FALSE,"SCH_D2";#N/A,#N/A,FALSE,"SCH_D2.1";#N/A,#N/A,FALSE,"SCH_E1";#N/A,#N/A,FALSE,"SCH_F1";#N/A,#N/A,FALSE,"SCH_F-2";#N/A,#N/A,FALSE,"SCH_F-3";#N/A,#N/A,FALSE,"SCH_H1";#N/A,#N/A,FALSE,"SCH_H2";#N/A,#N/A,FALSE,"SCH_H2.1";#N/A,#N/A,FALSE,"SCH_I1";#N/A,#N/A,FALSE,"SCH_I1a";#N/A,#N/A,FALSE,"SCH_J1";#N/A,#N/A,FALSE,"SCH_J3";#N/A,#N/A,FALSE,"SCH_J4"}</definedName>
    <definedName name="wrn.MFR." hidden="1">{#N/A,#N/A,FALSE,"Index";#N/A,#N/A,FALSE,"SCH_B1";#N/A,#N/A,FALSE,"SCH_B2";#N/A,#N/A,FALSE,"SCH_B2.1";#N/A,#N/A,FALSE,"SCH_B2.2";#N/A,#N/A,FALSE,"SCH_B2.3";#N/A,#N/A,FALSE,"SCH_B2.4";#N/A,#N/A,FALSE,"SCH_B3";#N/A,#N/A,FALSE,"SCH_B3.1";#N/A,#N/A,FALSE,"SCH_C1-a";#N/A,#N/A,FALSE,"SCH_C2";#N/A,#N/A,FALSE,"SCH_C2.1";#N/A,#N/A,FALSE,"SCH_D1A";#N/A,#N/A,FALSE,"SCH_D2";#N/A,#N/A,FALSE,"SCH_D2.1";#N/A,#N/A,FALSE,"SCH_E1";#N/A,#N/A,FALSE,"SCH_F1";#N/A,#N/A,FALSE,"SCH_F-2";#N/A,#N/A,FALSE,"SCH_F-3";#N/A,#N/A,FALSE,"SCH_H1";#N/A,#N/A,FALSE,"SCH_H2";#N/A,#N/A,FALSE,"SCH_H2.1";#N/A,#N/A,FALSE,"SCH_I1";#N/A,#N/A,FALSE,"SCH_I1a";#N/A,#N/A,FALSE,"SCH_J1";#N/A,#N/A,FALSE,"SCH_J3";#N/A,#N/A,FALSE,"SCH_J4"}</definedName>
    <definedName name="wrn.SUP." localSheetId="0" hidden="1">{#N/A,#N/A,FALSE,"WP_B5";#N/A,#N/A,FALSE,"WP_B6";#N/A,#N/A,FALSE,"WP_B6.1";#N/A,#N/A,FALSE,"WP_B6.2";#N/A,#N/A,FALSE,"WP_B7";#N/A,#N/A,FALSE,"WP_B8";#N/A,#N/A,FALSE,"WP_B9";#N/A,#N/A,FALSE,"WP_C1";#N/A,#N/A,FALSE,"WP_C1.1";"WP_C1.2.1",#N/A,FALSE,"WP_C1.2";"WP_C1.2.2",#N/A,FALSE,"WP_C1.2";"WP_C1.2.3",#N/A,FALSE,"WP_C1.2";"WP_C1.2.4",#N/A,FALSE,"WP_C1.2";"WP_C1.2.5",#N/A,FALSE,"WP_C1.2";#N/A,#N/A,FALSE,"WP_C4";#N/A,#N/A,FALSE,"WP_C4a";#N/A,#N/A,FALSE,"WP_C4.1";#N/A,#N/A,FALSE,"WP_C4.2";#N/A,#N/A,FALSE,"WP_C4.3";#N/A,#N/A,FALSE,"WP_C5";#N/A,#N/A,FALSE,"WP_C7";#N/A,#N/A,FALSE,"WP_C8";#N/A,#N/A,FALSE,"WP_C9";#N/A,#N/A,FALSE,"WP_C10";#N/A,#N/A,FALSE,"WP_C11";#N/A,#N/A,FALSE,"WP_C12";#N/A,#N/A,FALSE,"WP_C13";#N/A,#N/A,FALSE,"WP_C14";"WP_D1.1",#N/A,FALSE,"WP_D1";"WP_D1.2",#N/A,FALSE,"WP_D1";"WP_D1.3",#N/A,FALSE,"WP_D1";"WP_D1.4",#N/A,FALSE,"WP_D1";"WP_D1.5",#N/A,FALSE,"WP_D1";#N/A,#N/A,FALSE,"WP_E1 ";#N/A,#N/A,FALSE,"WP_E1.1";#N/A,#N/A,FALSE,"WP_E2";#N/A,#N/A,FALSE,"WP_E3";#N/A,#N/A,FALSE,"WP_E4";#N/A,#N/A,FALSE,"WP_F1";#N/A,#N/A,FALSE,"WP_F-2";#N/A,#N/A,FALSE,"WP_F-2-1";#N/A,#N/A,FALSE,"WP_F-2-2";#N/A,#N/A,FALSE,"WP_F-3";#N/A,#N/A,FALSE,"WP_F-3-1";#N/A,#N/A,FALSE,"WP_F-3-2";#N/A,#N/A,FALSE,"WP_F-4";#N/A,#N/A,FALSE,"WP_F-4.1";#N/A,#N/A,FALSE,"WP_F-4.2";#N/A,#N/A,FALSE,"WP_F-5";#N/A,#N/A,FALSE,"WP_F-6";#N/A,#N/A,FALSE,"WP_F-7"}</definedName>
    <definedName name="wrn.SUP." hidden="1">{#N/A,#N/A,FALSE,"WP_B5";#N/A,#N/A,FALSE,"WP_B6";#N/A,#N/A,FALSE,"WP_B6.1";#N/A,#N/A,FALSE,"WP_B6.2";#N/A,#N/A,FALSE,"WP_B7";#N/A,#N/A,FALSE,"WP_B8";#N/A,#N/A,FALSE,"WP_B9";#N/A,#N/A,FALSE,"WP_C1";#N/A,#N/A,FALSE,"WP_C1.1";"WP_C1.2.1",#N/A,FALSE,"WP_C1.2";"WP_C1.2.2",#N/A,FALSE,"WP_C1.2";"WP_C1.2.3",#N/A,FALSE,"WP_C1.2";"WP_C1.2.4",#N/A,FALSE,"WP_C1.2";"WP_C1.2.5",#N/A,FALSE,"WP_C1.2";#N/A,#N/A,FALSE,"WP_C4";#N/A,#N/A,FALSE,"WP_C4a";#N/A,#N/A,FALSE,"WP_C4.1";#N/A,#N/A,FALSE,"WP_C4.2";#N/A,#N/A,FALSE,"WP_C4.3";#N/A,#N/A,FALSE,"WP_C5";#N/A,#N/A,FALSE,"WP_C7";#N/A,#N/A,FALSE,"WP_C8";#N/A,#N/A,FALSE,"WP_C9";#N/A,#N/A,FALSE,"WP_C10";#N/A,#N/A,FALSE,"WP_C11";#N/A,#N/A,FALSE,"WP_C12";#N/A,#N/A,FALSE,"WP_C13";#N/A,#N/A,FALSE,"WP_C14";"WP_D1.1",#N/A,FALSE,"WP_D1";"WP_D1.2",#N/A,FALSE,"WP_D1";"WP_D1.3",#N/A,FALSE,"WP_D1";"WP_D1.4",#N/A,FALSE,"WP_D1";"WP_D1.5",#N/A,FALSE,"WP_D1";#N/A,#N/A,FALSE,"WP_E1 ";#N/A,#N/A,FALSE,"WP_E1.1";#N/A,#N/A,FALSE,"WP_E2";#N/A,#N/A,FALSE,"WP_E3";#N/A,#N/A,FALSE,"WP_E4";#N/A,#N/A,FALSE,"WP_F1";#N/A,#N/A,FALSE,"WP_F-2";#N/A,#N/A,FALSE,"WP_F-2-1";#N/A,#N/A,FALSE,"WP_F-2-2";#N/A,#N/A,FALSE,"WP_F-3";#N/A,#N/A,FALSE,"WP_F-3-1";#N/A,#N/A,FALSE,"WP_F-3-2";#N/A,#N/A,FALSE,"WP_F-4";#N/A,#N/A,FALSE,"WP_F-4.1";#N/A,#N/A,FALSE,"WP_F-4.2";#N/A,#N/A,FALSE,"WP_F-5";#N/A,#N/A,FALSE,"WP_F-6";#N/A,#N/A,FALSE,"WP_F-7"}</definedName>
    <definedName name="X" localSheetId="0" hidden="1">#REF!</definedName>
    <definedName name="X" hidden="1">#REF!</definedName>
    <definedName name="Y" localSheetId="0" hidden="1">#REF!</definedName>
    <definedName name="Y" hidden="1">#REF!</definedName>
    <definedName name="Z" localSheetId="0" hidden="1">#REF!</definedName>
    <definedName name="Z" hidden="1">#REF!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2" i="1" l="1"/>
  <c r="A21" i="1"/>
  <c r="A20" i="1"/>
  <c r="A19" i="1"/>
  <c r="D18" i="1"/>
  <c r="A18" i="1"/>
  <c r="A17" i="1"/>
  <c r="D16" i="1"/>
  <c r="H16" i="1" s="1"/>
  <c r="H17" i="1" s="1"/>
  <c r="H18" i="1" s="1"/>
  <c r="H19" i="1" s="1"/>
  <c r="H20" i="1" s="1"/>
  <c r="H21" i="1" s="1"/>
  <c r="H22" i="1" s="1"/>
  <c r="A16" i="1"/>
</calcChain>
</file>

<file path=xl/sharedStrings.xml><?xml version="1.0" encoding="utf-8"?>
<sst xmlns="http://schemas.openxmlformats.org/spreadsheetml/2006/main" count="35" uniqueCount="35">
  <si>
    <t>State:</t>
  </si>
  <si>
    <t>Washington</t>
  </si>
  <si>
    <t>Description:</t>
  </si>
  <si>
    <t>Account number:</t>
  </si>
  <si>
    <t>47WA.1860.20479</t>
  </si>
  <si>
    <t>Class of customers:</t>
  </si>
  <si>
    <t>All</t>
  </si>
  <si>
    <t>Deferral period:</t>
  </si>
  <si>
    <t>06/01/2016 - forward</t>
  </si>
  <si>
    <t>Amortization period:</t>
  </si>
  <si>
    <t>N/A</t>
  </si>
  <si>
    <t>Narrative:</t>
  </si>
  <si>
    <t>To record incremental third-party costs incurred to implement the Maximum Allowable Operating Pressure Determination and Validation Plan (MAOP Plan).</t>
  </si>
  <si>
    <t>Debit (Credit)</t>
  </si>
  <si>
    <t>Month/ Year</t>
  </si>
  <si>
    <t>Rate</t>
  </si>
  <si>
    <t>Therms</t>
  </si>
  <si>
    <t>Deferral</t>
  </si>
  <si>
    <t>Amortization</t>
  </si>
  <si>
    <t>Interest</t>
  </si>
  <si>
    <t>Adjustments</t>
  </si>
  <si>
    <t>Deferred Balance</t>
  </si>
  <si>
    <t>Balance forward 10/31/2016</t>
  </si>
  <si>
    <t>Docket No. UG-17_____</t>
  </si>
  <si>
    <t>Exhibit _____ (RP-2)</t>
  </si>
  <si>
    <t>Page 1 of 1</t>
  </si>
  <si>
    <t>Docket No. UG-17____</t>
  </si>
  <si>
    <t>DOCKET UG-17_____</t>
  </si>
  <si>
    <t>CASCADE NATURAL GAS CORPORATION</t>
  </si>
  <si>
    <t>Exhibit No. __ (RP-2)</t>
  </si>
  <si>
    <t>Witness: Ryan Privratsky</t>
  </si>
  <si>
    <t>EXHIBIT OF Ryan Privratsky</t>
  </si>
  <si>
    <t>DEFERRED COSTS</t>
  </si>
  <si>
    <t>MAOP Deferred Costs [1]</t>
  </si>
  <si>
    <t>[1] Filing UG-170716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</si>
</sst>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9" x14ac:knownFonts="1"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i/>
      <sz val="8"/>
      <name val="Calibri"/>
      <family val="2"/>
      <scheme val="minor"/>
    </font>
    <font>
      <b/>
      <sz val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38">
    <xf numFmtId="0" fontId="0" fillId="0" borderId="0" xfId="0"/>
    <xf numFmtId="0" fontId="1" fillId="0" borderId="0" xfId="0" applyFont="1" applyBorder="1" applyAlignment="1">
      <alignment horizontal="left" vertical="top"/>
    </xf>
    <xf numFmtId="0" fontId="1" fillId="0" borderId="0" xfId="0" applyFont="1" applyBorder="1" applyAlignment="1">
      <alignment horizontal="left" wrapText="1"/>
    </xf>
    <xf numFmtId="39" fontId="1" fillId="0" borderId="0" xfId="0" applyNumberFormat="1" applyFont="1" applyAlignment="1" applyProtection="1">
      <alignment horizontal="left"/>
    </xf>
    <xf numFmtId="0" fontId="1" fillId="0" borderId="0" xfId="0" applyFont="1"/>
    <xf numFmtId="39" fontId="3" fillId="0" borderId="9" xfId="0" applyNumberFormat="1" applyFont="1" applyBorder="1" applyAlignment="1" applyProtection="1">
      <alignment horizontal="center" wrapText="1"/>
    </xf>
    <xf numFmtId="39" fontId="1" fillId="0" borderId="0" xfId="0" applyNumberFormat="1" applyFont="1" applyAlignment="1" applyProtection="1"/>
    <xf numFmtId="17" fontId="1" fillId="0" borderId="0" xfId="0" applyNumberFormat="1" applyFont="1"/>
    <xf numFmtId="0" fontId="1" fillId="2" borderId="0" xfId="0" applyFont="1" applyFill="1"/>
    <xf numFmtId="164" fontId="1" fillId="0" borderId="0" xfId="0" applyNumberFormat="1" applyFont="1"/>
    <xf numFmtId="0" fontId="0" fillId="0" borderId="0" xfId="0" applyAlignment="1">
      <alignment horizontal="right"/>
    </xf>
    <xf numFmtId="0" fontId="5" fillId="0" borderId="0" xfId="1" applyFont="1" applyAlignment="1">
      <alignment horizontal="right" vertical="center"/>
    </xf>
    <xf numFmtId="0" fontId="4" fillId="0" borderId="0" xfId="1"/>
    <xf numFmtId="0" fontId="6" fillId="0" borderId="0" xfId="1" applyFont="1" applyAlignment="1">
      <alignment horizontal="right" vertical="center"/>
    </xf>
    <xf numFmtId="0" fontId="6" fillId="0" borderId="0" xfId="1" applyFont="1" applyBorder="1" applyAlignment="1">
      <alignment horizontal="right" vertical="center"/>
    </xf>
    <xf numFmtId="0" fontId="5" fillId="0" borderId="0" xfId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15" fontId="5" fillId="0" borderId="0" xfId="1" applyNumberFormat="1" applyFont="1" applyBorder="1" applyAlignment="1">
      <alignment horizontal="center" vertical="center"/>
    </xf>
    <xf numFmtId="0" fontId="8" fillId="0" borderId="0" xfId="1" applyFont="1" applyBorder="1" applyAlignment="1">
      <alignment vertical="center"/>
    </xf>
    <xf numFmtId="0" fontId="4" fillId="0" borderId="0" xfId="1" applyBorder="1"/>
    <xf numFmtId="14" fontId="0" fillId="0" borderId="0" xfId="0" applyNumberFormat="1"/>
    <xf numFmtId="0" fontId="1" fillId="0" borderId="6" xfId="0" applyFont="1" applyBorder="1" applyAlignment="1">
      <alignment horizontal="left" vertical="top"/>
    </xf>
    <xf numFmtId="0" fontId="1" fillId="0" borderId="7" xfId="0" applyFont="1" applyBorder="1" applyAlignment="1">
      <alignment horizontal="left" vertical="top"/>
    </xf>
    <xf numFmtId="0" fontId="1" fillId="0" borderId="7" xfId="0" applyFont="1" applyBorder="1" applyAlignment="1">
      <alignment horizontal="left" vertical="top" wrapText="1"/>
    </xf>
    <xf numFmtId="0" fontId="1" fillId="0" borderId="8" xfId="0" applyFont="1" applyBorder="1" applyAlignment="1">
      <alignment horizontal="left" vertical="top" wrapText="1"/>
    </xf>
    <xf numFmtId="0" fontId="2" fillId="0" borderId="0" xfId="0" applyFont="1" applyAlignment="1">
      <alignment horizontal="center"/>
    </xf>
    <xf numFmtId="17" fontId="1" fillId="0" borderId="0" xfId="0" applyNumberFormat="1" applyFont="1" applyBorder="1" applyAlignment="1">
      <alignment horizontal="right"/>
    </xf>
    <xf numFmtId="39" fontId="1" fillId="0" borderId="4" xfId="0" applyNumberFormat="1" applyFont="1" applyBorder="1" applyAlignment="1" applyProtection="1">
      <alignment horizontal="left"/>
    </xf>
    <xf numFmtId="39" fontId="1" fillId="0" borderId="0" xfId="0" applyNumberFormat="1" applyFont="1" applyBorder="1" applyAlignment="1" applyProtection="1">
      <alignment horizontal="left"/>
    </xf>
    <xf numFmtId="39" fontId="1" fillId="0" borderId="0" xfId="0" applyNumberFormat="1" applyFont="1" applyBorder="1" applyAlignment="1" applyProtection="1">
      <protection locked="0"/>
    </xf>
    <xf numFmtId="39" fontId="1" fillId="0" borderId="5" xfId="0" applyNumberFormat="1" applyFont="1" applyBorder="1" applyAlignment="1" applyProtection="1">
      <protection locked="0"/>
    </xf>
    <xf numFmtId="39" fontId="1" fillId="0" borderId="0" xfId="0" quotePrefix="1" applyNumberFormat="1" applyFont="1" applyBorder="1" applyAlignment="1" applyProtection="1">
      <alignment horizontal="left"/>
      <protection locked="0"/>
    </xf>
    <xf numFmtId="39" fontId="1" fillId="0" borderId="0" xfId="0" applyNumberFormat="1" applyFont="1" applyBorder="1" applyAlignment="1" applyProtection="1">
      <alignment horizontal="left"/>
      <protection locked="0"/>
    </xf>
    <xf numFmtId="39" fontId="1" fillId="0" borderId="5" xfId="0" applyNumberFormat="1" applyFont="1" applyBorder="1" applyAlignment="1" applyProtection="1">
      <alignment horizontal="left"/>
      <protection locked="0"/>
    </xf>
    <xf numFmtId="39" fontId="1" fillId="0" borderId="1" xfId="0" applyNumberFormat="1" applyFont="1" applyBorder="1" applyAlignment="1" applyProtection="1">
      <alignment horizontal="left"/>
    </xf>
    <xf numFmtId="39" fontId="1" fillId="0" borderId="2" xfId="0" applyNumberFormat="1" applyFont="1" applyBorder="1" applyAlignment="1" applyProtection="1">
      <alignment horizontal="left"/>
    </xf>
    <xf numFmtId="39" fontId="1" fillId="0" borderId="2" xfId="0" applyNumberFormat="1" applyFont="1" applyBorder="1" applyAlignment="1" applyProtection="1">
      <alignment horizontal="left"/>
      <protection locked="0"/>
    </xf>
    <xf numFmtId="39" fontId="1" fillId="0" borderId="3" xfId="0" applyNumberFormat="1" applyFont="1" applyBorder="1" applyAlignment="1" applyProtection="1">
      <alignment horizontal="left"/>
      <protection locked="0"/>
    </xf>
  </cellXfs>
  <cellStyles count="2">
    <cellStyle name="Normal" xfId="0" builtinId="0"/>
    <cellStyle name="Normal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2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</xdr:colOff>
      <xdr:row>4</xdr:row>
      <xdr:rowOff>19050</xdr:rowOff>
    </xdr:from>
    <xdr:ext cx="3086099" cy="207645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32AAE27E-B3E4-4C7B-827C-A6A449C509BB}"/>
            </a:ext>
          </a:extLst>
        </xdr:cNvPr>
        <xdr:cNvSpPr txBox="1"/>
      </xdr:nvSpPr>
      <xdr:spPr>
        <a:xfrm>
          <a:off x="1" y="819150"/>
          <a:ext cx="3086099" cy="20764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>
            <a:spcBef>
              <a:spcPts val="0"/>
            </a:spcBef>
            <a:spcAft>
              <a:spcPts val="0"/>
            </a:spcAft>
          </a:pPr>
          <a:r>
            <a:rPr lang="en-US" sz="1200">
              <a:effectLst/>
              <a:latin typeface="Times New Roman" panose="02020603050405020304" pitchFamily="18" charset="0"/>
              <a:ea typeface="Calibri"/>
              <a:cs typeface="Times New Roman" panose="02020603050405020304" pitchFamily="18" charset="0"/>
            </a:rPr>
            <a:t>WASHINGTON UTILITIES AND TRANSPORTATION COMMISSION,</a:t>
          </a:r>
        </a:p>
        <a:p>
          <a:pPr marL="0" marR="0">
            <a:spcBef>
              <a:spcPts val="0"/>
            </a:spcBef>
            <a:spcAft>
              <a:spcPts val="0"/>
            </a:spcAft>
          </a:pPr>
          <a:r>
            <a:rPr lang="en-US" sz="1200">
              <a:effectLst/>
              <a:latin typeface="Times New Roman" panose="02020603050405020304" pitchFamily="18" charset="0"/>
              <a:ea typeface="Calibri"/>
              <a:cs typeface="Times New Roman" panose="02020603050405020304" pitchFamily="18" charset="0"/>
            </a:rPr>
            <a:t>                           Complainant,</a:t>
          </a:r>
        </a:p>
        <a:p>
          <a:pPr marL="0" marR="0">
            <a:spcBef>
              <a:spcPts val="0"/>
            </a:spcBef>
            <a:spcAft>
              <a:spcPts val="0"/>
            </a:spcAft>
          </a:pPr>
          <a:r>
            <a:rPr lang="en-US" sz="1200">
              <a:effectLst/>
              <a:latin typeface="Times New Roman" panose="02020603050405020304" pitchFamily="18" charset="0"/>
              <a:ea typeface="Calibri"/>
              <a:cs typeface="Times New Roman" panose="02020603050405020304" pitchFamily="18" charset="0"/>
            </a:rPr>
            <a:t> </a:t>
          </a:r>
        </a:p>
        <a:p>
          <a:pPr marL="0" marR="0">
            <a:spcBef>
              <a:spcPts val="0"/>
            </a:spcBef>
            <a:spcAft>
              <a:spcPts val="0"/>
            </a:spcAft>
          </a:pPr>
          <a:r>
            <a:rPr lang="en-US" sz="1200">
              <a:effectLst/>
              <a:latin typeface="Times New Roman" panose="02020603050405020304" pitchFamily="18" charset="0"/>
              <a:ea typeface="Calibri"/>
              <a:cs typeface="Times New Roman" panose="02020603050405020304" pitchFamily="18" charset="0"/>
            </a:rPr>
            <a:t>v.</a:t>
          </a:r>
        </a:p>
        <a:p>
          <a:pPr marL="0" marR="0">
            <a:spcBef>
              <a:spcPts val="0"/>
            </a:spcBef>
            <a:spcAft>
              <a:spcPts val="0"/>
            </a:spcAft>
          </a:pPr>
          <a:r>
            <a:rPr lang="en-US" sz="1200">
              <a:effectLst/>
              <a:latin typeface="Times New Roman" panose="02020603050405020304" pitchFamily="18" charset="0"/>
              <a:ea typeface="Calibri"/>
              <a:cs typeface="Times New Roman" panose="02020603050405020304" pitchFamily="18" charset="0"/>
            </a:rPr>
            <a:t> </a:t>
          </a:r>
        </a:p>
        <a:p>
          <a:pPr marL="0" marR="0">
            <a:spcBef>
              <a:spcPts val="0"/>
            </a:spcBef>
            <a:spcAft>
              <a:spcPts val="0"/>
            </a:spcAft>
          </a:pPr>
          <a:r>
            <a:rPr lang="en-US" sz="1200">
              <a:effectLst/>
              <a:latin typeface="Times New Roman" panose="02020603050405020304" pitchFamily="18" charset="0"/>
              <a:ea typeface="Calibri"/>
              <a:cs typeface="Times New Roman" panose="02020603050405020304" pitchFamily="18" charset="0"/>
            </a:rPr>
            <a:t>CASCADE NATURAL GAS CORPORATION,</a:t>
          </a:r>
        </a:p>
        <a:p>
          <a:pPr marL="0" marR="0">
            <a:spcBef>
              <a:spcPts val="0"/>
            </a:spcBef>
            <a:spcAft>
              <a:spcPts val="0"/>
            </a:spcAft>
          </a:pPr>
          <a:r>
            <a:rPr lang="en-US" sz="1200">
              <a:effectLst/>
              <a:latin typeface="Times New Roman" panose="02020603050405020304" pitchFamily="18" charset="0"/>
              <a:ea typeface="Calibri"/>
              <a:cs typeface="Times New Roman" panose="02020603050405020304" pitchFamily="18" charset="0"/>
            </a:rPr>
            <a:t> </a:t>
          </a:r>
        </a:p>
        <a:p>
          <a:pPr marL="0" marR="0">
            <a:spcBef>
              <a:spcPts val="0"/>
            </a:spcBef>
            <a:spcAft>
              <a:spcPts val="0"/>
            </a:spcAft>
          </a:pPr>
          <a:r>
            <a:rPr lang="en-US" sz="1200">
              <a:effectLst/>
              <a:latin typeface="Times New Roman" panose="02020603050405020304" pitchFamily="18" charset="0"/>
              <a:ea typeface="Calibri"/>
              <a:cs typeface="Times New Roman" panose="02020603050405020304" pitchFamily="18" charset="0"/>
            </a:rPr>
            <a:t>                           Respondent.</a:t>
          </a:r>
        </a:p>
        <a:p>
          <a:pPr marL="0" marR="0">
            <a:spcBef>
              <a:spcPts val="0"/>
            </a:spcBef>
            <a:spcAft>
              <a:spcPts val="0"/>
            </a:spcAft>
          </a:pPr>
          <a:r>
            <a:rPr lang="en-US" sz="1200">
              <a:effectLst/>
              <a:latin typeface="Times New Roman" panose="02020603050405020304" pitchFamily="18" charset="0"/>
              <a:ea typeface="Calibri"/>
              <a:cs typeface="Times New Roman" panose="02020603050405020304" pitchFamily="18" charset="0"/>
            </a:rPr>
            <a:t> </a:t>
          </a:r>
        </a:p>
        <a:p>
          <a:pPr marL="0" marR="0">
            <a:spcBef>
              <a:spcPts val="0"/>
            </a:spcBef>
            <a:spcAft>
              <a:spcPts val="0"/>
            </a:spcAft>
          </a:pPr>
          <a:r>
            <a:rPr lang="en-US" sz="1100">
              <a:effectLst/>
              <a:latin typeface="Times New Roman"/>
              <a:ea typeface="Calibri"/>
            </a:rPr>
            <a:t> </a:t>
          </a:r>
          <a:endParaRPr lang="en-US" sz="1050">
            <a:effectLst/>
            <a:latin typeface="Arial"/>
            <a:ea typeface="Calibri"/>
          </a:endParaRPr>
        </a:p>
        <a:p>
          <a:pPr marL="0" marR="0">
            <a:spcBef>
              <a:spcPts val="0"/>
            </a:spcBef>
            <a:spcAft>
              <a:spcPts val="0"/>
            </a:spcAft>
          </a:pPr>
          <a:r>
            <a:rPr lang="en-US" sz="1100">
              <a:effectLst/>
              <a:latin typeface="Times New Roman"/>
              <a:ea typeface="Calibri"/>
            </a:rPr>
            <a:t> </a:t>
          </a:r>
          <a:endParaRPr lang="en-US" sz="1050">
            <a:effectLst/>
            <a:latin typeface="Arial"/>
            <a:ea typeface="Calibri"/>
          </a:endParaRPr>
        </a:p>
        <a:p>
          <a:pPr marL="0" marR="0" algn="just">
            <a:spcBef>
              <a:spcPts val="0"/>
            </a:spcBef>
            <a:spcAft>
              <a:spcPts val="0"/>
            </a:spcAft>
          </a:pPr>
          <a:r>
            <a:rPr lang="en-US" sz="1100" b="1">
              <a:effectLst/>
              <a:latin typeface="Times New Roman"/>
              <a:ea typeface="Calibri"/>
            </a:rPr>
            <a:t> </a:t>
          </a:r>
          <a:endParaRPr lang="en-US" sz="1050">
            <a:effectLst/>
            <a:latin typeface="Arial"/>
            <a:ea typeface="Calibri"/>
          </a:endParaRPr>
        </a:p>
        <a:p>
          <a:endParaRPr lang="en-US" sz="1100"/>
        </a:p>
      </xdr:txBody>
    </xdr:sp>
    <xdr:clientData/>
  </xdr:oneCellAnchor>
  <xdr:twoCellAnchor>
    <xdr:from>
      <xdr:col>0</xdr:col>
      <xdr:colOff>2733675</xdr:colOff>
      <xdr:row>3</xdr:row>
      <xdr:rowOff>190500</xdr:rowOff>
    </xdr:from>
    <xdr:to>
      <xdr:col>0</xdr:col>
      <xdr:colOff>2733677</xdr:colOff>
      <xdr:row>14</xdr:row>
      <xdr:rowOff>9525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9E92A23B-390F-4B0A-8054-625002C3CE8B}"/>
            </a:ext>
          </a:extLst>
        </xdr:cNvPr>
        <xdr:cNvCxnSpPr/>
      </xdr:nvCxnSpPr>
      <xdr:spPr>
        <a:xfrm flipH="1">
          <a:off x="2733675" y="790575"/>
          <a:ext cx="2" cy="20193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47625</xdr:colOff>
      <xdr:row>14</xdr:row>
      <xdr:rowOff>9525</xdr:rowOff>
    </xdr:from>
    <xdr:to>
      <xdr:col>0</xdr:col>
      <xdr:colOff>2752725</xdr:colOff>
      <xdr:row>14</xdr:row>
      <xdr:rowOff>9525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931A0AEC-5E96-40BD-A276-BB9B605B36FA}"/>
            </a:ext>
          </a:extLst>
        </xdr:cNvPr>
        <xdr:cNvCxnSpPr/>
      </xdr:nvCxnSpPr>
      <xdr:spPr>
        <a:xfrm>
          <a:off x="47625" y="2809875"/>
          <a:ext cx="270510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eneral%20Ledger%20Accounting\ADI%20Vouchers\Amanda's%20ADI%20Vouchers\FY2013\January%202013\Uploaded\010-109%20MTM%20Jan-1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ept/Rates/Accounting%20Reports/DEFSUMWA/5-17%20DEFSUMW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pCache"/>
      <sheetName val="BneWorkBookProperties"/>
      <sheetName val="BneLog"/>
      <sheetName val="G"/>
      <sheetName val="Sheet1 (2)"/>
      <sheetName val="with formulas"/>
      <sheetName val="Oct 14 Swaps"/>
      <sheetName val="Jun 17 Swaps"/>
      <sheetName val="T Lock"/>
    </sheetNames>
    <sheetDataSet>
      <sheetData sheetId="0">
        <row r="1">
          <cell r="A1" t="str">
            <v>No</v>
          </cell>
        </row>
        <row r="2">
          <cell r="A2" t="str">
            <v>Yes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RVSD JE UPLOAD"/>
      <sheetName val="FERC Interest Rates"/>
      <sheetName val="Therm Sales"/>
      <sheetName val="DEFERRALS"/>
      <sheetName val="DG 01253"/>
      <sheetName val="DG 01254"/>
      <sheetName val="RA 20477"/>
      <sheetName val="RA 1860.20460-liab less exp"/>
      <sheetName val="RA 1860.20460-exp only"/>
      <sheetName val="RA 1860.20479"/>
      <sheetName val="RA 20430"/>
      <sheetName val="RA 20431"/>
      <sheetName val="RA 20444"/>
      <sheetName val="RA 20449"/>
      <sheetName val="AMORTIZATIONS"/>
      <sheetName val="DG 01286"/>
      <sheetName val="RA 1862.20478"/>
      <sheetName val="ZBA 13"/>
      <sheetName val="RA 1862.20475"/>
      <sheetName val="DG 01284"/>
      <sheetName val="RA 20470"/>
      <sheetName val="RA 20458N"/>
      <sheetName val="RA 1862.20472"/>
      <sheetName val="DG 01282"/>
      <sheetName val="RA 20479"/>
      <sheetName val="DG 01280"/>
      <sheetName val="DG 01241"/>
      <sheetName val="RA 1862.20470"/>
    </sheetNames>
    <sheetDataSet>
      <sheetData sheetId="0"/>
      <sheetData sheetId="1"/>
      <sheetData sheetId="2">
        <row r="56">
          <cell r="A56">
            <v>42704</v>
          </cell>
        </row>
        <row r="57">
          <cell r="A57">
            <v>42735</v>
          </cell>
        </row>
        <row r="58">
          <cell r="A58">
            <v>42766</v>
          </cell>
        </row>
        <row r="59">
          <cell r="A59">
            <v>42794</v>
          </cell>
        </row>
        <row r="60">
          <cell r="A60">
            <v>42825</v>
          </cell>
        </row>
        <row r="61">
          <cell r="A61">
            <v>42855</v>
          </cell>
        </row>
        <row r="62">
          <cell r="A62">
            <v>42886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36"/>
  <sheetViews>
    <sheetView tabSelected="1" workbookViewId="0">
      <selection activeCell="A40" sqref="A40"/>
    </sheetView>
  </sheetViews>
  <sheetFormatPr defaultColWidth="9.140625" defaultRowHeight="15" x14ac:dyDescent="0.25"/>
  <cols>
    <col min="1" max="1" width="98.7109375" style="12" customWidth="1"/>
    <col min="2" max="2" width="29.42578125" style="12" customWidth="1"/>
    <col min="3" max="16384" width="9.140625" style="12"/>
  </cols>
  <sheetData>
    <row r="1" spans="1:1" ht="15.75" x14ac:dyDescent="0.25">
      <c r="A1" s="11" t="s">
        <v>29</v>
      </c>
    </row>
    <row r="2" spans="1:1" ht="15.75" x14ac:dyDescent="0.25">
      <c r="A2" s="11" t="s">
        <v>26</v>
      </c>
    </row>
    <row r="3" spans="1:1" ht="15.75" x14ac:dyDescent="0.25">
      <c r="A3" s="11" t="s">
        <v>30</v>
      </c>
    </row>
    <row r="4" spans="1:1" ht="15.75" x14ac:dyDescent="0.25">
      <c r="A4" s="13"/>
    </row>
    <row r="5" spans="1:1" ht="15.75" x14ac:dyDescent="0.25">
      <c r="A5" s="14"/>
    </row>
    <row r="6" spans="1:1" ht="15.75" x14ac:dyDescent="0.25">
      <c r="A6" s="14"/>
    </row>
    <row r="7" spans="1:1" ht="15.75" x14ac:dyDescent="0.25">
      <c r="A7" s="14"/>
    </row>
    <row r="8" spans="1:1" ht="15.75" x14ac:dyDescent="0.25">
      <c r="A8" s="14" t="s">
        <v>27</v>
      </c>
    </row>
    <row r="9" spans="1:1" ht="15.75" x14ac:dyDescent="0.25">
      <c r="A9" s="14"/>
    </row>
    <row r="10" spans="1:1" ht="15.75" x14ac:dyDescent="0.25">
      <c r="A10" s="14"/>
    </row>
    <row r="11" spans="1:1" ht="15.75" x14ac:dyDescent="0.25">
      <c r="A11" s="14"/>
    </row>
    <row r="12" spans="1:1" ht="15.75" x14ac:dyDescent="0.25">
      <c r="A12" s="14"/>
    </row>
    <row r="13" spans="1:1" ht="15.75" x14ac:dyDescent="0.25">
      <c r="A13" s="14"/>
    </row>
    <row r="14" spans="1:1" ht="15.75" x14ac:dyDescent="0.25">
      <c r="A14" s="14"/>
    </row>
    <row r="15" spans="1:1" ht="15.75" x14ac:dyDescent="0.25">
      <c r="A15" s="14"/>
    </row>
    <row r="16" spans="1:1" ht="15.75" x14ac:dyDescent="0.25">
      <c r="A16" s="15"/>
    </row>
    <row r="17" spans="1:1" ht="15.75" x14ac:dyDescent="0.25">
      <c r="A17" s="15"/>
    </row>
    <row r="18" spans="1:1" ht="15.75" x14ac:dyDescent="0.25">
      <c r="A18" s="14"/>
    </row>
    <row r="19" spans="1:1" ht="15.75" x14ac:dyDescent="0.25">
      <c r="A19" s="15" t="s">
        <v>28</v>
      </c>
    </row>
    <row r="20" spans="1:1" ht="15.75" x14ac:dyDescent="0.25">
      <c r="A20" s="15"/>
    </row>
    <row r="21" spans="1:1" ht="15.75" x14ac:dyDescent="0.25">
      <c r="A21" s="15" t="s">
        <v>31</v>
      </c>
    </row>
    <row r="22" spans="1:1" ht="15.75" x14ac:dyDescent="0.25">
      <c r="A22" s="15"/>
    </row>
    <row r="23" spans="1:1" ht="15.75" x14ac:dyDescent="0.25">
      <c r="A23" s="15"/>
    </row>
    <row r="24" spans="1:1" ht="15.75" x14ac:dyDescent="0.25">
      <c r="A24" s="16" t="s">
        <v>32</v>
      </c>
    </row>
    <row r="25" spans="1:1" ht="15.75" x14ac:dyDescent="0.25">
      <c r="A25" s="15"/>
    </row>
    <row r="26" spans="1:1" ht="15.75" x14ac:dyDescent="0.25">
      <c r="A26" s="15"/>
    </row>
    <row r="27" spans="1:1" ht="15.75" x14ac:dyDescent="0.25">
      <c r="A27" s="15"/>
    </row>
    <row r="28" spans="1:1" ht="15.75" x14ac:dyDescent="0.25">
      <c r="A28" s="15"/>
    </row>
    <row r="29" spans="1:1" ht="15.75" x14ac:dyDescent="0.25">
      <c r="A29" s="15"/>
    </row>
    <row r="30" spans="1:1" ht="15.75" x14ac:dyDescent="0.25">
      <c r="A30" s="17">
        <v>42978</v>
      </c>
    </row>
    <row r="31" spans="1:1" x14ac:dyDescent="0.25">
      <c r="A31" s="18"/>
    </row>
    <row r="32" spans="1:1" x14ac:dyDescent="0.25">
      <c r="A32" s="19"/>
    </row>
    <row r="33" spans="1:1" x14ac:dyDescent="0.25">
      <c r="A33" s="19"/>
    </row>
    <row r="34" spans="1:1" x14ac:dyDescent="0.25">
      <c r="A34" s="19"/>
    </row>
    <row r="35" spans="1:1" x14ac:dyDescent="0.25">
      <c r="A35" s="19"/>
    </row>
    <row r="36" spans="1:1" x14ac:dyDescent="0.25">
      <c r="A36" s="19"/>
    </row>
  </sheetData>
  <printOptions horizontalCentered="1"/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0"/>
  <sheetViews>
    <sheetView topLeftCell="A11" workbookViewId="0">
      <selection activeCell="A30" sqref="A30"/>
    </sheetView>
  </sheetViews>
  <sheetFormatPr defaultRowHeight="15" x14ac:dyDescent="0.25"/>
  <cols>
    <col min="1" max="1" width="10.42578125" customWidth="1"/>
    <col min="2" max="2" width="9" customWidth="1"/>
    <col min="3" max="3" width="10.85546875" customWidth="1"/>
    <col min="4" max="4" width="12.5703125" customWidth="1"/>
    <col min="6" max="6" width="11.5703125" customWidth="1"/>
    <col min="7" max="7" width="13.42578125" customWidth="1"/>
    <col min="8" max="8" width="30" customWidth="1"/>
  </cols>
  <sheetData>
    <row r="1" spans="1:8" x14ac:dyDescent="0.25">
      <c r="H1" s="10" t="s">
        <v>23</v>
      </c>
    </row>
    <row r="2" spans="1:8" x14ac:dyDescent="0.25">
      <c r="H2" s="10" t="s">
        <v>24</v>
      </c>
    </row>
    <row r="3" spans="1:8" x14ac:dyDescent="0.25">
      <c r="H3" s="10" t="s">
        <v>25</v>
      </c>
    </row>
    <row r="4" spans="1:8" ht="15.75" thickBot="1" x14ac:dyDescent="0.3"/>
    <row r="5" spans="1:8" x14ac:dyDescent="0.25">
      <c r="A5" s="34" t="s">
        <v>0</v>
      </c>
      <c r="B5" s="35"/>
      <c r="C5" s="36" t="s">
        <v>1</v>
      </c>
      <c r="D5" s="36"/>
      <c r="E5" s="36"/>
      <c r="F5" s="36"/>
      <c r="G5" s="36"/>
      <c r="H5" s="37"/>
    </row>
    <row r="6" spans="1:8" x14ac:dyDescent="0.25">
      <c r="A6" s="27" t="s">
        <v>2</v>
      </c>
      <c r="B6" s="28"/>
      <c r="C6" s="32" t="s">
        <v>33</v>
      </c>
      <c r="D6" s="32"/>
      <c r="E6" s="32"/>
      <c r="F6" s="32"/>
      <c r="G6" s="32"/>
      <c r="H6" s="33"/>
    </row>
    <row r="7" spans="1:8" x14ac:dyDescent="0.25">
      <c r="A7" s="27" t="s">
        <v>3</v>
      </c>
      <c r="B7" s="28"/>
      <c r="C7" s="32" t="s">
        <v>4</v>
      </c>
      <c r="D7" s="32"/>
      <c r="E7" s="32"/>
      <c r="F7" s="32"/>
      <c r="G7" s="32"/>
      <c r="H7" s="33"/>
    </row>
    <row r="8" spans="1:8" x14ac:dyDescent="0.25">
      <c r="A8" s="27" t="s">
        <v>5</v>
      </c>
      <c r="B8" s="28"/>
      <c r="C8" s="29" t="s">
        <v>6</v>
      </c>
      <c r="D8" s="29"/>
      <c r="E8" s="29"/>
      <c r="F8" s="29"/>
      <c r="G8" s="29"/>
      <c r="H8" s="30"/>
    </row>
    <row r="9" spans="1:8" x14ac:dyDescent="0.25">
      <c r="A9" s="27" t="s">
        <v>7</v>
      </c>
      <c r="B9" s="28"/>
      <c r="C9" s="31" t="s">
        <v>8</v>
      </c>
      <c r="D9" s="32"/>
      <c r="E9" s="32"/>
      <c r="F9" s="32"/>
      <c r="G9" s="32"/>
      <c r="H9" s="33"/>
    </row>
    <row r="10" spans="1:8" x14ac:dyDescent="0.25">
      <c r="A10" s="27" t="s">
        <v>9</v>
      </c>
      <c r="B10" s="28"/>
      <c r="C10" s="32" t="s">
        <v>10</v>
      </c>
      <c r="D10" s="32"/>
      <c r="E10" s="32"/>
      <c r="F10" s="32"/>
      <c r="G10" s="32"/>
      <c r="H10" s="33"/>
    </row>
    <row r="11" spans="1:8" ht="15.75" thickBot="1" x14ac:dyDescent="0.3">
      <c r="A11" s="21" t="s">
        <v>11</v>
      </c>
      <c r="B11" s="22"/>
      <c r="C11" s="23" t="s">
        <v>12</v>
      </c>
      <c r="D11" s="23"/>
      <c r="E11" s="23"/>
      <c r="F11" s="23"/>
      <c r="G11" s="23"/>
      <c r="H11" s="24"/>
    </row>
    <row r="12" spans="1:8" x14ac:dyDescent="0.25">
      <c r="A12" s="1"/>
      <c r="B12" s="1"/>
      <c r="C12" s="2"/>
      <c r="D12" s="2"/>
      <c r="E12" s="2"/>
      <c r="F12" s="2"/>
      <c r="G12" s="2"/>
      <c r="H12" s="2"/>
    </row>
    <row r="13" spans="1:8" x14ac:dyDescent="0.25">
      <c r="A13" s="3"/>
      <c r="B13" s="4"/>
      <c r="C13" s="4"/>
      <c r="D13" s="25" t="s">
        <v>13</v>
      </c>
      <c r="E13" s="25"/>
      <c r="F13" s="25"/>
      <c r="G13" s="4"/>
      <c r="H13" s="4"/>
    </row>
    <row r="14" spans="1:8" ht="26.25" x14ac:dyDescent="0.25">
      <c r="A14" s="5" t="s">
        <v>14</v>
      </c>
      <c r="B14" s="5" t="s">
        <v>15</v>
      </c>
      <c r="C14" s="5" t="s">
        <v>16</v>
      </c>
      <c r="D14" s="5" t="s">
        <v>17</v>
      </c>
      <c r="E14" s="5" t="s">
        <v>18</v>
      </c>
      <c r="F14" s="5" t="s">
        <v>19</v>
      </c>
      <c r="G14" s="5" t="s">
        <v>20</v>
      </c>
      <c r="H14" s="5" t="s">
        <v>21</v>
      </c>
    </row>
    <row r="15" spans="1:8" x14ac:dyDescent="0.25">
      <c r="A15" s="26" t="s">
        <v>22</v>
      </c>
      <c r="B15" s="26"/>
      <c r="C15" s="26"/>
      <c r="D15" s="26"/>
      <c r="E15" s="26"/>
      <c r="F15" s="26"/>
      <c r="G15" s="26"/>
      <c r="H15" s="6">
        <v>0</v>
      </c>
    </row>
    <row r="16" spans="1:8" x14ac:dyDescent="0.25">
      <c r="A16" s="7">
        <f>'[2]FERC Interest Rates'!A56</f>
        <v>42704</v>
      </c>
      <c r="B16" s="4"/>
      <c r="C16" s="4"/>
      <c r="D16" s="9">
        <f>325429.79+1504154.47</f>
        <v>1829584.26</v>
      </c>
      <c r="E16" s="4"/>
      <c r="F16" s="8"/>
      <c r="G16" s="4"/>
      <c r="H16" s="6">
        <f t="shared" ref="H16:H22" si="0">H15+SUM(D16:G16)</f>
        <v>1829584.26</v>
      </c>
    </row>
    <row r="17" spans="1:8" x14ac:dyDescent="0.25">
      <c r="A17" s="7">
        <f>'[2]FERC Interest Rates'!A57</f>
        <v>42735</v>
      </c>
      <c r="B17" s="4"/>
      <c r="C17" s="4"/>
      <c r="D17" s="9">
        <v>390272.83</v>
      </c>
      <c r="E17" s="4"/>
      <c r="F17" s="8"/>
      <c r="G17" s="4"/>
      <c r="H17" s="6">
        <f t="shared" si="0"/>
        <v>2219857.09</v>
      </c>
    </row>
    <row r="18" spans="1:8" x14ac:dyDescent="0.25">
      <c r="A18" s="7">
        <f>'[2]FERC Interest Rates'!A58</f>
        <v>42766</v>
      </c>
      <c r="B18" s="4"/>
      <c r="C18" s="4"/>
      <c r="D18" s="9">
        <f>272326.45+192536</f>
        <v>464862.45</v>
      </c>
      <c r="E18" s="4"/>
      <c r="F18" s="8"/>
      <c r="G18" s="4"/>
      <c r="H18" s="6">
        <f t="shared" si="0"/>
        <v>2684719.54</v>
      </c>
    </row>
    <row r="19" spans="1:8" x14ac:dyDescent="0.25">
      <c r="A19" s="7">
        <f>'[2]FERC Interest Rates'!A59</f>
        <v>42794</v>
      </c>
      <c r="B19" s="4"/>
      <c r="C19" s="4"/>
      <c r="D19" s="9">
        <v>109382</v>
      </c>
      <c r="E19" s="4"/>
      <c r="F19" s="8"/>
      <c r="G19" s="4"/>
      <c r="H19" s="6">
        <f t="shared" si="0"/>
        <v>2794101.54</v>
      </c>
    </row>
    <row r="20" spans="1:8" x14ac:dyDescent="0.25">
      <c r="A20" s="7">
        <f>'[2]FERC Interest Rates'!A60</f>
        <v>42825</v>
      </c>
      <c r="B20" s="4"/>
      <c r="C20" s="4"/>
      <c r="D20" s="9">
        <v>168936.75</v>
      </c>
      <c r="E20" s="4"/>
      <c r="F20" s="8"/>
      <c r="G20" s="4"/>
      <c r="H20" s="6">
        <f t="shared" si="0"/>
        <v>2963038.29</v>
      </c>
    </row>
    <row r="21" spans="1:8" x14ac:dyDescent="0.25">
      <c r="A21" s="7">
        <f>'[2]FERC Interest Rates'!A61</f>
        <v>42855</v>
      </c>
      <c r="B21" s="4"/>
      <c r="C21" s="4"/>
      <c r="D21" s="9">
        <v>190068.32</v>
      </c>
      <c r="E21" s="4"/>
      <c r="F21" s="8"/>
      <c r="G21" s="4"/>
      <c r="H21" s="6">
        <f t="shared" si="0"/>
        <v>3153106.61</v>
      </c>
    </row>
    <row r="22" spans="1:8" x14ac:dyDescent="0.25">
      <c r="A22" s="7">
        <f>'[2]FERC Interest Rates'!A62</f>
        <v>42886</v>
      </c>
      <c r="B22" s="4"/>
      <c r="C22" s="4"/>
      <c r="D22" s="9">
        <v>73109.5</v>
      </c>
      <c r="E22" s="4"/>
      <c r="F22" s="8"/>
      <c r="G22" s="4"/>
      <c r="H22" s="6">
        <f t="shared" si="0"/>
        <v>3226216.11</v>
      </c>
    </row>
    <row r="27" spans="1:8" x14ac:dyDescent="0.25">
      <c r="A27" t="s">
        <v>34</v>
      </c>
    </row>
    <row r="30" spans="1:8" x14ac:dyDescent="0.25">
      <c r="A30" s="20"/>
    </row>
  </sheetData>
  <mergeCells count="16">
    <mergeCell ref="A5:B5"/>
    <mergeCell ref="C5:H5"/>
    <mergeCell ref="A6:B6"/>
    <mergeCell ref="C6:H6"/>
    <mergeCell ref="A7:B7"/>
    <mergeCell ref="C7:H7"/>
    <mergeCell ref="A11:B11"/>
    <mergeCell ref="C11:H11"/>
    <mergeCell ref="D13:F13"/>
    <mergeCell ref="A15:G15"/>
    <mergeCell ref="A8:B8"/>
    <mergeCell ref="C8:H8"/>
    <mergeCell ref="A9:B9"/>
    <mergeCell ref="C9:H9"/>
    <mergeCell ref="A10:B10"/>
    <mergeCell ref="C10:H10"/>
  </mergeCells>
  <pageMargins left="0.7" right="0.7" top="0.75" bottom="0.75" header="0.3" footer="0.3"/>
  <pageSetup scale="84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8206095F44BB694BA20BDD0C7793D36E" ma:contentTypeVersion="104" ma:contentTypeDescription="" ma:contentTypeScope="" ma:versionID="667730db47c609ab1b975ceb3b493d2b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73172a68e7f9fac6748cf5da6db34b2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Testimony</DocumentSetType>
    <Visibility xmlns="dc463f71-b30c-4ab2-9473-d307f9d35888" xsi:nil="true"/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2017-08-31T07:00:00+00:00</OpenedDate>
    <Date1 xmlns="dc463f71-b30c-4ab2-9473-d307f9d35888">2017-08-31T07:00:00+00:00</Date1>
    <IsDocumentOrder xmlns="dc463f71-b30c-4ab2-9473-d307f9d35888" xsi:nil="true"/>
    <IsHighlyConfidential xmlns="dc463f71-b30c-4ab2-9473-d307f9d35888">false</IsHighlyConfidential>
    <CaseCompanyNames xmlns="dc463f71-b30c-4ab2-9473-d307f9d35888">Cascade Natural Gas Corporation</CaseCompanyNames>
    <Nickname xmlns="http://schemas.microsoft.com/sharepoint/v3" xsi:nil="true"/>
    <DocketNumber xmlns="dc463f71-b30c-4ab2-9473-d307f9d35888">170929</DocketNumber>
    <DelegatedOrder xmlns="dc463f71-b30c-4ab2-9473-d307f9d35888">false</DelegatedOrder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32BC8578-3668-4F99-8081-12B4E195C140}"/>
</file>

<file path=customXml/itemProps2.xml><?xml version="1.0" encoding="utf-8"?>
<ds:datastoreItem xmlns:ds="http://schemas.openxmlformats.org/officeDocument/2006/customXml" ds:itemID="{A30EE935-6185-4E1B-AEFE-7407458ABD60}"/>
</file>

<file path=customXml/itemProps3.xml><?xml version="1.0" encoding="utf-8"?>
<ds:datastoreItem xmlns:ds="http://schemas.openxmlformats.org/officeDocument/2006/customXml" ds:itemID="{BE3E832E-947D-4519-B1A3-435D823F210E}"/>
</file>

<file path=customXml/itemProps4.xml><?xml version="1.0" encoding="utf-8"?>
<ds:datastoreItem xmlns:ds="http://schemas.openxmlformats.org/officeDocument/2006/customXml" ds:itemID="{E68FE287-2E11-4364-B86B-2D814F55981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Cover Page</vt:lpstr>
      <vt:lpstr>RP-2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Cascade Natural Gas</dc:creator>
  <cp:lastModifiedBy>Cascade Natural Gas</cp:lastModifiedBy>
  <cp:lastPrinted>2017-08-24T17:04:10Z</cp:lastPrinted>
  <dcterms:created xsi:type="dcterms:W3CDTF">2017-07-27T16:42:19Z</dcterms:created>
  <dcterms:modified xsi:type="dcterms:W3CDTF">2017-08-25T17:16:48Z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0x0101006E56B4D1795A2E4DB2F0B01679ED314A008206095F44BB694BA20BDD0C7793D36E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