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\Documents\"/>
    </mc:Choice>
  </mc:AlternateContent>
  <xr:revisionPtr revIDLastSave="0" documentId="13_ncr:1_{7D95DDB5-1726-437D-8186-3A15A31B36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Print_Area" localSheetId="0">Sheet1!$B$1:$I$20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G15" i="1"/>
  <c r="E15" i="1"/>
  <c r="D15" i="1"/>
  <c r="F15" i="1" s="1"/>
  <c r="C15" i="1"/>
  <c r="E14" i="1"/>
  <c r="D14" i="1"/>
  <c r="C14" i="1"/>
  <c r="B14" i="1"/>
  <c r="E13" i="1"/>
  <c r="D13" i="1"/>
  <c r="C13" i="1"/>
  <c r="B13" i="1"/>
  <c r="I10" i="1"/>
  <c r="H10" i="1"/>
  <c r="G10" i="1"/>
  <c r="E10" i="1"/>
  <c r="D10" i="1"/>
  <c r="C10" i="1"/>
  <c r="C20" i="1" s="1"/>
  <c r="D20" i="1" s="1"/>
  <c r="E20" i="1" s="1"/>
  <c r="E7" i="1"/>
  <c r="D7" i="1"/>
  <c r="C7" i="1"/>
  <c r="E6" i="1"/>
  <c r="D6" i="1"/>
  <c r="C6" i="1"/>
  <c r="F10" i="1" l="1"/>
</calcChain>
</file>

<file path=xl/sharedStrings.xml><?xml version="1.0" encoding="utf-8"?>
<sst xmlns="http://schemas.openxmlformats.org/spreadsheetml/2006/main" count="26" uniqueCount="25">
  <si>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</si>
  <si>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</si>
  <si>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</si>
  <si>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</si>
  <si>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</si>
  <si>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</si>
  <si>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</si>
  <si>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</si>
  <si>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</si>
  <si>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</si>
  <si>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</si>
  <si>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</si>
  <si>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</si>
  <si>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</si>
  <si>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</si>
  <si>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BALANCE TO</t>
  </si>
  <si>
    <t>RECOVER</t>
  </si>
  <si>
    <t>UW-161232</t>
  </si>
  <si>
    <t>TO DATE</t>
  </si>
  <si>
    <t>TO RECOVER</t>
  </si>
  <si>
    <t>AUTHORIZED</t>
  </si>
  <si>
    <t>1st Quarter Ending March 31, 2020</t>
  </si>
  <si>
    <t>RECOVERED</t>
  </si>
  <si>
    <t>TOTALS</t>
  </si>
  <si>
    <t xml:space="preserve">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</si>
</sst>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5" xfId="0" applyFont="1" applyBorder="1"/>
    <xf numFmtId="43" fontId="0" fillId="0" borderId="0" xfId="2" applyFont="1" applyAlignment="1">
      <alignment horizontal="center"/>
    </xf>
    <xf numFmtId="43" fontId="0" fillId="0" borderId="0" xfId="0" applyNumberFormat="1"/>
    <xf numFmtId="0" fontId="5" fillId="0" borderId="0" xfId="0" applyFont="1"/>
    <xf numFmtId="43" fontId="1" fillId="0" borderId="0" xfId="2" applyFont="1"/>
    <xf numFmtId="0" fontId="8" fillId="0" borderId="0" xfId="0" applyFont="1"/>
    <xf numFmtId="0" fontId="2" fillId="0" borderId="6" xfId="0" applyFont="1" applyBorder="1"/>
    <xf numFmtId="43" fontId="0" fillId="0" borderId="0" xfId="2" applyFont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20"/>
      <sheetName val="1STQTR"/>
      <sheetName val="2NDQTR"/>
      <sheetName val="3RDQTR"/>
      <sheetName val="4THQTR"/>
    </sheetNames>
    <sheetDataSet>
      <sheetData sheetId="0">
        <row r="6">
          <cell r="C6">
            <v>43831</v>
          </cell>
          <cell r="D6">
            <v>43862</v>
          </cell>
          <cell r="E6">
            <v>43891</v>
          </cell>
        </row>
        <row r="7">
          <cell r="C7">
            <v>-2172909.89</v>
          </cell>
          <cell r="D7">
            <v>-2177373.9</v>
          </cell>
          <cell r="E7">
            <v>-2163616.5099999998</v>
          </cell>
        </row>
        <row r="10">
          <cell r="C10">
            <v>13801.5</v>
          </cell>
          <cell r="D10">
            <v>13792.5</v>
          </cell>
          <cell r="E10">
            <v>13807.5</v>
          </cell>
          <cell r="P10">
            <v>921052.27</v>
          </cell>
          <cell r="Q10">
            <v>818981.73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C13">
            <v>18265.509999999998</v>
          </cell>
          <cell r="D13">
            <v>35.11</v>
          </cell>
        </row>
        <row r="14">
          <cell r="C14">
            <v>18265.509999999998</v>
          </cell>
          <cell r="D14">
            <v>35.11</v>
          </cell>
          <cell r="E14">
            <v>0</v>
          </cell>
          <cell r="P14">
            <v>3097680.37</v>
          </cell>
        </row>
        <row r="19">
          <cell r="C19">
            <v>-2177373.9</v>
          </cell>
          <cell r="D19">
            <v>-2163616.5099999998</v>
          </cell>
          <cell r="E19">
            <v>-2149809.0099999998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8"/>
  <sheetViews>
    <sheetView tabSelected="1" zoomScaleNormal="100" workbookViewId="0">
      <selection activeCell="B25" sqref="B25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1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17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21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+[1]YR2020!C6</f>
        <v>43831</v>
      </c>
      <c r="D6" s="9">
        <f>+[1]YR2020!D6</f>
        <v>43862</v>
      </c>
      <c r="E6" s="9">
        <f>+[1]YR2020!E6</f>
        <v>43891</v>
      </c>
      <c r="F6" s="1" t="s">
        <v>4</v>
      </c>
      <c r="G6" s="17" t="s">
        <v>22</v>
      </c>
      <c r="H6" s="20" t="s">
        <v>15</v>
      </c>
      <c r="I6" s="17" t="s">
        <v>20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10" t="s">
        <v>6</v>
      </c>
      <c r="C7" s="7">
        <f>+[1]YR2020!C7</f>
        <v>-2172909.89</v>
      </c>
      <c r="D7" s="7">
        <f>+[1]YR2020!D7</f>
        <v>-2177373.9</v>
      </c>
      <c r="E7" s="7">
        <f>+[1]YR2020!E7</f>
        <v>-2163616.5099999998</v>
      </c>
      <c r="F7" s="1" t="s">
        <v>23</v>
      </c>
      <c r="G7" s="17" t="s">
        <v>18</v>
      </c>
      <c r="H7" s="7" t="s">
        <v>16</v>
      </c>
      <c r="I7" s="17" t="s">
        <v>19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22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13">
        <f>+[1]YR2020!C10</f>
        <v>13801.5</v>
      </c>
      <c r="D10" s="13">
        <f>+[1]YR2020!D10</f>
        <v>13792.5</v>
      </c>
      <c r="E10" s="13">
        <f>+[1]YR2020!E10</f>
        <v>13807.5</v>
      </c>
      <c r="F10" s="4">
        <f>SUM(C10:E10)</f>
        <v>41401.5</v>
      </c>
      <c r="G10" s="7">
        <f>+[1]YR2020!P10</f>
        <v>921052.27</v>
      </c>
      <c r="H10" s="7">
        <f>+[1]YR2020!Q10</f>
        <v>818981.73</v>
      </c>
      <c r="I10" s="7">
        <f>+[1]YR2020!R10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6"/>
      <c r="C11" s="23"/>
      <c r="D11" s="23"/>
      <c r="E11" s="23"/>
      <c r="F11" s="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19"/>
      <c r="C12" s="23"/>
      <c r="D12" s="23"/>
      <c r="E12" s="23"/>
      <c r="F12" s="4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4" t="str">
        <f>+[1]YR2020!B12</f>
        <v>Treatment Equipment</v>
      </c>
      <c r="C13" s="7">
        <f>+[1]YR2020!C12</f>
        <v>0</v>
      </c>
      <c r="D13" s="7">
        <f>+[1]YR2020!D12</f>
        <v>0</v>
      </c>
      <c r="E13" s="7">
        <f>+[1]YR2020!E12</f>
        <v>0</v>
      </c>
      <c r="F13" s="3"/>
      <c r="G13" s="17" t="s">
        <v>24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25" t="str">
        <f>+[1]YR2020!B13</f>
        <v>CoBank loan fees</v>
      </c>
      <c r="C14" s="7">
        <f>+[1]YR2020!C13</f>
        <v>18265.509999999998</v>
      </c>
      <c r="D14" s="7">
        <f>+[1]YR2020!D13</f>
        <v>35.11</v>
      </c>
      <c r="E14" s="7">
        <f>+[1]YR2020!E13</f>
        <v>0</v>
      </c>
      <c r="F14" s="3"/>
      <c r="G14" s="17" t="s">
        <v>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13">
        <f>+[1]YR2020!C14</f>
        <v>18265.509999999998</v>
      </c>
      <c r="D15" s="13">
        <f>+[1]YR2020!D14</f>
        <v>35.11</v>
      </c>
      <c r="E15" s="13">
        <f>+[1]YR2020!E14</f>
        <v>0</v>
      </c>
      <c r="F15" s="4">
        <f>SUM(C15:E15)</f>
        <v>18300.62</v>
      </c>
      <c r="G15" s="7">
        <f>+[1]YR2020!P14</f>
        <v>3097680.37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13">
        <f>+[1]YR2020!C19</f>
        <v>-2177373.9</v>
      </c>
      <c r="D18" s="13">
        <f>+[1]YR2020!D19</f>
        <v>-2163616.5099999998</v>
      </c>
      <c r="E18" s="13">
        <f>+[1]YR2020!E19</f>
        <v>-2149809.0099999998</v>
      </c>
      <c r="F18" s="4"/>
      <c r="G18" s="18"/>
      <c r="H18" s="18"/>
    </row>
    <row r="19" spans="1:96" x14ac:dyDescent="0.25">
      <c r="B19" s="7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-1053690.16+C10-C15</f>
        <v>-1058154.17</v>
      </c>
      <c r="D20" s="13">
        <f>+C20+D10-D15</f>
        <v>-1044396.7799999999</v>
      </c>
      <c r="E20" s="13">
        <f>+D20+E10-E15</f>
        <v>-1030589.2799999999</v>
      </c>
      <c r="F20" s="4"/>
      <c r="G20" s="18"/>
      <c r="H20" s="18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2020-04-13T07:00:00+00:00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A41FA-9AB0-4BB4-A6D6-CC5884800D91}"/>
</file>

<file path=customXml/itemProps2.xml><?xml version="1.0" encoding="utf-8"?>
<ds:datastoreItem xmlns:ds="http://schemas.openxmlformats.org/officeDocument/2006/customXml" ds:itemID="{F851F35B-3008-48F7-AB12-874D7537EB58}"/>
</file>

<file path=customXml/itemProps3.xml><?xml version="1.0" encoding="utf-8"?>
<ds:datastoreItem xmlns:ds="http://schemas.openxmlformats.org/officeDocument/2006/customXml" ds:itemID="{D352D6AD-3C11-4522-9726-36018C054648}"/>
</file>

<file path=customXml/itemProps4.xml><?xml version="1.0" encoding="utf-8"?>
<ds:datastoreItem xmlns:ds="http://schemas.openxmlformats.org/officeDocument/2006/customXml" ds:itemID="{103EC0EF-BEE3-444E-BFC8-08568260E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Rainier View Water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Doug Fisher</cp:lastModifiedBy>
  <cp:lastPrinted>2019-11-20T23:13:43Z</cp:lastPrinted>
  <dcterms:created xsi:type="dcterms:W3CDTF">2015-04-16T15:49:13Z</dcterms:created>
  <dcterms:modified xsi:type="dcterms:W3CDTF">2020-04-13T18:19:52Z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