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5.xml" ContentType="application/vnd.openxmlformats-officedocument.drawing+xml"/>
  <Override PartName="/xl/worksheets/sheet35.xml" ContentType="application/vnd.openxmlformats-officedocument.spreadsheetml.worksheet+xml"/>
  <Override PartName="/xl/drawings/drawing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20" windowHeight="8940" tabRatio="846" activeTab="1"/>
  </bookViews>
  <sheets>
    <sheet name="Title Page" sheetId="1" r:id="rId1"/>
    <sheet name="Check Sheet " sheetId="2" r:id="rId2"/>
    <sheet name="Index by number pg 2" sheetId="3" r:id="rId3"/>
    <sheet name="Index by topic, pg 3" sheetId="4" r:id="rId4"/>
    <sheet name="Index by topic, pg 4" sheetId="5" r:id="rId5"/>
    <sheet name="Item 5, pg 5" sheetId="6" r:id="rId6"/>
    <sheet name="Item 10,15,16, pg 6" sheetId="7" r:id="rId7"/>
    <sheet name="Item 17, pg 7" sheetId="8" r:id="rId8"/>
    <sheet name="Item 18, pg 8" sheetId="9" r:id="rId9"/>
    <sheet name="Item 20, pg 9" sheetId="10" r:id="rId10"/>
    <sheet name="Item 20, pg 10" sheetId="11" r:id="rId11"/>
    <sheet name="Item 20, pg 11" sheetId="12" r:id="rId12"/>
    <sheet name="Item 20, pg 12" sheetId="13" r:id="rId13"/>
    <sheet name="Item 30, pg 13" sheetId="14" r:id="rId14"/>
    <sheet name="Item 40, 45, 50, pg 14" sheetId="15" r:id="rId15"/>
    <sheet name="Item 51,52, pg 15" sheetId="16" r:id="rId16"/>
    <sheet name="Item 55,60, pg 16" sheetId="17" r:id="rId17"/>
    <sheet name="Item 70, pg 17" sheetId="18" r:id="rId18"/>
    <sheet name="Item 75, pg 18" sheetId="19" r:id="rId19"/>
    <sheet name="Item 80, pg 19" sheetId="20" r:id="rId20"/>
    <sheet name="Item 90, pg 20" sheetId="21" r:id="rId21"/>
    <sheet name="Item 100, pg 21" sheetId="22" r:id="rId22"/>
    <sheet name="Item 100, pg 22" sheetId="23" r:id="rId23"/>
    <sheet name="Item 100, pg 23" sheetId="24" r:id="rId24"/>
    <sheet name="Item 100, pg 24" sheetId="25" r:id="rId25"/>
    <sheet name="Item 105, pg 25" sheetId="26" r:id="rId26"/>
    <sheet name="Item 105, Pg 26" sheetId="27" r:id="rId27"/>
    <sheet name="Item 105, pg 27" sheetId="28" r:id="rId28"/>
    <sheet name="Item 105, pg 28" sheetId="29" r:id="rId29"/>
    <sheet name="Item 105, pg 29" sheetId="30" r:id="rId30"/>
    <sheet name="Item 105, pg 30" sheetId="31" r:id="rId31"/>
    <sheet name="Item 105, pg 31" sheetId="32" r:id="rId32"/>
    <sheet name="Item 120,130,150, pg 32" sheetId="33" r:id="rId33"/>
    <sheet name="Item 160, pg 33" sheetId="34" r:id="rId34"/>
    <sheet name="Item 200, pg 34" sheetId="35" r:id="rId35"/>
    <sheet name="Item 205, pg 35" sheetId="36" r:id="rId36"/>
    <sheet name="Item 207, pg 36" sheetId="37" r:id="rId37"/>
    <sheet name="Item 210, 220, pg 37" sheetId="38" r:id="rId38"/>
    <sheet name="Item 230, pg 38" sheetId="39" r:id="rId39"/>
    <sheet name="Item 240 pg 39" sheetId="40" r:id="rId40"/>
    <sheet name="Item 245, pg 40" sheetId="41" r:id="rId41"/>
    <sheet name="Item 250, pg 41" sheetId="42" r:id="rId42"/>
    <sheet name="Item 255, pg 42" sheetId="43" r:id="rId43"/>
    <sheet name="Item 255, pg 43" sheetId="44" r:id="rId44"/>
    <sheet name="Item 255, pg 44" sheetId="45" r:id="rId45"/>
    <sheet name="Item 255, pg 45" sheetId="46" r:id="rId46"/>
    <sheet name="Item 255, pg 46" sheetId="47" r:id="rId47"/>
    <sheet name="Item 255, pg 47" sheetId="48" r:id="rId48"/>
    <sheet name="Item 255, pg 48" sheetId="49" r:id="rId49"/>
    <sheet name="Item 255, pg 49" sheetId="50" r:id="rId50"/>
    <sheet name="Item 260, pg 50" sheetId="51" r:id="rId51"/>
    <sheet name="Item 265, pg 51" sheetId="52" r:id="rId52"/>
    <sheet name="Item 270, pg 52" sheetId="53" r:id="rId53"/>
    <sheet name="Item 275, pg 53" sheetId="54" r:id="rId54"/>
    <sheet name="Item 275, pg 54" sheetId="55" r:id="rId55"/>
    <sheet name="Item 300, pg 55" sheetId="56" r:id="rId56"/>
  </sheets>
  <externalReferences>
    <externalReference r:id="rId59"/>
    <externalReference r:id="rId60"/>
    <externalReference r:id="rId61"/>
    <externalReference r:id="rId62"/>
    <externalReference r:id="rId63"/>
    <externalReference r:id="rId64"/>
  </externalReferences>
  <definedNames>
    <definedName name="_xlnm.Print_Area" localSheetId="27">'Item 105, pg 27'!$A$1:$J$50</definedName>
    <definedName name="_xlnm.Print_Area" localSheetId="46">'Item 255, pg 46'!$A$1:$L$56</definedName>
    <definedName name="_xlnm.Print_Area" localSheetId="55">'Item 300, pg 55'!$L$13:$R$28</definedName>
  </definedNames>
  <calcPr fullCalcOnLoad="1" iterate="1" iterateCount="1" iterateDelta="0"/>
</workbook>
</file>

<file path=xl/sharedStrings.xml><?xml version="1.0" encoding="utf-8"?>
<sst xmlns="http://schemas.openxmlformats.org/spreadsheetml/2006/main" count="2981" uniqueCount="1046">
  <si>
    <t>Corrugated containers (Must be free of all food contaminates)</t>
  </si>
  <si>
    <t>Food quality tin cans only.</t>
  </si>
  <si>
    <t xml:space="preserve">If recyclable material is found to contain contaminates by inclusion of material not allowed or by </t>
  </si>
  <si>
    <t>scheduled pick-up day they will be transported to the landfill at applicable solid waste collection rates as stated</t>
  </si>
  <si>
    <t>in carriers' tariff.</t>
  </si>
  <si>
    <t>in accordance with Ordinance No. 92-22 of Pierce County.</t>
  </si>
  <si>
    <t>Yard waste service shall be offered in those portions of Pierce County identified in Ordinance No. 92-22 as</t>
  </si>
  <si>
    <t>urban zones.</t>
  </si>
  <si>
    <t>waste and recycling service.</t>
  </si>
  <si>
    <t>Yard waste will be picked up bi-weekly on a year round basis.  Service to be rendered on the same day as solid</t>
  </si>
  <si>
    <t>Carrier shall supply a container that will hold 90 gallons.</t>
  </si>
  <si>
    <t>The term "Yard Waste Collection" shall be understood to mean materials which consist of leaves, brush, tree</t>
  </si>
  <si>
    <t>trimmings, grass clippings, weeds, shrubs, garden waste from vegetable gardens, and other compostable organic</t>
  </si>
  <si>
    <t>materials resulting from landscape pruning and maintenance as generated from residences.  Branches or roots</t>
  </si>
  <si>
    <t>must be smaller than 4 inches in diameter.  Branches and brush must be a length to fit within the closed</t>
  </si>
  <si>
    <t>container.  Yard waste does not include stumps, demolition wood, large amounts of dirt, rocks, glass, plastics,</t>
  </si>
  <si>
    <t>fish, bones, or fatty foods such as dairy products and cooking oil.</t>
  </si>
  <si>
    <t>as stated in carriers' tariff.</t>
  </si>
  <si>
    <t>Plastics:</t>
  </si>
  <si>
    <t>Paper Cartons:</t>
  </si>
  <si>
    <t>Item 105 -- Multi-family Service - Monthly Rates (continues on next page)</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</si>
  <si>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</si>
  <si>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</si>
  <si>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</si>
  <si>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</si>
  <si>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</si>
  <si>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</si>
  <si>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</si>
  <si>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</si>
  <si>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access to a single residence.  If a driveway provides access to multiple</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</si>
  <si>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</si>
  <si>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</si>
  <si>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</si>
  <si>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</si>
  <si>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</si>
  <si>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</si>
  <si>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</si>
  <si>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</si>
  <si>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</si>
  <si>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</si>
  <si>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</si>
  <si>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</si>
  <si>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</si>
  <si>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</si>
  <si>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</si>
  <si>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</si>
  <si>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</si>
  <si>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</si>
  <si>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</si>
  <si>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</si>
  <si>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</si>
  <si>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</si>
  <si>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</si>
  <si>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</si>
  <si>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</si>
  <si>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</si>
  <si>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</si>
  <si>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</si>
  <si>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</si>
  <si>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</si>
  <si>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</si>
  <si>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</si>
  <si>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</si>
  <si>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</si>
  <si>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</si>
  <si>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</si>
  <si>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</si>
  <si>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</si>
  <si>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</si>
  <si>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</si>
  <si>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</si>
  <si>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</si>
  <si>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</si>
  <si>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</si>
  <si>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</si>
  <si>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</si>
  <si>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Item 100 -- Residential Service -- Monthly Rates (continued)</t>
  </si>
  <si>
    <r>
      <t>Curbside recycling</t>
    </r>
    <r>
      <rPr>
        <sz val="10"/>
        <rFont val="Arial"/>
        <family val="2"/>
      </rPr>
      <t xml:space="preserve"> provisions shown on this page apply only in the following service area:</t>
    </r>
  </si>
  <si>
    <t>Special rules related tor yardwaste program:</t>
  </si>
  <si>
    <t>Lbs</t>
  </si>
  <si>
    <t>per yard</t>
  </si>
  <si>
    <t xml:space="preserve">  1 Yard</t>
  </si>
  <si>
    <t xml:space="preserve">  1.5 Yard</t>
  </si>
  <si>
    <t xml:space="preserve">  2 Yard</t>
  </si>
  <si>
    <t xml:space="preserve">  4 Yard</t>
  </si>
  <si>
    <t xml:space="preserve">  6 Yard</t>
  </si>
  <si>
    <t>Minimum Monthly Charge</t>
  </si>
  <si>
    <t>Permanent Service:  If rent is shown, the rate for the first pickup and each additional pickup must</t>
  </si>
  <si>
    <t>Compaction Ratio 3:1</t>
  </si>
  <si>
    <t>Compaction Ratio 5:1</t>
  </si>
  <si>
    <t>Service Area:</t>
  </si>
  <si>
    <t>Initial Delivery</t>
  </si>
  <si>
    <t>Charge</t>
  </si>
  <si>
    <t>Special Pickup</t>
  </si>
  <si>
    <t>Note 2:</t>
  </si>
  <si>
    <t>Note 3:</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</si>
  <si>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</si>
  <si>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</si>
  <si>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</si>
  <si>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Per pickup</t>
  </si>
  <si>
    <t>Micro-mini-can</t>
  </si>
  <si>
    <t>Customers will receive a wheeled cart with a lid. Items that will be accepted for single-stream recycling include.</t>
  </si>
  <si>
    <t>Cartons as type used for milk and juice.  Juice boxes are not accepted.</t>
  </si>
  <si>
    <t>Item 105 -- Multi-family Service -- Monthly Rates (continued)</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</si>
  <si>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</si>
  <si>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</si>
  <si>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</si>
  <si>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</si>
  <si>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</si>
  <si>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</si>
  <si>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</si>
  <si>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</si>
  <si>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</si>
  <si>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</si>
  <si>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</si>
  <si>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</si>
  <si>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</si>
  <si>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</si>
  <si>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</si>
  <si>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</si>
  <si>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</si>
  <si>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</si>
  <si>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</si>
  <si>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</si>
  <si>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</si>
  <si>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</si>
  <si>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</si>
  <si>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</si>
  <si>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</si>
  <si>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</si>
  <si>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</si>
  <si>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</si>
  <si>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</si>
  <si>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</si>
  <si>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</si>
  <si>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</si>
  <si>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</si>
  <si>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Title Page</t>
  </si>
  <si>
    <t>Item Index</t>
  </si>
  <si>
    <t>Taxes Sheet</t>
  </si>
  <si>
    <t>The Carrier shall observe Thanksgiving Day, Christmas Day and New Years Day as the only Holidays that will</t>
  </si>
  <si>
    <t xml:space="preserve">require alternate days.  Service that normally would have been provided on these days will be provided on the </t>
  </si>
  <si>
    <t>first day (including Saturday) following each respective holiday and the day following within the week.</t>
  </si>
  <si>
    <t>MULTI-FAMILY:</t>
  </si>
  <si>
    <t>Non-packer truck………………………..</t>
  </si>
  <si>
    <t>Packer truck……………………………..</t>
  </si>
  <si>
    <t>Drop-box truck…………………………..</t>
  </si>
  <si>
    <t>Tandem rear drive axle:</t>
  </si>
  <si>
    <t>Item 200 -- Containers and/or Drop Boxes -- General Rules</t>
  </si>
  <si>
    <t>the control of the driver, the driver is required to move a container more than five feet, but less than 25 feet,</t>
  </si>
  <si>
    <t>in order to reach the truck.  The charge for this roll-out service is:</t>
  </si>
  <si>
    <t>Charges for automated carts or toters.</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</si>
  <si>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</si>
  <si>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</si>
  <si>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</si>
  <si>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</si>
  <si>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</si>
  <si>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</si>
  <si>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</si>
  <si>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</si>
  <si>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</si>
  <si>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</si>
  <si>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</si>
  <si>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</si>
  <si>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</si>
  <si>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</si>
  <si>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</si>
  <si>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210 -- Washing and Sanitizing Containers and/or Drop Boxes</t>
  </si>
  <si>
    <t xml:space="preserve">        Per Month</t>
  </si>
  <si>
    <t>Drive-in on private roads of over 125 feet,</t>
  </si>
  <si>
    <t>MG</t>
  </si>
  <si>
    <t>Garbage and</t>
  </si>
  <si>
    <t>Recycling</t>
  </si>
  <si>
    <t>Service*</t>
  </si>
  <si>
    <t>other than normal scheduled pickup day, rates for special pickups will apply.</t>
  </si>
  <si>
    <t>customer to sort the material.  If the contaminates or contaminated materials are not removed by the next</t>
  </si>
  <si>
    <t>Check Sheet</t>
  </si>
  <si>
    <t>Index Topic</t>
  </si>
  <si>
    <t>Special rules related to yardwaste program:</t>
  </si>
  <si>
    <t>Mileage charge is in addition to all regular charges.</t>
  </si>
  <si>
    <t xml:space="preserve">area in which the customer resides.  Note:  If customer requires service to be provided on </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</si>
  <si>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</si>
  <si>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</si>
  <si>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</si>
  <si>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</si>
  <si>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</si>
  <si>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</si>
  <si>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</si>
  <si>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</si>
  <si>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</si>
  <si>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</si>
  <si>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</si>
  <si>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</si>
  <si>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</si>
  <si>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</si>
  <si>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</si>
  <si>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</si>
  <si>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</si>
  <si>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</si>
  <si>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</si>
  <si>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</si>
  <si>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</si>
  <si>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</si>
  <si>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</si>
  <si>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</si>
  <si>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</si>
  <si>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</si>
  <si>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</si>
  <si>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</si>
  <si>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</si>
  <si>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</si>
  <si>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</si>
  <si>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</si>
  <si>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</si>
  <si>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</si>
  <si>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</si>
  <si>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</si>
  <si>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</si>
  <si>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</si>
  <si>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</si>
  <si>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</si>
  <si>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</si>
  <si>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</si>
  <si>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</si>
  <si>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</si>
  <si>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</si>
  <si>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</si>
  <si>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</si>
  <si>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</si>
  <si>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</si>
  <si>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</si>
  <si>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</si>
  <si>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</si>
  <si>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If rent is not shown, it is to be included in the rate for the first pickup.</t>
  </si>
  <si>
    <t>Memorial Day</t>
  </si>
  <si>
    <t>Labor Day</t>
  </si>
  <si>
    <t>Veterans Day</t>
  </si>
  <si>
    <t>Thanksgiving Day</t>
  </si>
  <si>
    <t>a holiday listed above falls on a Saturday, the preceding Friday shall be the legal holiday.</t>
  </si>
  <si>
    <t>When a holiday listed above falls on a Sunday, the following Monday will be observed.  When</t>
  </si>
  <si>
    <t>Per Unit, Per Month</t>
  </si>
  <si>
    <t>Accessorial charges assessed (lids, tarping, unlocking, unlatching, etc.):</t>
  </si>
  <si>
    <t>Non-Compacted Material (Customer-owned container)</t>
  </si>
  <si>
    <t xml:space="preserve">Note 3:  </t>
  </si>
  <si>
    <t xml:space="preserve">Permanent Service is defined as no less than scheduled, once a month pickup, unless local </t>
  </si>
  <si>
    <t>Item 275 -- Drop Box Service -- To Disposal Site and Return</t>
  </si>
  <si>
    <t>Item 300 -- List of Abbreviations and Symbols Used In This Tariff</t>
  </si>
  <si>
    <t>(A) denotes increases</t>
  </si>
  <si>
    <t>(R) denotes decreases</t>
  </si>
  <si>
    <t>(N) denotes new rates, services, or rules</t>
  </si>
  <si>
    <t>*** denotes that material previously shown has been deleted</t>
  </si>
  <si>
    <t>Yd. Or yd. Are abbreviations for yard</t>
  </si>
  <si>
    <t>Cu. Or cu. Are abbreviations for cubic</t>
  </si>
  <si>
    <t>…………..</t>
  </si>
  <si>
    <t>……………</t>
  </si>
  <si>
    <t>……………………………………………………………….</t>
  </si>
  <si>
    <t>……………………….</t>
  </si>
  <si>
    <t>………………………………………………………………………………………….</t>
  </si>
  <si>
    <t>…………………………………………………..</t>
  </si>
  <si>
    <t>……………………………………..</t>
  </si>
  <si>
    <t>Redelivery fees………………………………………………………………………………………………..</t>
  </si>
  <si>
    <t>Refund of prepayments…………………………………………………………………………………………..</t>
  </si>
  <si>
    <t>Residential recycling……………………………………………………………………………………………</t>
  </si>
  <si>
    <t>Residential service…………………………………………………………………………………………….</t>
  </si>
  <si>
    <t>Return trips……………………………………………………………………………………………………….</t>
  </si>
  <si>
    <t>Symbols used in tariff……………………………………………………………………………………………</t>
  </si>
  <si>
    <t>Taxes………………………………………………………………………………………………………………</t>
  </si>
  <si>
    <t>SOLID WASTE, AND IF NOTED, RECYCLING AND YARDWASTE</t>
  </si>
  <si>
    <t>Drop Box Service - Compacted - Company-owned drop box</t>
  </si>
  <si>
    <t>Item 275</t>
  </si>
  <si>
    <t>Loose and/or Bulky Material</t>
  </si>
  <si>
    <t>Roll-Out Charges - Containers, Automated Carts, and Toters</t>
  </si>
  <si>
    <t>…………….</t>
  </si>
  <si>
    <t>……………….</t>
  </si>
  <si>
    <t>Transfer trucks:</t>
  </si>
  <si>
    <t>Dump truck with pup trailer</t>
  </si>
  <si>
    <t>NA</t>
  </si>
  <si>
    <t>4-Axle tractor with end dump trailer</t>
  </si>
  <si>
    <t xml:space="preserve">4-Axle tractor with cargo chassis </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</si>
  <si>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</si>
  <si>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</si>
  <si>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</si>
  <si>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</si>
  <si>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</si>
  <si>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</si>
  <si>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</si>
  <si>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</si>
  <si>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</si>
  <si>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fee is billed directly to the customer without markup or markdown. See Item 230.</t>
  </si>
  <si>
    <t>COMPACTED MATERIAL:</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</si>
  <si>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</si>
  <si>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</si>
  <si>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</si>
  <si>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</si>
  <si>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</si>
  <si>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</si>
  <si>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</si>
  <si>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</si>
  <si>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</si>
  <si>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t>
  </si>
  <si>
    <t>Bales…………………………………</t>
  </si>
  <si>
    <t>Animals………………………………..</t>
  </si>
  <si>
    <t>Advance billing…………………………</t>
  </si>
  <si>
    <t>Abbreviations used in tariff……………….</t>
  </si>
  <si>
    <t>Container service, compacted, company owned…………………………………………………………..</t>
  </si>
  <si>
    <t>…………………………………………………</t>
  </si>
  <si>
    <t>Container service, non-compacted, company-owned……………….</t>
  </si>
  <si>
    <t>……………………………………</t>
  </si>
  <si>
    <t>……………………………………………………………………………………………………...</t>
  </si>
  <si>
    <t>…………………………………………………………………………………………</t>
  </si>
  <si>
    <t>………………………………………………….</t>
  </si>
  <si>
    <t>E-mail address, if any:</t>
  </si>
  <si>
    <t>(For Official Use Only)</t>
  </si>
  <si>
    <t>Cancels</t>
  </si>
  <si>
    <t>of</t>
  </si>
  <si>
    <t>(Registered trade name of Solid Waste Collection Company)</t>
  </si>
  <si>
    <t>NAMING RATES FOR THE COLLECTION, TRANSPORTATION, AND DISPOSAL OF</t>
  </si>
  <si>
    <t>IN THE FOLLOWING DESCRIBED TERRITORY:</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</si>
  <si>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</si>
  <si>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</si>
  <si>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</si>
  <si>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</si>
  <si>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</si>
  <si>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</si>
  <si>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</si>
  <si>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</si>
  <si>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</si>
  <si>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</si>
  <si>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</si>
  <si>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</si>
  <si>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</si>
  <si>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</si>
  <si>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</si>
  <si>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</si>
  <si>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</si>
  <si>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</si>
  <si>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</si>
  <si>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</si>
  <si>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</si>
  <si>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</si>
  <si>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</si>
  <si>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</si>
  <si>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</si>
  <si>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</si>
  <si>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</si>
  <si>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</si>
  <si>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</si>
  <si>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</si>
  <si>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</si>
  <si>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</si>
  <si>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</si>
  <si>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</si>
  <si>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</si>
  <si>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</si>
  <si>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</si>
  <si>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</si>
  <si>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</si>
  <si>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</si>
  <si>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</si>
  <si>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</si>
  <si>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</si>
  <si>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</si>
  <si>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</si>
  <si>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</si>
  <si>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</si>
  <si>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</si>
  <si>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</si>
  <si>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</si>
  <si>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</si>
  <si>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</si>
  <si>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</si>
  <si>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</si>
  <si>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</si>
  <si>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</si>
  <si>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</si>
  <si>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</si>
  <si>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</si>
  <si>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</si>
  <si>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</si>
  <si>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</si>
  <si>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</si>
  <si>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</si>
  <si>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</si>
  <si>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</si>
  <si>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</si>
  <si>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</si>
  <si>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</si>
  <si>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</si>
  <si>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</si>
  <si>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</si>
  <si>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</si>
  <si>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</si>
  <si>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</si>
  <si>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</si>
  <si>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</si>
  <si>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</si>
  <si>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</si>
  <si>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</si>
  <si>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</si>
  <si>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</si>
  <si>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</si>
  <si>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</si>
  <si>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</si>
  <si>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</si>
  <si>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</si>
  <si>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</si>
  <si>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</si>
  <si>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</si>
  <si>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</si>
  <si>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</si>
  <si>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</si>
  <si>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</si>
  <si>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</si>
  <si>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</si>
  <si>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        n/a</t>
  </si>
  <si>
    <t>The company will assess roll-out charges where, due</t>
  </si>
  <si>
    <t>to circumstances outside the control of the driver, the driver is required to move an automated cart</t>
  </si>
  <si>
    <t>Compactor</t>
  </si>
  <si>
    <t>Steam Cleaning - All size</t>
  </si>
  <si>
    <t>Washing-All size</t>
  </si>
  <si>
    <t>Sanitizing - All size</t>
  </si>
  <si>
    <t>1 cubic yard</t>
  </si>
  <si>
    <t>3 cubic yard</t>
  </si>
  <si>
    <t>4 cubic yard</t>
  </si>
  <si>
    <t>2 cubic yard</t>
  </si>
  <si>
    <t>LLC dba LRI</t>
  </si>
  <si>
    <t xml:space="preserve"> per Unit</t>
  </si>
  <si>
    <t xml:space="preserve"> per Ton</t>
  </si>
  <si>
    <t>A flat monthly charge, per container, for permanent regularly scheduled customers may be made if computed as</t>
  </si>
  <si>
    <t>described in Item 75.</t>
  </si>
  <si>
    <t>Compaction Ratio 2.25:1</t>
  </si>
  <si>
    <t>Following is a description of the recycling program (type of containers, frequency, etc.).  The program meets</t>
  </si>
  <si>
    <t>Compaction Ratio 4:1</t>
  </si>
  <si>
    <t>Compacted Material with recycling (Customer-owned container)</t>
  </si>
  <si>
    <t xml:space="preserve"> 40 Yard</t>
  </si>
  <si>
    <t xml:space="preserve"> 50 Yard</t>
  </si>
  <si>
    <t xml:space="preserve">  40 Yard</t>
  </si>
  <si>
    <t xml:space="preserve"> 10 Yard</t>
  </si>
  <si>
    <t xml:space="preserve"> 35 Yard</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</si>
  <si>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</si>
  <si>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</si>
  <si>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</si>
  <si>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</si>
  <si>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</si>
  <si>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</si>
  <si>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</si>
  <si>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</si>
  <si>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</si>
  <si>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</si>
  <si>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</si>
  <si>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</si>
  <si>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pick-up time, that does not require the special dispatch of a truck.  If a special dispatch</t>
  </si>
  <si>
    <r>
      <t xml:space="preserve">Charges for containers.  </t>
    </r>
    <r>
      <rPr>
        <sz val="10"/>
        <rFont val="Arial"/>
        <family val="2"/>
      </rPr>
      <t>The company will assess roll-out charges where, due to circumstances outside</t>
    </r>
  </si>
  <si>
    <t xml:space="preserve">(3) If rent is shown, the rate for the first pickup and each additional pickup must be the same.  </t>
  </si>
  <si>
    <t>(C) denotes changes in wording, resulting in neither increases or decreases</t>
  </si>
  <si>
    <t>Irmgard R Wilcox</t>
  </si>
  <si>
    <t>PO Box 399</t>
  </si>
  <si>
    <t>Puyallup WA  98371-0158</t>
  </si>
  <si>
    <t>Irmgardw@wcnx.org</t>
  </si>
  <si>
    <t>Supplement No.</t>
  </si>
  <si>
    <t>Revision No.</t>
  </si>
  <si>
    <t>Continued on next page</t>
  </si>
  <si>
    <t xml:space="preserve">Continued on next page   </t>
  </si>
  <si>
    <t>Index by topic, continued</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</si>
  <si>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</si>
  <si>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</si>
  <si>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</si>
  <si>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</si>
  <si>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</si>
  <si>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</si>
  <si>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</si>
  <si>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</si>
  <si>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</si>
  <si>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</si>
  <si>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</si>
  <si>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</si>
  <si>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</si>
  <si>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</si>
  <si>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</si>
  <si>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</si>
  <si>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</si>
  <si>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</si>
  <si>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</si>
  <si>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</si>
  <si>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</si>
  <si>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</si>
  <si>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</si>
  <si>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</si>
  <si>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</si>
  <si>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</si>
  <si>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</si>
  <si>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</si>
  <si>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</si>
  <si>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</si>
  <si>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</si>
  <si>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</si>
  <si>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</si>
  <si>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</si>
  <si>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</si>
  <si>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</si>
  <si>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</si>
  <si>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</si>
  <si>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solid waste accounts is:</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</si>
  <si>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</si>
  <si>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</si>
  <si>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</si>
  <si>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</si>
  <si>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</si>
  <si>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</si>
  <si>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</si>
  <si>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</si>
  <si>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</si>
  <si>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</si>
  <si>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</si>
  <si>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</si>
  <si>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</si>
  <si>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</si>
  <si>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</si>
  <si>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</si>
  <si>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</si>
  <si>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</si>
  <si>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</si>
  <si>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</si>
  <si>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</si>
  <si>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</si>
  <si>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</si>
  <si>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</si>
  <si>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</si>
  <si>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</si>
  <si>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</si>
  <si>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</si>
  <si>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</si>
  <si>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</si>
  <si>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</si>
  <si>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</si>
  <si>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 xml:space="preserve">        Effective Date:</t>
  </si>
  <si>
    <t xml:space="preserve">      Effective Date:</t>
  </si>
  <si>
    <t xml:space="preserve">               Effective Date:</t>
  </si>
  <si>
    <t xml:space="preserve">       Effective Date:</t>
  </si>
  <si>
    <t xml:space="preserve">            Effective Date:</t>
  </si>
  <si>
    <t xml:space="preserve">             Effective Date:</t>
  </si>
  <si>
    <t xml:space="preserve">    Effective Date:</t>
  </si>
  <si>
    <t>Special Fuel Surcharge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</si>
  <si>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</si>
  <si>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</si>
  <si>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</si>
  <si>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</si>
  <si>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</si>
  <si>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</si>
  <si>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</si>
  <si>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</si>
  <si>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</si>
  <si>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</si>
  <si>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</si>
  <si>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</si>
  <si>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</si>
  <si>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</si>
  <si>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</si>
  <si>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</si>
  <si>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</si>
  <si>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</si>
  <si>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t>than 45 pounds when filled.</t>
  </si>
  <si>
    <r>
      <t>Drum</t>
    </r>
    <r>
      <rPr>
        <sz val="10"/>
        <rFont val="Arial"/>
        <family val="2"/>
      </rPr>
      <t xml:space="preserve"> means a metal or plastic container of approximately fifty gallon capacity,</t>
    </r>
  </si>
  <si>
    <t>generally used for oils or solvents.  A drum may not weigh more than 50 pounds</t>
  </si>
  <si>
    <t>not weigh more than 50 pounds when filled.</t>
  </si>
  <si>
    <t>hold more than ten gallons.  A micro-mini can may not weigh more than 20</t>
  </si>
  <si>
    <t>than twenty gallons.  A mini-can may not weigh more than 30 pounds when filled.</t>
  </si>
  <si>
    <t>may not weigh more than 45 pounds when filled.</t>
  </si>
  <si>
    <t>Material that has been compressed by any mechanical device either</t>
  </si>
  <si>
    <t>before or after it is placed in the receptacle handled by the collector.</t>
  </si>
  <si>
    <r>
      <t>condominiums, and apartment buildings of less than __</t>
    </r>
    <r>
      <rPr>
        <u val="single"/>
        <sz val="10"/>
        <rFont val="Arial"/>
        <family val="2"/>
      </rPr>
      <t>n/a_</t>
    </r>
    <r>
      <rPr>
        <sz val="10"/>
        <rFont val="Arial"/>
        <family val="0"/>
      </rPr>
      <t>__ residential units, where service is billed</t>
    </r>
  </si>
  <si>
    <t>Aluminum:</t>
  </si>
  <si>
    <t>contamination of materials the containers will not be accepted as recyclable material and will be tagged for the</t>
  </si>
  <si>
    <r>
      <t xml:space="preserve">Yardwaste Service </t>
    </r>
    <r>
      <rPr>
        <sz val="10"/>
        <rFont val="Arial"/>
        <family val="2"/>
      </rPr>
      <t>provisions shown on this page apply only in the following service area:</t>
    </r>
  </si>
  <si>
    <t>Following is a description of the yard waste program (type of containers, frequency, etc.).  Program provided</t>
  </si>
  <si>
    <t>Pierce County as described in Appendix A</t>
  </si>
  <si>
    <t>Appendix A</t>
  </si>
  <si>
    <t>Service Area: Pierce County as described in Appendix A</t>
  </si>
  <si>
    <t>Service Area:   Pierce County as described in Appendix A</t>
  </si>
  <si>
    <t xml:space="preserve">The term "Multi-Family Residences" as defined in the Pierce County </t>
  </si>
  <si>
    <t>accepted as yard waste, but will instead be transported to the landfill at applicable solid waste collection rates</t>
  </si>
  <si>
    <t>yardwaste program are shown on page 24.</t>
  </si>
  <si>
    <t>For customers on automated service routes:  The company will assess  roll-out charges where, due to</t>
  </si>
  <si>
    <t xml:space="preserve">The charge for an occasional extra can, unit, toter, mini-can, or micro-mini-can on a regular </t>
  </si>
  <si>
    <t>pickup is:</t>
  </si>
  <si>
    <t>than normal scheduled pickup day, rates for special pickups, Item 160,  will apply.</t>
  </si>
  <si>
    <t>An additional charge of $.75 per unit will be assessed to all Multi Family complexes who elect not to recycle.</t>
  </si>
  <si>
    <t>Multi-family recycling:</t>
  </si>
  <si>
    <t xml:space="preserve">Regular Route:  </t>
  </si>
  <si>
    <t>Pickup and redelivery charge, per container or drop box if necessary:</t>
  </si>
  <si>
    <t>Monthly rental charge</t>
  </si>
  <si>
    <t xml:space="preserve">Rates in this Item apply to commercial businesses. </t>
  </si>
  <si>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</si>
  <si>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</si>
  <si>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</si>
  <si>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</si>
  <si>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</si>
  <si>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</si>
  <si>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t>Compactor rental..............................</t>
  </si>
  <si>
    <t>Billing periods authorized………......</t>
  </si>
  <si>
    <t>Carryout service…………………....</t>
  </si>
  <si>
    <t>Commercial can service…………....</t>
  </si>
  <si>
    <t>Container service, compacted, customer-owned………......</t>
  </si>
  <si>
    <t>Container service, non-compacted, customer-owned….......</t>
  </si>
  <si>
    <t>Containers and/or drop boxes, availability.........................</t>
  </si>
  <si>
    <t>Containers and/or drop boxes, general rules..........................</t>
  </si>
  <si>
    <t>Containers and/or drop boxes, washing and sanitizing...........</t>
  </si>
  <si>
    <t>Credit due the customer…………..........................</t>
  </si>
  <si>
    <t>Damage to customer property…..........................</t>
  </si>
  <si>
    <t>Flat monthly charges........................</t>
  </si>
  <si>
    <t>Holidays observed……...................</t>
  </si>
  <si>
    <t>Late charges……………….................</t>
  </si>
  <si>
    <t>Limitations of service...........................</t>
  </si>
  <si>
    <t>Litter receptacles………….....................</t>
  </si>
  <si>
    <t>Material requiring special disposal…………………….........</t>
  </si>
  <si>
    <t>Material requiring special precautions………………...............</t>
  </si>
  <si>
    <t>Material requiring special testing/analysis…………..................</t>
  </si>
  <si>
    <t>Excess weight, rejection of load, charges to transport ........</t>
  </si>
  <si>
    <t>Drop-box service, non-compacted, customer-owned…….....</t>
  </si>
  <si>
    <t>Tariff No. 25</t>
  </si>
  <si>
    <t xml:space="preserve">Two months' service </t>
  </si>
  <si>
    <t xml:space="preserve"> 45 Yard</t>
  </si>
  <si>
    <t>__ Yard</t>
  </si>
  <si>
    <t>Drop-box service, non-compacted, company-owned…….......</t>
  </si>
  <si>
    <t>Drop-box service, compacted, customer-owned………........</t>
  </si>
  <si>
    <t>Drop-box service, compacted, company-owned………........</t>
  </si>
  <si>
    <t>Delinquency dates……........................</t>
  </si>
  <si>
    <t>Disposal fees………............................</t>
  </si>
  <si>
    <t>Drive-in service……….........................</t>
  </si>
  <si>
    <t>Missed pickups, weather or road conditions..................</t>
  </si>
  <si>
    <t>Returned checks……................</t>
  </si>
  <si>
    <t>Overhead obstructions………………………………………….............</t>
  </si>
  <si>
    <t>Over-sized units………………………………………………………………….............</t>
  </si>
  <si>
    <t>Overtime……………………………………………………………………………………………….............</t>
  </si>
  <si>
    <t>Over-weight units…………………………………………………………………………………………..........</t>
  </si>
  <si>
    <t>Refund of overcharges……………………………………………………………………………………….......</t>
  </si>
  <si>
    <t>Refunds………………………………………………………………………………………………………........</t>
  </si>
  <si>
    <t>Refusal to make pickup…………………………………………………………………………………….......</t>
  </si>
  <si>
    <t>Residential yardwaste………………………………………………………………………………………….....</t>
  </si>
  <si>
    <t>Roll-out charges……………………………………………………………………………………………………...........</t>
  </si>
  <si>
    <t>Stairs or steps……………………………………………………………………………………………………...............</t>
  </si>
  <si>
    <t>Sunken or elevated cans/units…………………………………………………………………………………..............</t>
  </si>
  <si>
    <t>Time rates……………………………………………………………………………………………………………..........</t>
  </si>
  <si>
    <t>No additional charge will be assessed to customers for overtime or holiday work performed solely for the</t>
  </si>
  <si>
    <t>and sanitizing service at the following rates:</t>
  </si>
  <si>
    <t xml:space="preserve">Upon customer request or as required by local or State health or solid waste rules, the company will provide washing </t>
  </si>
  <si>
    <t>Customers must pay the following additional charges for compactors furnished by the company. Charges</t>
  </si>
  <si>
    <t>Note 1:</t>
  </si>
  <si>
    <t xml:space="preserve">The charge included in this rate for yardwaste is $N/A.  Description/rules related to </t>
  </si>
  <si>
    <t>Recycling credit/debit (if applicable):  Customers receiving service will receive a commodity</t>
  </si>
  <si>
    <t>annually using the deferred accounting method.</t>
  </si>
  <si>
    <t>circumstances outside the control of the driver, the driver is required to move an automated cart or</t>
  </si>
  <si>
    <t xml:space="preserve">Yard Waste </t>
  </si>
  <si>
    <t>Flat Monthly Charge</t>
  </si>
  <si>
    <t>Flat monthly charges apply as defined in Item 75.</t>
  </si>
  <si>
    <t>Flat monthly charge may be assessed as defined in Item 75 and Item 80 for each weekly pickup.</t>
  </si>
  <si>
    <t>Flat monthly charges will be assessed as defined in Item 75.</t>
  </si>
  <si>
    <t>Item 265 -- Drop Box Service -- To Disposal Site and Return</t>
  </si>
  <si>
    <t>government ordinances require more frequent service or unless putrescibles are involved.</t>
  </si>
  <si>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</si>
  <si>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</si>
  <si>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</si>
  <si>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</si>
  <si>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</si>
  <si>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</si>
  <si>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</si>
  <si>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</si>
  <si>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</si>
  <si>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</si>
  <si>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</si>
  <si>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</si>
  <si>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</si>
  <si>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</si>
  <si>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</si>
  <si>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</si>
  <si>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</si>
  <si>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</si>
  <si>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</si>
  <si>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</si>
  <si>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</si>
  <si>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is required, the company will assess time rates established in the company's tariff.</t>
  </si>
  <si>
    <t>Supplement:</t>
  </si>
  <si>
    <t>Up to 8 yds.</t>
  </si>
  <si>
    <t>Over 8 yds.</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</si>
  <si>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</si>
  <si>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</si>
  <si>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</si>
  <si>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</si>
  <si>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</si>
  <si>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</si>
  <si>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</si>
  <si>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</si>
  <si>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</si>
  <si>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</si>
  <si>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</si>
  <si>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</si>
  <si>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</si>
  <si>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</si>
  <si>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</si>
  <si>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Company-specific definitions:</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</si>
  <si>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</si>
  <si>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</si>
  <si>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</si>
  <si>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</si>
  <si>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</si>
  <si>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</si>
  <si>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</si>
  <si>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</si>
  <si>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</si>
  <si>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</si>
  <si>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</si>
  <si>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</si>
  <si>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</si>
  <si>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</si>
  <si>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</si>
  <si>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</si>
  <si>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</si>
  <si>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</si>
  <si>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</si>
  <si>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</si>
  <si>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</si>
  <si>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</si>
  <si>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</si>
  <si>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r>
      <t xml:space="preserve">Late  Charges.  </t>
    </r>
    <r>
      <rPr>
        <sz val="10"/>
        <rFont val="Arial"/>
        <family val="2"/>
      </rPr>
      <t xml:space="preserve">A late charge will be added for any account which remains unpaid at the time of the next regular billing </t>
    </r>
  </si>
  <si>
    <t>in the amount of 1% minimum $1.00.</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</si>
  <si>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</si>
  <si>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</si>
  <si>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</si>
  <si>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</si>
  <si>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</si>
  <si>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</si>
  <si>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</si>
  <si>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</si>
  <si>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</si>
  <si>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</si>
  <si>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</si>
  <si>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</si>
  <si>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</si>
  <si>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</si>
  <si>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</si>
  <si>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</si>
  <si>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</si>
  <si>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 xml:space="preserve"> 20 Yard</t>
  </si>
  <si>
    <t xml:space="preserve"> 25 Yard</t>
  </si>
  <si>
    <t xml:space="preserve"> 30 Yard</t>
  </si>
  <si>
    <t>mile.  Mileage charge is in addition to all regular charges.</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</si>
  <si>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</si>
  <si>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</si>
  <si>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</si>
  <si>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</si>
  <si>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</si>
  <si>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</si>
  <si>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</si>
  <si>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</si>
  <si>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</si>
  <si>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</si>
  <si>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</si>
  <si>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Ordinance Number 91-86 shall mean commercially-billed residential</t>
  </si>
  <si>
    <t>mobile home parks.  Multi family rates will apply to commercially billed</t>
  </si>
  <si>
    <t>manager.</t>
  </si>
  <si>
    <t>where service is billed to and paid by the residential property owner or</t>
  </si>
  <si>
    <t xml:space="preserve">homes, duplexes, apartments, mobile homes, condominiums, etc., </t>
  </si>
  <si>
    <t>RECYCLING STATIONS:</t>
  </si>
  <si>
    <t>New Years Day (January 1)</t>
  </si>
  <si>
    <t>Independence Day (July 4)</t>
  </si>
  <si>
    <t>Christmas Day (December 25)</t>
  </si>
  <si>
    <t>$ n/a</t>
  </si>
  <si>
    <t>n/a</t>
  </si>
  <si>
    <t xml:space="preserve">Curbside recycling: </t>
  </si>
  <si>
    <t>See definition Item 100 Residential Service</t>
  </si>
  <si>
    <t>Yardwaste:</t>
  </si>
  <si>
    <t>Item 105 -- Multi-family Service - Monthly Rates (continued from previous page)</t>
  </si>
  <si>
    <t xml:space="preserve">Rates in this Item will apply to commercially billed mobile home courts where service is billed and paid by the </t>
  </si>
  <si>
    <t>property owner/manager.</t>
  </si>
  <si>
    <t>first pickup per month</t>
  </si>
  <si>
    <t xml:space="preserve">  </t>
  </si>
  <si>
    <t>Rate per receptacle,</t>
  </si>
  <si>
    <t xml:space="preserve">   additional pickup </t>
  </si>
  <si>
    <t>per month</t>
  </si>
  <si>
    <t>Customers electing not to recycle will be charged an additional $.75 per unit per month.</t>
  </si>
  <si>
    <t>Item 105 -- Multi-Family Container Service -- Dumped in Company's Vehicle</t>
  </si>
  <si>
    <t>The commodity price adjustment will be adjusted annually using the deferred accounting method.</t>
  </si>
  <si>
    <t xml:space="preserve">Item 105 -- Multi-family Service -- Monthly Rates </t>
  </si>
  <si>
    <t xml:space="preserve">Non-compacted Recycling Material </t>
  </si>
  <si>
    <t>Multi-family residential rates per container for garbage customers using drop box service</t>
  </si>
  <si>
    <t>90 gal toter</t>
  </si>
  <si>
    <t>Number of Receptacles</t>
  </si>
  <si>
    <t>Frequency of pickup</t>
  </si>
  <si>
    <t>P</t>
  </si>
  <si>
    <t>Rent per day</t>
  </si>
  <si>
    <t>Rent per month</t>
  </si>
  <si>
    <t>Pickup Charge</t>
  </si>
  <si>
    <t>(See notes 1, 2 &amp; 3)</t>
  </si>
  <si>
    <t>Special Pickup Charge</t>
  </si>
  <si>
    <t>Frequency of Service Codes: W=Weekly; EOW-Every Other Week; M=Monthly; P=Per Pickup</t>
  </si>
  <si>
    <t>A charge of $2.85 per residential living unit will be assessed to the owner/manager of a Multi-Family</t>
  </si>
  <si>
    <t>complex who are on irregular garbage service who do not elect to recycle.</t>
  </si>
  <si>
    <t>Item 105 -- Multi-family Service  (continued)</t>
  </si>
  <si>
    <t>Item 5 -- Application of Rates -- Taxes</t>
  </si>
  <si>
    <t>Entity imposing tax:</t>
  </si>
  <si>
    <t>Ordinance number:</t>
  </si>
  <si>
    <t>Amount of tax:</t>
  </si>
  <si>
    <t>Application (Commodities and territory)</t>
  </si>
  <si>
    <t>City of Auburn</t>
  </si>
  <si>
    <t>6% Utility Tax</t>
  </si>
  <si>
    <t>Applicable on gross receipts for all "solid waste",</t>
  </si>
  <si>
    <t>Chapter 3.41.010</t>
  </si>
  <si>
    <t xml:space="preserve">meaning garbage, recyclables and yard waste,  </t>
  </si>
  <si>
    <t>and 3.41.020</t>
  </si>
  <si>
    <t xml:space="preserve">         Effective Date:</t>
  </si>
  <si>
    <t>accordance with Ordinance No. 91-86 Pierce County.</t>
  </si>
  <si>
    <t>Recycling Stations</t>
  </si>
  <si>
    <t>Recycling only</t>
  </si>
  <si>
    <t>One can</t>
  </si>
  <si>
    <t>Two cans</t>
  </si>
  <si>
    <t>Three Cans</t>
  </si>
  <si>
    <t>WG-R</t>
  </si>
  <si>
    <t>WG-NR</t>
  </si>
  <si>
    <t>EOWR</t>
  </si>
  <si>
    <t xml:space="preserve">      n/a</t>
  </si>
  <si>
    <t>Four cans</t>
  </si>
  <si>
    <t>Five cans</t>
  </si>
  <si>
    <t>Six cans</t>
  </si>
  <si>
    <t>R=with recycling, NR=non Recycling</t>
  </si>
  <si>
    <t>$n/a</t>
  </si>
  <si>
    <t>Yard Waste-32 gal unit</t>
  </si>
  <si>
    <t>Residential curbside recycling will be picked up bi-weekly on a year round basis.  Service rendered on the  same</t>
  </si>
  <si>
    <t>day as solid waste collection.</t>
  </si>
  <si>
    <t>Newspaper:</t>
  </si>
  <si>
    <t>Mixed Paper:</t>
  </si>
  <si>
    <t>Cardboard:</t>
  </si>
  <si>
    <t>Metal Containers:</t>
  </si>
  <si>
    <t>City of Pacific</t>
  </si>
  <si>
    <t>Ordinance 1600,</t>
  </si>
  <si>
    <t>including dump fee on drop boxes.</t>
  </si>
  <si>
    <t>Includes only newspaper and catalogs made out of newsprint.</t>
  </si>
  <si>
    <t>Revised Page No.</t>
  </si>
  <si>
    <t>Murrey's Disposal Co., Inc  G-9</t>
  </si>
  <si>
    <t xml:space="preserve">           Revised Page No.</t>
  </si>
  <si>
    <t>cart or toter more than 5 feet in order to reach the truck.  The charge for this roll-out</t>
  </si>
  <si>
    <t>service is: (see Item 205) per cart or toter, per pickup.</t>
  </si>
  <si>
    <t xml:space="preserve">     Revised page No.</t>
  </si>
  <si>
    <t>Recycl only</t>
  </si>
  <si>
    <t xml:space="preserve">      Revised Page No.</t>
  </si>
  <si>
    <t>toter more than 5 feet in order to reach the truck.  The charge for this roll-out service is: (see Item 205)</t>
  </si>
  <si>
    <t xml:space="preserve">   Revised Page No.</t>
  </si>
  <si>
    <t>Lost Containers:*</t>
  </si>
  <si>
    <t>If a container is not ready and the driver must standby, the hourly rate in 15 minute</t>
  </si>
  <si>
    <t>increments shall apply.</t>
  </si>
  <si>
    <t xml:space="preserve">*Lost container charge will apply if hauler is unable to retrieve a container from a stopped customer.  </t>
  </si>
  <si>
    <t xml:space="preserve"> Charge will be reversed if container is subsequently retrieved within 45-days after charge is applied. </t>
  </si>
  <si>
    <t>Docket No. TG-____________________  Date: ________________  By: ___________________</t>
  </si>
  <si>
    <t xml:space="preserve">Note 3: </t>
  </si>
  <si>
    <t xml:space="preserve">increments shall apply. </t>
  </si>
  <si>
    <t xml:space="preserve">*Lost container charge will apply if hauler is unable to retrieve a container from a stopped customer.  Charge </t>
  </si>
  <si>
    <t xml:space="preserve"> will be reversed if container is subsequently retrieved within 45-days after charge is applied. </t>
  </si>
  <si>
    <t xml:space="preserve">     Effective Date:</t>
  </si>
  <si>
    <t>Revised page No.</t>
  </si>
  <si>
    <t xml:space="preserve">A flat monthly charge, per container, for permanent regularly scheduled customers may be made if computed </t>
  </si>
  <si>
    <t>as described in Item 75.</t>
  </si>
  <si>
    <t xml:space="preserve">  3 Yard</t>
  </si>
  <si>
    <t xml:space="preserve">    Revised Page No.</t>
  </si>
  <si>
    <t xml:space="preserve">                  Effective Date:</t>
  </si>
  <si>
    <t>units, commercially-billed Multi family complexes, condominiums and</t>
  </si>
  <si>
    <t>Companies assessing restart fees must  describe when the fees apply, and must state the amount</t>
  </si>
  <si>
    <t>of the fees in this item.</t>
  </si>
  <si>
    <t>to re-establish service after the past due amount has been paid.</t>
  </si>
  <si>
    <t xml:space="preserve">canceled for any reason, including but not limited to removal of the cart for non-payment, contaminated </t>
  </si>
  <si>
    <t>load removal and/or customer requests.</t>
  </si>
  <si>
    <t>Recycling Carts</t>
  </si>
  <si>
    <t>Yard Waste Toter</t>
  </si>
  <si>
    <t>Recycling Containers</t>
  </si>
  <si>
    <t>but less than 250 feet, add</t>
  </si>
  <si>
    <t>Drive-in on driveways/private roads of over 250 feet,</t>
  </si>
  <si>
    <t>but less than 1/10 mile, add</t>
  </si>
  <si>
    <t>For each 1/10 mile over 1/10 mile, add</t>
  </si>
  <si>
    <t>Applies to Curbside Recycling and Yard Waste:</t>
  </si>
  <si>
    <t>Drive-in on driveways</t>
  </si>
  <si>
    <t xml:space="preserve">Note:  </t>
  </si>
  <si>
    <t>For the purpose of assessing drive-in fees, a driveway is defined as providing</t>
  </si>
  <si>
    <t xml:space="preserve">residences or accounts, no drive-in fees will be assessed, unless service is </t>
  </si>
  <si>
    <t>provided to multiple customers via primitive private road, in which case each</t>
  </si>
  <si>
    <t xml:space="preserve">A "primitive" road is defined as a road in which a garbage truck is unable to </t>
  </si>
  <si>
    <t>drive safely at a speed greater than five miles per hour.</t>
  </si>
  <si>
    <t>price adjustment will be adjusted annually using the deferred accounting method.</t>
  </si>
  <si>
    <t xml:space="preserve">all requirements of RCW 81.77.185 in accordance with Ordinance No. 2004-64 of Pierce County.  </t>
  </si>
  <si>
    <t>All other paper products, including magazines and catalogs.</t>
  </si>
  <si>
    <t>metal, concrete, sheetrock, asphalt or any other non-organic land clearing debris nor any food such as meat,</t>
  </si>
  <si>
    <t xml:space="preserve"> Effective Date: </t>
  </si>
  <si>
    <t>per cart or toter, per pickup.</t>
  </si>
  <si>
    <t>Provisions apply only in the following service area:</t>
  </si>
  <si>
    <t>Following is a description of the recycling program (type of container, frequency, etc.).  Program provided in</t>
  </si>
  <si>
    <t>One 6 yard container and four 90-gallon toters.</t>
  </si>
  <si>
    <t xml:space="preserve">Stations must provide residents with adequate recycling service based on </t>
  </si>
  <si>
    <t>Material accepted are: News paper, mixed paper, phone books, cereal boxes,</t>
  </si>
  <si>
    <t>paper milk-style cartons, corrugated cardboard (OCC), aluminum, metal cans,</t>
  </si>
  <si>
    <t xml:space="preserve">(Two yard containers and four yard containers may be substituted </t>
  </si>
  <si>
    <t>governed by need or space availability).</t>
  </si>
  <si>
    <t>the number of units at the property.</t>
  </si>
  <si>
    <t>or toter more than 5 feet in order to reach the truck.  The charge for this roll-out service is:</t>
  </si>
  <si>
    <t xml:space="preserve"> Effective Date:</t>
  </si>
  <si>
    <t xml:space="preserve">(2) If a drop box is retained by a customer for a full month and no pickups are ordered, a </t>
  </si>
  <si>
    <t>Tarping</t>
  </si>
  <si>
    <t xml:space="preserve">per haul </t>
  </si>
  <si>
    <t>Accessorial charges assessed (lids, unlocking, unlatching, disconnect/reconnect, etc.)</t>
  </si>
  <si>
    <t xml:space="preserve">    Yard</t>
  </si>
  <si>
    <t xml:space="preserve">        Yard</t>
  </si>
  <si>
    <t xml:space="preserve">  Yard</t>
  </si>
  <si>
    <t xml:space="preserve">minimum charge at the rate of the first pickup will be assessed. </t>
  </si>
  <si>
    <t>Disconnect/Reconnect</t>
  </si>
  <si>
    <t xml:space="preserve">  Effective Date:</t>
  </si>
  <si>
    <t>Docket No. TG-__________________  Date: _________________  By: ___________________</t>
  </si>
  <si>
    <t xml:space="preserve"> 15 Yard</t>
  </si>
  <si>
    <t>10 Yard</t>
  </si>
  <si>
    <t>20 Yard</t>
  </si>
  <si>
    <t>25 Yard</t>
  </si>
  <si>
    <t>30 Yard</t>
  </si>
  <si>
    <t>40 Yard</t>
  </si>
  <si>
    <t>50 Yard</t>
  </si>
  <si>
    <t>per haul</t>
  </si>
  <si>
    <t>City of Tacoma</t>
  </si>
  <si>
    <t>City of Puyallup</t>
  </si>
  <si>
    <t xml:space="preserve">Ordinance 6170, </t>
  </si>
  <si>
    <t>7% Utility Tax</t>
  </si>
  <si>
    <t>Chapter 3.04 Utility Tax</t>
  </si>
  <si>
    <t xml:space="preserve">Tacoma Muncipal </t>
  </si>
  <si>
    <t xml:space="preserve">  Code No. 68.5</t>
  </si>
  <si>
    <t>8% Utility Tax</t>
  </si>
  <si>
    <t>Ordinance 2924</t>
  </si>
  <si>
    <t>Ordinance 2950</t>
  </si>
  <si>
    <t>2.5% Franchise Fee</t>
  </si>
  <si>
    <t>2.2% Utility Tax</t>
  </si>
  <si>
    <t>City of Sumner</t>
  </si>
  <si>
    <t>SMC 3.24.010</t>
  </si>
  <si>
    <t>SMC 13.12.075</t>
  </si>
  <si>
    <t>1.25% Franchise Fee</t>
  </si>
  <si>
    <t>Applicable on gross receipts for all roll-off and</t>
  </si>
  <si>
    <t>drop box services, including dumb fees.</t>
  </si>
  <si>
    <t>Tariff No. 26</t>
  </si>
  <si>
    <t>(360) 832-2897</t>
  </si>
  <si>
    <t>(360) 832-8749</t>
  </si>
  <si>
    <t>Mark Gingrich</t>
  </si>
  <si>
    <t>Operations Manager</t>
  </si>
  <si>
    <t>(253) 922-6682</t>
  </si>
  <si>
    <t>markgi@wcnx.org</t>
  </si>
  <si>
    <t>Customers receiving service will receive a commodity price adjustment of $4.81 credit per month.  The commodity</t>
  </si>
  <si>
    <t>Recycling service rates on this page expire on: February 28, 2014</t>
  </si>
  <si>
    <t xml:space="preserve">price adjustment of $4.81 credit per month.  The commodity price adjustment will be adjusted </t>
  </si>
  <si>
    <t>Recycling rates on this page expire: February 28, 2014</t>
  </si>
  <si>
    <t>Recycling credit/debit (if applicable): Customers receiving service will receive a commodity</t>
  </si>
  <si>
    <t>price adjustment of $4.81 credit per month.  The commodity price adjustment will be adjusted</t>
  </si>
  <si>
    <t>Customers receiving service will receive a commodity price adjustment of $2.08 credit per yard per pick-up,</t>
  </si>
  <si>
    <t>Customers receiving service will receive a commodity price adjustment of $2.08 credit per yard per pick-up.</t>
  </si>
  <si>
    <t>Recycling rates on this page expire on: February 28, 2014</t>
  </si>
  <si>
    <t>Recycling rates on this page expire on: Febraury 28, 2014</t>
  </si>
  <si>
    <t xml:space="preserve">O Revised Title Page  </t>
  </si>
  <si>
    <t>(253) 922-8436</t>
  </si>
  <si>
    <t>City of Fife</t>
  </si>
  <si>
    <t>Ordinance number 1815</t>
  </si>
  <si>
    <t>Chapter 3.60.030 E</t>
  </si>
  <si>
    <t>"Effective 1/1/2013 and Expires 12/31/2018"</t>
  </si>
  <si>
    <t>(A)</t>
  </si>
  <si>
    <t xml:space="preserve">          Effective Date:</t>
  </si>
  <si>
    <t>Description/rules related to recycling program are shown on page 23. (C)</t>
  </si>
  <si>
    <t>Murrey's Disposal Co Inc   G-9</t>
  </si>
  <si>
    <t>Drive-in on private roads</t>
  </si>
  <si>
    <t>Item 270 -- Drop Box Service --  To Disposal Site and Return (C)</t>
  </si>
  <si>
    <t>Any structure housing two or more dwelling units.  One dwelling unit if service</t>
  </si>
  <si>
    <t>*Total weight = truck, compactor and/or drop box and content.</t>
  </si>
  <si>
    <t>*Tandem Axle Charge (N)</t>
  </si>
  <si>
    <t>*(See above for maximum weight allowance) (N)</t>
  </si>
  <si>
    <t xml:space="preserve"> is paid by the property owner. (N)</t>
  </si>
  <si>
    <t>One 6 yard container and four 90 gallon toters.</t>
  </si>
  <si>
    <t xml:space="preserve">(Two yard container or four yard container may be substituted </t>
  </si>
  <si>
    <t>governed by need or space availability)</t>
  </si>
  <si>
    <t>Item 105</t>
  </si>
  <si>
    <t>Multi-Family</t>
  </si>
  <si>
    <t>Presidents Day (C)</t>
  </si>
  <si>
    <t xml:space="preserve">If yard waste is found to contain contamination by inclusion of materials not allowed, the container will not be </t>
  </si>
  <si>
    <t>Permanent Service:  Service is defined as no less than scheduled or a minimum of  every other week pickup.</t>
  </si>
  <si>
    <t>Customers receiving service will receive a commodity price adjustment of $2.08 credit per yard per pickup.</t>
  </si>
  <si>
    <t>Appliance with Freon</t>
  </si>
  <si>
    <t xml:space="preserve">MSW </t>
  </si>
  <si>
    <t xml:space="preserve">Asbestos </t>
  </si>
  <si>
    <t xml:space="preserve">Propane Tanks </t>
  </si>
  <si>
    <t xml:space="preserve">Stumps &amp; Brush </t>
  </si>
  <si>
    <t xml:space="preserve">Auto Fluff </t>
  </si>
  <si>
    <t xml:space="preserve">Minimum monthly charge: </t>
  </si>
  <si>
    <t xml:space="preserve">(2) If a drop box is retained by a customer for a full month and no pickups are ordered, the </t>
  </si>
  <si>
    <t>monthly rent shall be assessed.</t>
  </si>
  <si>
    <r>
      <t>to the disposal site.  Excess miles will be charged for a</t>
    </r>
    <r>
      <rPr>
        <u val="single"/>
        <sz val="10"/>
        <rFont val="Arial"/>
        <family val="2"/>
      </rPr>
      <t xml:space="preserve">t      </t>
    </r>
    <r>
      <rPr>
        <sz val="10"/>
        <rFont val="Arial"/>
        <family val="2"/>
      </rPr>
      <t>per mile or fraction of a mile.</t>
    </r>
  </si>
  <si>
    <t>Aluminum cans and containers only. Cans must be flattened and placed in the cart. (C)</t>
  </si>
  <si>
    <t xml:space="preserve">Plastic containers that are contaminated with motor oil or other hazardous </t>
  </si>
  <si>
    <t>tin, and plastic containers which are jars, plant pots, tubs, bottles or buckets. (C)</t>
  </si>
  <si>
    <t>load removal and/or customer requests. (C)</t>
  </si>
  <si>
    <t xml:space="preserve">Acceptable plastics include, plastic jars, plant pots, tubs, bottles and buckets. </t>
  </si>
  <si>
    <t xml:space="preserve">materials, such as pesticides, will not be accepted.  Plastic bags and </t>
  </si>
  <si>
    <t>clamshell packaging will not be accepted. (C)</t>
  </si>
  <si>
    <t>Permanent Service:  Service is defined as no less than scheduled, every-other-week pickup,</t>
  </si>
  <si>
    <t xml:space="preserve">canceled for any reason, including but not limited to removal of the toter for non-payment, contaminated </t>
  </si>
  <si>
    <t>Item 55</t>
  </si>
  <si>
    <t>Over-sized or Over-weight Cans or Units</t>
  </si>
  <si>
    <t>Item 200</t>
  </si>
  <si>
    <t>Item 75</t>
  </si>
  <si>
    <t>Flat Monthly Charges</t>
  </si>
  <si>
    <t>Loose and Bulky Material………………………………………………………………………………………………………..</t>
  </si>
  <si>
    <t xml:space="preserve">Note 1:  </t>
  </si>
  <si>
    <t xml:space="preserve"> Description/rules related to recycling program are shown on page 23.</t>
  </si>
  <si>
    <t xml:space="preserve"> Description/rules related to yardwaste program are shown on page 24.</t>
  </si>
  <si>
    <t xml:space="preserve"> Customers will be charged for service requested even if fewer units are picked up on a particular trip.</t>
  </si>
  <si>
    <t xml:space="preserve"> No Credit will be given for partially filled cans.  No credit will be given if customers fail to set</t>
  </si>
  <si>
    <t xml:space="preserve"> receptacles out for collection. </t>
  </si>
  <si>
    <t>that check, the customer will be assessed a return check charge in the amount of $20.00.</t>
  </si>
  <si>
    <t xml:space="preserve">The carrier will assess a charge of $19.34 (A)  per redelivery of the yard waste toter when services are </t>
  </si>
  <si>
    <t>$7.44 per dump.</t>
  </si>
  <si>
    <t xml:space="preserve">residential customer shall be charged $3.75 per month. </t>
  </si>
  <si>
    <t>$12.49 per can/unit.  Service will be rendered on the normal scheduled pickup day for the</t>
  </si>
  <si>
    <t>$17.69 per can/unit.  Service will be rendered on the normal scheduled pickup day for the</t>
  </si>
  <si>
    <t>Above rates include $4.49 (A) per yard, per pick-up for recycling service.</t>
  </si>
  <si>
    <t>$4.84(A)</t>
  </si>
  <si>
    <t>$15.73(A)</t>
  </si>
  <si>
    <t>$6.41(A)</t>
  </si>
  <si>
    <t>$13.31(A)</t>
  </si>
  <si>
    <t>$9.68(A)</t>
  </si>
  <si>
    <t>$3.60 per container, per pickup.</t>
  </si>
  <si>
    <t>Over 25 feet, the charge will be the charge for 25 feet, plus $.50 per increment of 5 feet.</t>
  </si>
  <si>
    <t>$3.60 per cart or toter, per pickup.</t>
  </si>
  <si>
    <t>$20.00 Per Haul</t>
  </si>
  <si>
    <t>Occasional extra units shall be charged at $4.04  per unit.</t>
  </si>
  <si>
    <t xml:space="preserve">$1.00 per pickup for unlatching, unlocking gates and/or containers. </t>
  </si>
  <si>
    <t>An initial delivery charge of $39.10 will be assessed if customers request delivery of a compactor.</t>
  </si>
  <si>
    <t>If a company employee disconnects/reconnects a compactor a charge of $6.55 per haul will be assessed.</t>
  </si>
  <si>
    <t>to the disposal site.  Excess miles will be charged for at $3.50 per mile or fraction of a</t>
  </si>
  <si>
    <t xml:space="preserve">The carrier will assess a charge of $21.17 (A)  per redelivery of the recycling cart when services are </t>
  </si>
  <si>
    <t>$41.47(A)</t>
  </si>
  <si>
    <t>$28.43(A)</t>
  </si>
  <si>
    <t>$16.33(A)</t>
  </si>
  <si>
    <t>$31.45(A)</t>
  </si>
  <si>
    <t>$43.67(A)</t>
  </si>
  <si>
    <t>$48.39(A)</t>
  </si>
  <si>
    <t>$12.70(A)</t>
  </si>
  <si>
    <t>$18.75(A)</t>
  </si>
  <si>
    <t xml:space="preserve">If an account has been stopped due to non-payment, a $10.30 restart fee will  be assessed </t>
  </si>
  <si>
    <t xml:space="preserve">$1.00 per pickup for unlatching, unlocking gates and/or containers </t>
  </si>
  <si>
    <t>Applies only to services provided to Multi-Family residence (N)</t>
  </si>
  <si>
    <t xml:space="preserve">     Applies only to services provided to Multi-Family residence (N)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</si>
</sst>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 numFmtId="170" formatCode="[$-409]mmmm\ d\,\ yyyy;@"/>
    <numFmt numFmtId="171" formatCode="&quot;$&quot;#,##0.0"/>
    <numFmt numFmtId="172" formatCode="#,##0.000"/>
    <numFmt numFmtId="173" formatCode="[$-409]dddd\,\ mmmm\ dd\,\ yyyy"/>
  </numFmts>
  <fonts count="58">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2"/>
      <name val="Arial"/>
      <family val="2"/>
    </font>
    <font>
      <sz val="10"/>
      <color indexed="10"/>
      <name val="Arial"/>
      <family val="2"/>
    </font>
    <font>
      <sz val="9"/>
      <color indexed="10"/>
      <name val="Arial"/>
      <family val="2"/>
    </font>
    <font>
      <b/>
      <sz val="9"/>
      <name val="Arial"/>
      <family val="2"/>
    </font>
    <font>
      <sz val="8"/>
      <color indexed="10"/>
      <name val="Arial"/>
      <family val="2"/>
    </font>
    <font>
      <b/>
      <sz val="8"/>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sz val="10"/>
      <color indexed="8"/>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2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14"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5" fillId="0" borderId="13" xfId="0" applyFont="1" applyBorder="1" applyAlignment="1" quotePrefix="1">
      <alignment horizontal="center"/>
    </xf>
    <xf numFmtId="0" fontId="1" fillId="0" borderId="13" xfId="0" applyFont="1" applyBorder="1" applyAlignment="1">
      <alignment/>
    </xf>
    <xf numFmtId="0" fontId="1" fillId="0" borderId="13" xfId="0" applyFont="1" applyBorder="1" applyAlignment="1" quotePrefix="1">
      <alignment horizontal="left"/>
    </xf>
    <xf numFmtId="0" fontId="1" fillId="0" borderId="16"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9" xfId="0" applyFont="1" applyBorder="1" applyAlignment="1">
      <alignment/>
    </xf>
    <xf numFmtId="0" fontId="1" fillId="0" borderId="13" xfId="0" applyFont="1" applyFill="1" applyBorder="1" applyAlignment="1">
      <alignment horizontal="right"/>
    </xf>
    <xf numFmtId="0" fontId="0" fillId="0" borderId="20" xfId="0" applyBorder="1" applyAlignment="1">
      <alignment/>
    </xf>
    <xf numFmtId="0" fontId="0" fillId="0" borderId="0" xfId="0" applyFill="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8" fillId="0" borderId="14"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13" xfId="0" applyBorder="1" applyAlignment="1">
      <alignment horizontal="left"/>
    </xf>
    <xf numFmtId="0" fontId="0" fillId="0" borderId="21" xfId="0" applyBorder="1" applyAlignment="1">
      <alignment/>
    </xf>
    <xf numFmtId="0" fontId="0" fillId="0" borderId="19" xfId="0" applyFill="1" applyBorder="1" applyAlignment="1">
      <alignment horizontal="center"/>
    </xf>
    <xf numFmtId="0" fontId="0" fillId="0" borderId="21" xfId="0" applyBorder="1" applyAlignment="1">
      <alignment horizontal="center"/>
    </xf>
    <xf numFmtId="0" fontId="0" fillId="0" borderId="0" xfId="0" applyBorder="1" applyAlignment="1">
      <alignment wrapText="1"/>
    </xf>
    <xf numFmtId="0" fontId="0" fillId="0" borderId="10" xfId="0"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1" fillId="0" borderId="0" xfId="0" applyFont="1" applyFill="1" applyBorder="1" applyAlignment="1">
      <alignment horizontal="left"/>
    </xf>
    <xf numFmtId="0" fontId="1" fillId="0" borderId="14" xfId="0" applyFont="1" applyFill="1" applyBorder="1" applyAlignment="1">
      <alignment horizontal="center"/>
    </xf>
    <xf numFmtId="0" fontId="0" fillId="0" borderId="21" xfId="0" applyBorder="1" applyAlignment="1">
      <alignment horizontal="left"/>
    </xf>
    <xf numFmtId="0" fontId="0" fillId="0" borderId="10" xfId="0" applyBorder="1" applyAlignment="1">
      <alignment horizontal="left"/>
    </xf>
    <xf numFmtId="0" fontId="0" fillId="0" borderId="15" xfId="0" applyBorder="1" applyAlignment="1" quotePrefix="1">
      <alignment horizontal="left"/>
    </xf>
    <xf numFmtId="0" fontId="0" fillId="0" borderId="13"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Font="1" applyBorder="1" applyAlignment="1">
      <alignment horizontal="center"/>
    </xf>
    <xf numFmtId="0" fontId="2" fillId="0" borderId="15"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8" fillId="0" borderId="20" xfId="0" applyFont="1" applyBorder="1" applyAlignment="1">
      <alignment horizontal="center"/>
    </xf>
    <xf numFmtId="0" fontId="3" fillId="0" borderId="20" xfId="0" applyFont="1" applyBorder="1" applyAlignment="1">
      <alignment/>
    </xf>
    <xf numFmtId="0" fontId="6" fillId="0" borderId="0" xfId="0" applyFont="1" applyBorder="1" applyAlignment="1">
      <alignment/>
    </xf>
    <xf numFmtId="0" fontId="3" fillId="0" borderId="14" xfId="0" applyFont="1" applyBorder="1" applyAlignment="1">
      <alignment horizontal="right"/>
    </xf>
    <xf numFmtId="0" fontId="6" fillId="0" borderId="13" xfId="0" applyFont="1" applyBorder="1" applyAlignment="1">
      <alignment/>
    </xf>
    <xf numFmtId="0" fontId="0" fillId="0" borderId="15" xfId="0" applyFont="1" applyBorder="1" applyAlignment="1" quotePrefix="1">
      <alignment horizontal="left"/>
    </xf>
    <xf numFmtId="0" fontId="0" fillId="0" borderId="13" xfId="0" applyBorder="1" applyAlignment="1">
      <alignment/>
    </xf>
    <xf numFmtId="0" fontId="0" fillId="0" borderId="0" xfId="0" applyFont="1" applyBorder="1" applyAlignment="1">
      <alignment horizontal="left"/>
    </xf>
    <xf numFmtId="0" fontId="0" fillId="0" borderId="21" xfId="0" applyFill="1" applyBorder="1" applyAlignment="1">
      <alignment/>
    </xf>
    <xf numFmtId="0" fontId="0" fillId="0" borderId="0" xfId="0" applyFont="1" applyBorder="1" applyAlignment="1" quotePrefix="1">
      <alignment horizontal="left"/>
    </xf>
    <xf numFmtId="0" fontId="0" fillId="0" borderId="21" xfId="0" applyFill="1" applyBorder="1" applyAlignment="1">
      <alignment horizontal="left"/>
    </xf>
    <xf numFmtId="0" fontId="0" fillId="0" borderId="21"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8" fillId="0" borderId="10" xfId="0" applyFont="1" applyBorder="1" applyAlignment="1">
      <alignment horizontal="left"/>
    </xf>
    <xf numFmtId="0" fontId="0" fillId="0" borderId="15" xfId="0" applyBorder="1" applyAlignment="1">
      <alignment horizontal="left" indent="2"/>
    </xf>
    <xf numFmtId="0" fontId="8"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1"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1" xfId="0" applyFont="1" applyBorder="1" applyAlignment="1">
      <alignment horizontal="left" indent="1"/>
    </xf>
    <xf numFmtId="0" fontId="0" fillId="0" borderId="18" xfId="0" applyFont="1" applyBorder="1" applyAlignment="1">
      <alignment horizontal="center"/>
    </xf>
    <xf numFmtId="0" fontId="8"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1" xfId="0" applyFont="1" applyBorder="1" applyAlignment="1" quotePrefix="1">
      <alignment horizontal="left"/>
    </xf>
    <xf numFmtId="0" fontId="0" fillId="0" borderId="13" xfId="0" applyFont="1" applyBorder="1" applyAlignment="1" quotePrefix="1">
      <alignment horizontal="left"/>
    </xf>
    <xf numFmtId="0" fontId="0" fillId="0" borderId="21" xfId="0" applyBorder="1" applyAlignment="1" quotePrefix="1">
      <alignment horizontal="left" indent="1"/>
    </xf>
    <xf numFmtId="0" fontId="6" fillId="0" borderId="20" xfId="0" applyFont="1" applyBorder="1" applyAlignment="1">
      <alignment/>
    </xf>
    <xf numFmtId="167" fontId="0" fillId="0" borderId="17" xfId="0" applyNumberFormat="1" applyBorder="1" applyAlignment="1">
      <alignment/>
    </xf>
    <xf numFmtId="167" fontId="0" fillId="0" borderId="16" xfId="0" applyNumberFormat="1" applyBorder="1" applyAlignment="1">
      <alignment/>
    </xf>
    <xf numFmtId="0" fontId="0" fillId="0" borderId="16" xfId="0" applyBorder="1" applyAlignment="1">
      <alignment horizontal="centerContinuous"/>
    </xf>
    <xf numFmtId="0" fontId="0" fillId="0" borderId="20" xfId="0" applyBorder="1" applyAlignment="1">
      <alignment horizontal="center"/>
    </xf>
    <xf numFmtId="44" fontId="0" fillId="0" borderId="0" xfId="45" applyFont="1" applyBorder="1" applyAlignment="1">
      <alignment/>
    </xf>
    <xf numFmtId="168" fontId="0" fillId="0" borderId="13" xfId="0" applyNumberFormat="1" applyBorder="1" applyAlignment="1">
      <alignment/>
    </xf>
    <xf numFmtId="168" fontId="0" fillId="0" borderId="15" xfId="0" applyNumberFormat="1" applyBorder="1" applyAlignment="1">
      <alignment/>
    </xf>
    <xf numFmtId="168" fontId="0" fillId="0" borderId="10" xfId="0" applyNumberFormat="1" applyBorder="1" applyAlignment="1">
      <alignment/>
    </xf>
    <xf numFmtId="168" fontId="0" fillId="0" borderId="12" xfId="0" applyNumberFormat="1" applyBorder="1" applyAlignment="1">
      <alignment/>
    </xf>
    <xf numFmtId="168" fontId="0" fillId="0" borderId="19" xfId="0" applyNumberFormat="1" applyBorder="1" applyAlignment="1">
      <alignment/>
    </xf>
    <xf numFmtId="168" fontId="0" fillId="0" borderId="17" xfId="0" applyNumberFormat="1" applyBorder="1" applyAlignment="1">
      <alignment/>
    </xf>
    <xf numFmtId="0" fontId="0" fillId="0" borderId="20" xfId="0" applyBorder="1" applyAlignment="1">
      <alignment horizontal="left"/>
    </xf>
    <xf numFmtId="168" fontId="0" fillId="0" borderId="16" xfId="0" applyNumberFormat="1" applyBorder="1" applyAlignment="1">
      <alignment horizontal="center"/>
    </xf>
    <xf numFmtId="8" fontId="0" fillId="0" borderId="21" xfId="0" applyNumberFormat="1" applyBorder="1" applyAlignment="1">
      <alignment horizontal="left"/>
    </xf>
    <xf numFmtId="168" fontId="0" fillId="0" borderId="21" xfId="0" applyNumberFormat="1" applyBorder="1" applyAlignment="1">
      <alignment/>
    </xf>
    <xf numFmtId="168" fontId="0" fillId="0" borderId="14" xfId="0" applyNumberFormat="1" applyBorder="1" applyAlignment="1">
      <alignment horizontal="left"/>
    </xf>
    <xf numFmtId="3" fontId="0" fillId="0" borderId="21" xfId="0" applyNumberFormat="1" applyBorder="1" applyAlignment="1">
      <alignment/>
    </xf>
    <xf numFmtId="168" fontId="0" fillId="0" borderId="21" xfId="0" applyNumberFormat="1" applyBorder="1" applyAlignment="1">
      <alignment horizontal="right"/>
    </xf>
    <xf numFmtId="0" fontId="0" fillId="0" borderId="16" xfId="0" applyFont="1" applyBorder="1" applyAlignment="1">
      <alignment horizontal="center"/>
    </xf>
    <xf numFmtId="0" fontId="0" fillId="0" borderId="15" xfId="0" applyBorder="1" applyAlignment="1">
      <alignment horizontal="center"/>
    </xf>
    <xf numFmtId="168" fontId="0" fillId="0" borderId="15" xfId="0" applyNumberFormat="1" applyBorder="1" applyAlignment="1">
      <alignment horizontal="right"/>
    </xf>
    <xf numFmtId="168" fontId="0" fillId="0" borderId="20" xfId="0" applyNumberFormat="1" applyBorder="1" applyAlignment="1">
      <alignment horizontal="center"/>
    </xf>
    <xf numFmtId="168" fontId="0" fillId="0" borderId="21" xfId="0" applyNumberFormat="1" applyBorder="1" applyAlignment="1">
      <alignment horizontal="left"/>
    </xf>
    <xf numFmtId="0" fontId="0" fillId="0" borderId="13" xfId="0" applyFont="1" applyBorder="1" applyAlignment="1">
      <alignment/>
    </xf>
    <xf numFmtId="4" fontId="0" fillId="0" borderId="21" xfId="0" applyNumberFormat="1" applyBorder="1" applyAlignment="1">
      <alignment/>
    </xf>
    <xf numFmtId="8" fontId="0" fillId="0" borderId="21" xfId="0" applyNumberFormat="1" applyBorder="1" applyAlignment="1">
      <alignment/>
    </xf>
    <xf numFmtId="168" fontId="0" fillId="0" borderId="15" xfId="0" applyNumberFormat="1" applyBorder="1" applyAlignment="1">
      <alignment horizontal="center"/>
    </xf>
    <xf numFmtId="0" fontId="0" fillId="0" borderId="23" xfId="0" applyBorder="1" applyAlignment="1">
      <alignment/>
    </xf>
    <xf numFmtId="0" fontId="0" fillId="0" borderId="21" xfId="0" applyBorder="1" applyAlignment="1">
      <alignment horizontal="right"/>
    </xf>
    <xf numFmtId="0" fontId="0" fillId="0" borderId="24" xfId="0" applyBorder="1" applyAlignment="1">
      <alignment/>
    </xf>
    <xf numFmtId="0" fontId="3" fillId="0" borderId="21" xfId="0" applyFont="1" applyBorder="1" applyAlignment="1">
      <alignment horizontal="left"/>
    </xf>
    <xf numFmtId="1" fontId="0" fillId="0" borderId="20" xfId="0" applyNumberFormat="1" applyBorder="1" applyAlignment="1">
      <alignment horizontal="center"/>
    </xf>
    <xf numFmtId="0" fontId="0" fillId="0" borderId="10" xfId="0" applyBorder="1" applyAlignment="1">
      <alignment horizontal="left" indent="1"/>
    </xf>
    <xf numFmtId="0" fontId="0" fillId="0" borderId="22" xfId="0" applyBorder="1" applyAlignment="1">
      <alignment/>
    </xf>
    <xf numFmtId="0" fontId="3" fillId="0" borderId="0" xfId="0" applyFont="1" applyBorder="1" applyAlignment="1">
      <alignment horizontal="right"/>
    </xf>
    <xf numFmtId="0" fontId="6" fillId="0" borderId="10" xfId="0" applyFont="1" applyBorder="1" applyAlignment="1">
      <alignment horizontal="center"/>
    </xf>
    <xf numFmtId="0" fontId="6" fillId="0" borderId="13" xfId="0" applyFont="1" applyBorder="1" applyAlignment="1">
      <alignment horizontal="center"/>
    </xf>
    <xf numFmtId="0" fontId="6" fillId="0" borderId="15" xfId="0" applyFont="1" applyBorder="1" applyAlignment="1">
      <alignment horizontal="center"/>
    </xf>
    <xf numFmtId="2" fontId="0" fillId="0" borderId="21" xfId="0" applyNumberFormat="1" applyBorder="1" applyAlignment="1">
      <alignment/>
    </xf>
    <xf numFmtId="2" fontId="0" fillId="0" borderId="21" xfId="0" applyNumberFormat="1" applyBorder="1" applyAlignment="1">
      <alignment horizontal="center"/>
    </xf>
    <xf numFmtId="4" fontId="0" fillId="0" borderId="21" xfId="0" applyNumberFormat="1" applyFont="1" applyBorder="1" applyAlignment="1">
      <alignment horizontal="right"/>
    </xf>
    <xf numFmtId="0" fontId="6" fillId="0" borderId="12" xfId="0" applyFont="1" applyBorder="1" applyAlignment="1">
      <alignment horizontal="center"/>
    </xf>
    <xf numFmtId="0" fontId="6" fillId="0" borderId="14" xfId="0" applyFont="1" applyBorder="1" applyAlignment="1">
      <alignment horizontal="center"/>
    </xf>
    <xf numFmtId="0" fontId="6" fillId="0" borderId="17" xfId="0" applyFont="1" applyBorder="1" applyAlignment="1">
      <alignment horizontal="center"/>
    </xf>
    <xf numFmtId="2" fontId="0" fillId="0" borderId="19" xfId="0" applyNumberFormat="1" applyBorder="1" applyAlignment="1">
      <alignment horizontal="center"/>
    </xf>
    <xf numFmtId="0" fontId="8" fillId="0" borderId="21" xfId="0" applyFont="1" applyBorder="1" applyAlignment="1">
      <alignment horizontal="center"/>
    </xf>
    <xf numFmtId="0" fontId="0" fillId="0" borderId="21" xfId="0" applyFont="1" applyBorder="1" applyAlignment="1">
      <alignment horizontal="right"/>
    </xf>
    <xf numFmtId="0" fontId="0" fillId="0" borderId="19" xfId="0" applyFont="1" applyBorder="1" applyAlignment="1">
      <alignment horizontal="right"/>
    </xf>
    <xf numFmtId="8" fontId="0" fillId="0" borderId="19" xfId="0" applyNumberFormat="1" applyBorder="1" applyAlignment="1">
      <alignment horizontal="left"/>
    </xf>
    <xf numFmtId="168" fontId="0" fillId="0" borderId="19" xfId="0" applyNumberFormat="1" applyBorder="1" applyAlignment="1">
      <alignment horizontal="left"/>
    </xf>
    <xf numFmtId="0" fontId="0" fillId="33" borderId="19" xfId="0" applyFill="1" applyBorder="1" applyAlignment="1">
      <alignment/>
    </xf>
    <xf numFmtId="0" fontId="6" fillId="0" borderId="21" xfId="0" applyFont="1" applyBorder="1" applyAlignment="1">
      <alignment/>
    </xf>
    <xf numFmtId="0" fontId="6" fillId="0" borderId="19" xfId="0" applyFont="1" applyBorder="1" applyAlignment="1">
      <alignment/>
    </xf>
    <xf numFmtId="7" fontId="0" fillId="0" borderId="21" xfId="0" applyNumberFormat="1" applyBorder="1" applyAlignment="1">
      <alignment horizontal="center"/>
    </xf>
    <xf numFmtId="0" fontId="0" fillId="33" borderId="0" xfId="0" applyFill="1" applyBorder="1" applyAlignment="1">
      <alignment horizontal="center"/>
    </xf>
    <xf numFmtId="168" fontId="0" fillId="0" borderId="10" xfId="0" applyNumberFormat="1" applyBorder="1" applyAlignment="1">
      <alignment horizontal="center"/>
    </xf>
    <xf numFmtId="168" fontId="0" fillId="0" borderId="21" xfId="0" applyNumberFormat="1" applyBorder="1" applyAlignment="1">
      <alignment horizontal="center"/>
    </xf>
    <xf numFmtId="168" fontId="0" fillId="0" borderId="12" xfId="0" applyNumberFormat="1" applyBorder="1" applyAlignment="1">
      <alignment horizontal="left"/>
    </xf>
    <xf numFmtId="0" fontId="6" fillId="0" borderId="11" xfId="0" applyFont="1" applyBorder="1" applyAlignment="1">
      <alignment horizontal="center"/>
    </xf>
    <xf numFmtId="0" fontId="6" fillId="0" borderId="16" xfId="0" applyFont="1" applyBorder="1" applyAlignment="1">
      <alignment horizontal="center"/>
    </xf>
    <xf numFmtId="168" fontId="0" fillId="0" borderId="18" xfId="0" applyNumberFormat="1" applyBorder="1" applyAlignment="1">
      <alignment/>
    </xf>
    <xf numFmtId="0" fontId="13" fillId="0" borderId="0" xfId="0" applyFont="1" applyBorder="1" applyAlignment="1">
      <alignment/>
    </xf>
    <xf numFmtId="0" fontId="0" fillId="0" borderId="0" xfId="0" applyFont="1" applyBorder="1" applyAlignment="1">
      <alignment/>
    </xf>
    <xf numFmtId="167" fontId="0" fillId="0" borderId="17" xfId="0" applyNumberFormat="1" applyBorder="1" applyAlignment="1">
      <alignment horizontal="left"/>
    </xf>
    <xf numFmtId="167" fontId="0" fillId="0" borderId="16" xfId="0" applyNumberFormat="1" applyBorder="1" applyAlignment="1">
      <alignment horizontal="left"/>
    </xf>
    <xf numFmtId="0" fontId="0" fillId="0" borderId="14" xfId="0" applyFont="1" applyBorder="1" applyAlignment="1">
      <alignment/>
    </xf>
    <xf numFmtId="0" fontId="0" fillId="0" borderId="0" xfId="0" applyFont="1" applyAlignment="1">
      <alignment/>
    </xf>
    <xf numFmtId="168" fontId="0" fillId="0" borderId="21" xfId="0" applyNumberFormat="1" applyFont="1" applyBorder="1" applyAlignment="1">
      <alignment/>
    </xf>
    <xf numFmtId="8" fontId="0" fillId="0" borderId="21" xfId="0" applyNumberFormat="1" applyFont="1" applyBorder="1" applyAlignment="1">
      <alignment horizontal="center"/>
    </xf>
    <xf numFmtId="168" fontId="0" fillId="0" borderId="21" xfId="0" applyNumberFormat="1" applyFont="1" applyBorder="1" applyAlignment="1">
      <alignment horizontal="center"/>
    </xf>
    <xf numFmtId="7" fontId="0" fillId="0" borderId="21" xfId="0" applyNumberFormat="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9" xfId="0" applyFill="1" applyBorder="1" applyAlignment="1">
      <alignment/>
    </xf>
    <xf numFmtId="0" fontId="0" fillId="0" borderId="21" xfId="0" applyFill="1" applyBorder="1" applyAlignment="1">
      <alignment horizontal="center"/>
    </xf>
    <xf numFmtId="0" fontId="0" fillId="0" borderId="18" xfId="0" applyFill="1" applyBorder="1" applyAlignment="1">
      <alignment horizontal="center"/>
    </xf>
    <xf numFmtId="168" fontId="0" fillId="0" borderId="13" xfId="0" applyNumberForma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13" xfId="0" applyFont="1" applyBorder="1" applyAlignment="1">
      <alignment/>
    </xf>
    <xf numFmtId="0" fontId="0" fillId="0" borderId="16"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xf>
    <xf numFmtId="0" fontId="8"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xf>
    <xf numFmtId="0" fontId="0" fillId="0" borderId="22" xfId="0" applyFont="1" applyFill="1" applyBorder="1" applyAlignment="1">
      <alignment horizontal="center"/>
    </xf>
    <xf numFmtId="0" fontId="0" fillId="0" borderId="22" xfId="0" applyFont="1" applyBorder="1" applyAlignment="1">
      <alignment horizontal="center"/>
    </xf>
    <xf numFmtId="0" fontId="0" fillId="0" borderId="24" xfId="0" applyFont="1" applyFill="1" applyBorder="1" applyAlignment="1">
      <alignment horizontal="center"/>
    </xf>
    <xf numFmtId="0" fontId="0" fillId="0" borderId="24" xfId="0" applyFont="1" applyBorder="1" applyAlignment="1">
      <alignment horizontal="center"/>
    </xf>
    <xf numFmtId="0" fontId="0" fillId="0" borderId="20" xfId="0" applyFont="1" applyBorder="1" applyAlignment="1">
      <alignment/>
    </xf>
    <xf numFmtId="0" fontId="0" fillId="0" borderId="20" xfId="0" applyFont="1" applyBorder="1" applyAlignment="1">
      <alignment horizontal="center"/>
    </xf>
    <xf numFmtId="0" fontId="8" fillId="0" borderId="0" xfId="0" applyFont="1" applyBorder="1" applyAlignment="1">
      <alignment horizontal="center"/>
    </xf>
    <xf numFmtId="167" fontId="0" fillId="0" borderId="16" xfId="0" applyNumberFormat="1" applyFont="1" applyFill="1" applyBorder="1" applyAlignment="1">
      <alignment horizontal="left"/>
    </xf>
    <xf numFmtId="8" fontId="0" fillId="0" borderId="0" xfId="0" applyNumberFormat="1" applyFill="1" applyBorder="1" applyAlignment="1">
      <alignment/>
    </xf>
    <xf numFmtId="0" fontId="1" fillId="0" borderId="0" xfId="0" applyFont="1" applyBorder="1" applyAlignment="1">
      <alignment horizontal="left"/>
    </xf>
    <xf numFmtId="0" fontId="1" fillId="0" borderId="14" xfId="0" applyFont="1" applyBorder="1" applyAlignment="1">
      <alignment/>
    </xf>
    <xf numFmtId="0" fontId="1" fillId="0" borderId="0" xfId="0" applyFont="1" applyAlignment="1">
      <alignment/>
    </xf>
    <xf numFmtId="0" fontId="14" fillId="0" borderId="0" xfId="0" applyFont="1" applyBorder="1" applyAlignment="1">
      <alignment/>
    </xf>
    <xf numFmtId="0" fontId="15" fillId="0" borderId="0" xfId="0" applyFont="1" applyBorder="1" applyAlignment="1">
      <alignment/>
    </xf>
    <xf numFmtId="0" fontId="13" fillId="0" borderId="13" xfId="0" applyFont="1" applyBorder="1" applyAlignment="1">
      <alignment/>
    </xf>
    <xf numFmtId="0" fontId="0" fillId="0" borderId="0" xfId="0" applyFont="1" applyBorder="1" applyAlignment="1">
      <alignment horizontal="left"/>
    </xf>
    <xf numFmtId="0" fontId="13" fillId="0" borderId="0" xfId="0" applyFont="1" applyBorder="1" applyAlignment="1">
      <alignment/>
    </xf>
    <xf numFmtId="0" fontId="13" fillId="0" borderId="14" xfId="0" applyFont="1" applyBorder="1" applyAlignment="1">
      <alignment/>
    </xf>
    <xf numFmtId="0" fontId="13" fillId="0" borderId="0" xfId="0" applyFont="1" applyAlignment="1">
      <alignment/>
    </xf>
    <xf numFmtId="8" fontId="0" fillId="0" borderId="21" xfId="0" applyNumberFormat="1" applyFont="1" applyBorder="1" applyAlignment="1">
      <alignment horizontal="right"/>
    </xf>
    <xf numFmtId="8" fontId="0" fillId="0" borderId="21" xfId="0" applyNumberFormat="1" applyBorder="1" applyAlignment="1">
      <alignment horizontal="right"/>
    </xf>
    <xf numFmtId="4" fontId="0" fillId="0" borderId="21" xfId="0" applyNumberFormat="1" applyBorder="1" applyAlignment="1">
      <alignment horizontal="center"/>
    </xf>
    <xf numFmtId="0" fontId="6" fillId="0" borderId="20" xfId="0" applyFont="1" applyBorder="1" applyAlignment="1">
      <alignment/>
    </xf>
    <xf numFmtId="4" fontId="0" fillId="0" borderId="21" xfId="0" applyNumberFormat="1" applyBorder="1" applyAlignment="1">
      <alignment horizontal="right"/>
    </xf>
    <xf numFmtId="0" fontId="0" fillId="0" borderId="0" xfId="0" applyFont="1" applyBorder="1" applyAlignment="1" quotePrefix="1">
      <alignment horizontal="left"/>
    </xf>
    <xf numFmtId="0" fontId="0" fillId="0" borderId="16" xfId="0" applyBorder="1" applyAlignment="1">
      <alignment horizontal="right"/>
    </xf>
    <xf numFmtId="170" fontId="0" fillId="0" borderId="17" xfId="0" applyNumberFormat="1" applyBorder="1" applyAlignment="1">
      <alignment horizontal="left"/>
    </xf>
    <xf numFmtId="0" fontId="14" fillId="0" borderId="14" xfId="0" applyFont="1" applyBorder="1" applyAlignment="1">
      <alignment/>
    </xf>
    <xf numFmtId="4" fontId="0" fillId="0" borderId="19" xfId="0" applyNumberFormat="1" applyBorder="1" applyAlignment="1">
      <alignment horizontal="right"/>
    </xf>
    <xf numFmtId="4" fontId="0" fillId="0" borderId="18" xfId="0" applyNumberFormat="1" applyBorder="1" applyAlignment="1">
      <alignment horizontal="right"/>
    </xf>
    <xf numFmtId="4" fontId="0" fillId="33" borderId="0" xfId="0" applyNumberFormat="1" applyFill="1" applyBorder="1" applyAlignment="1">
      <alignment horizontal="right"/>
    </xf>
    <xf numFmtId="4" fontId="0" fillId="33" borderId="19" xfId="0" applyNumberFormat="1" applyFill="1" applyBorder="1" applyAlignment="1">
      <alignment horizontal="right"/>
    </xf>
    <xf numFmtId="4" fontId="0" fillId="0" borderId="18" xfId="0" applyNumberFormat="1" applyBorder="1" applyAlignment="1">
      <alignment/>
    </xf>
    <xf numFmtId="8" fontId="0" fillId="0" borderId="21" xfId="0" applyNumberFormat="1" applyFont="1" applyFill="1" applyBorder="1" applyAlignment="1">
      <alignment/>
    </xf>
    <xf numFmtId="8" fontId="0" fillId="0" borderId="21" xfId="0" applyNumberFormat="1" applyFill="1" applyBorder="1" applyAlignment="1">
      <alignment/>
    </xf>
    <xf numFmtId="168" fontId="0" fillId="0" borderId="11" xfId="0" applyNumberFormat="1" applyBorder="1" applyAlignment="1">
      <alignment horizontal="center"/>
    </xf>
    <xf numFmtId="8" fontId="0" fillId="0" borderId="18" xfId="0" applyNumberFormat="1" applyBorder="1" applyAlignment="1">
      <alignment horizontal="right"/>
    </xf>
    <xf numFmtId="168" fontId="0" fillId="0" borderId="18" xfId="0" applyNumberFormat="1" applyBorder="1" applyAlignment="1">
      <alignment horizontal="right"/>
    </xf>
    <xf numFmtId="0" fontId="0" fillId="0" borderId="18" xfId="0" applyBorder="1" applyAlignment="1">
      <alignment horizontal="right"/>
    </xf>
    <xf numFmtId="0" fontId="0" fillId="33" borderId="0" xfId="0" applyFill="1" applyBorder="1" applyAlignment="1">
      <alignment horizontal="right"/>
    </xf>
    <xf numFmtId="0" fontId="3" fillId="0" borderId="10" xfId="0" applyFont="1" applyBorder="1" applyAlignment="1">
      <alignment/>
    </xf>
    <xf numFmtId="0" fontId="0" fillId="33" borderId="12" xfId="0" applyFill="1" applyBorder="1" applyAlignment="1">
      <alignment/>
    </xf>
    <xf numFmtId="168" fontId="0" fillId="0" borderId="21" xfId="0" applyNumberFormat="1" applyFont="1" applyBorder="1" applyAlignment="1">
      <alignment horizontal="right"/>
    </xf>
    <xf numFmtId="0" fontId="0" fillId="33" borderId="19" xfId="0" applyFill="1" applyBorder="1" applyAlignment="1">
      <alignment horizontal="right"/>
    </xf>
    <xf numFmtId="0" fontId="0" fillId="0" borderId="18" xfId="0" applyFont="1" applyBorder="1" applyAlignment="1">
      <alignment/>
    </xf>
    <xf numFmtId="0" fontId="0" fillId="33" borderId="13" xfId="0" applyFill="1" applyBorder="1" applyAlignment="1">
      <alignment/>
    </xf>
    <xf numFmtId="2" fontId="0" fillId="0" borderId="0" xfId="0" applyNumberFormat="1" applyAlignment="1">
      <alignment/>
    </xf>
    <xf numFmtId="0" fontId="0" fillId="33" borderId="18" xfId="0" applyFill="1" applyBorder="1" applyAlignment="1">
      <alignment/>
    </xf>
    <xf numFmtId="0" fontId="16" fillId="0" borderId="0" xfId="0" applyFont="1" applyBorder="1" applyAlignment="1">
      <alignment/>
    </xf>
    <xf numFmtId="0" fontId="17" fillId="0" borderId="0" xfId="0" applyFont="1" applyBorder="1" applyAlignment="1">
      <alignment/>
    </xf>
    <xf numFmtId="170" fontId="0" fillId="0" borderId="16" xfId="0" applyNumberFormat="1" applyBorder="1" applyAlignment="1">
      <alignment horizontal="left"/>
    </xf>
    <xf numFmtId="0" fontId="0" fillId="0" borderId="19" xfId="0" applyFont="1" applyBorder="1" applyAlignment="1">
      <alignment/>
    </xf>
    <xf numFmtId="0" fontId="0" fillId="33" borderId="13" xfId="0" applyFill="1" applyBorder="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6"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7"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6" xfId="0" applyFont="1" applyBorder="1" applyAlignment="1" quotePrefix="1">
      <alignment/>
    </xf>
    <xf numFmtId="0" fontId="1" fillId="0" borderId="17"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1" fillId="0" borderId="13"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167" fontId="1" fillId="0" borderId="16" xfId="0" applyNumberFormat="1" applyFont="1" applyBorder="1" applyAlignment="1">
      <alignment horizontal="left"/>
    </xf>
    <xf numFmtId="167" fontId="1" fillId="0" borderId="17" xfId="0" applyNumberFormat="1" applyFont="1" applyBorder="1" applyAlignment="1">
      <alignment horizontal="left"/>
    </xf>
    <xf numFmtId="172" fontId="0" fillId="0" borderId="14" xfId="0" applyNumberFormat="1" applyBorder="1" applyAlignment="1">
      <alignment/>
    </xf>
    <xf numFmtId="168" fontId="0" fillId="0" borderId="17" xfId="0" applyNumberFormat="1" applyFont="1" applyBorder="1" applyAlignment="1">
      <alignment horizontal="left"/>
    </xf>
    <xf numFmtId="168" fontId="0" fillId="0" borderId="15" xfId="0" applyNumberFormat="1" applyFont="1" applyBorder="1" applyAlignment="1">
      <alignment horizontal="right"/>
    </xf>
    <xf numFmtId="0" fontId="0" fillId="0" borderId="0" xfId="0" applyFont="1" applyBorder="1" applyAlignment="1">
      <alignment horizontal="right"/>
    </xf>
    <xf numFmtId="168" fontId="0" fillId="0" borderId="0" xfId="0" applyNumberFormat="1" applyBorder="1" applyAlignment="1">
      <alignment horizontal="right"/>
    </xf>
    <xf numFmtId="168" fontId="0" fillId="0" borderId="10" xfId="0" applyNumberFormat="1" applyFill="1" applyBorder="1" applyAlignment="1">
      <alignment horizontal="center"/>
    </xf>
    <xf numFmtId="0" fontId="0" fillId="0" borderId="16" xfId="0" applyFont="1" applyBorder="1" applyAlignment="1">
      <alignment/>
    </xf>
    <xf numFmtId="0" fontId="0" fillId="0" borderId="16" xfId="0" applyFont="1" applyBorder="1" applyAlignment="1">
      <alignment horizontal="right"/>
    </xf>
    <xf numFmtId="0" fontId="0" fillId="0" borderId="16" xfId="0" applyFont="1" applyBorder="1" applyAlignment="1">
      <alignment horizontal="left"/>
    </xf>
    <xf numFmtId="0" fontId="0" fillId="0" borderId="21" xfId="0" applyFont="1" applyBorder="1" applyAlignment="1">
      <alignment horizontal="center"/>
    </xf>
    <xf numFmtId="44" fontId="0" fillId="0" borderId="21" xfId="45" applyFont="1" applyBorder="1" applyAlignment="1">
      <alignment horizontal="right"/>
    </xf>
    <xf numFmtId="44" fontId="0" fillId="0" borderId="18" xfId="45" applyFont="1" applyBorder="1" applyAlignment="1">
      <alignment horizontal="right"/>
    </xf>
    <xf numFmtId="44" fontId="0" fillId="0" borderId="18" xfId="45" applyFont="1" applyBorder="1" applyAlignment="1">
      <alignment/>
    </xf>
    <xf numFmtId="0" fontId="0" fillId="0" borderId="10" xfId="58" applyBorder="1">
      <alignment/>
      <protection/>
    </xf>
    <xf numFmtId="0" fontId="0" fillId="0" borderId="11" xfId="58" applyBorder="1">
      <alignment/>
      <protection/>
    </xf>
    <xf numFmtId="0" fontId="0" fillId="0" borderId="12" xfId="58" applyBorder="1">
      <alignment/>
      <protection/>
    </xf>
    <xf numFmtId="0" fontId="0" fillId="0" borderId="0" xfId="58">
      <alignment/>
      <protection/>
    </xf>
    <xf numFmtId="0" fontId="0" fillId="0" borderId="13" xfId="58" applyBorder="1">
      <alignment/>
      <protection/>
    </xf>
    <xf numFmtId="0" fontId="0" fillId="0" borderId="16" xfId="58" applyBorder="1" applyAlignment="1">
      <alignment horizontal="center"/>
      <protection/>
    </xf>
    <xf numFmtId="0" fontId="0" fillId="0" borderId="0" xfId="58" applyBorder="1">
      <alignment/>
      <protection/>
    </xf>
    <xf numFmtId="0" fontId="0" fillId="0" borderId="0" xfId="58" applyBorder="1" applyAlignment="1">
      <alignment horizontal="center"/>
      <protection/>
    </xf>
    <xf numFmtId="0" fontId="0" fillId="0" borderId="17" xfId="58" applyBorder="1" applyAlignment="1">
      <alignment horizontal="center"/>
      <protection/>
    </xf>
    <xf numFmtId="0" fontId="0" fillId="0" borderId="14" xfId="58" applyBorder="1">
      <alignment/>
      <protection/>
    </xf>
    <xf numFmtId="0" fontId="0" fillId="0" borderId="15" xfId="58" applyBorder="1">
      <alignment/>
      <protection/>
    </xf>
    <xf numFmtId="0" fontId="0" fillId="0" borderId="16" xfId="58" applyBorder="1">
      <alignment/>
      <protection/>
    </xf>
    <xf numFmtId="0" fontId="0" fillId="0" borderId="17" xfId="58" applyBorder="1">
      <alignment/>
      <protection/>
    </xf>
    <xf numFmtId="0" fontId="8" fillId="0" borderId="0" xfId="58" applyFont="1" applyBorder="1" applyAlignment="1">
      <alignment horizontal="center"/>
      <protection/>
    </xf>
    <xf numFmtId="0" fontId="8" fillId="0" borderId="14" xfId="58" applyFont="1" applyBorder="1" applyAlignment="1">
      <alignment horizontal="center"/>
      <protection/>
    </xf>
    <xf numFmtId="0" fontId="3" fillId="0" borderId="13" xfId="58" applyFont="1" applyBorder="1">
      <alignment/>
      <protection/>
    </xf>
    <xf numFmtId="0" fontId="0" fillId="0" borderId="0" xfId="58" applyFill="1" applyBorder="1">
      <alignment/>
      <protection/>
    </xf>
    <xf numFmtId="0" fontId="0" fillId="0" borderId="0" xfId="58" applyFill="1" applyBorder="1" applyAlignment="1">
      <alignment horizontal="center"/>
      <protection/>
    </xf>
    <xf numFmtId="0" fontId="0" fillId="0" borderId="13" xfId="58" applyBorder="1" applyAlignment="1">
      <alignment horizontal="left"/>
      <protection/>
    </xf>
    <xf numFmtId="0" fontId="8" fillId="0" borderId="13" xfId="58" applyFont="1" applyBorder="1" applyAlignment="1">
      <alignment horizontal="left"/>
      <protection/>
    </xf>
    <xf numFmtId="0" fontId="8" fillId="0" borderId="13" xfId="58" applyFont="1" applyBorder="1" applyAlignment="1">
      <alignment horizontal="center"/>
      <protection/>
    </xf>
    <xf numFmtId="167" fontId="0" fillId="0" borderId="16" xfId="58" applyNumberFormat="1" applyBorder="1" applyAlignment="1">
      <alignment horizontal="left"/>
      <protection/>
    </xf>
    <xf numFmtId="167" fontId="0" fillId="0" borderId="17" xfId="58" applyNumberFormat="1" applyBorder="1" applyAlignment="1">
      <alignment horizontal="left"/>
      <protection/>
    </xf>
    <xf numFmtId="0" fontId="0" fillId="0" borderId="21" xfId="0" applyFont="1" applyBorder="1" applyAlignment="1">
      <alignment/>
    </xf>
    <xf numFmtId="0" fontId="8" fillId="0" borderId="0" xfId="58" applyFont="1" applyBorder="1">
      <alignment/>
      <protection/>
    </xf>
    <xf numFmtId="0" fontId="0" fillId="0" borderId="21" xfId="58" applyBorder="1" applyAlignment="1">
      <alignment horizontal="center"/>
      <protection/>
    </xf>
    <xf numFmtId="0" fontId="0" fillId="0" borderId="19" xfId="58" applyBorder="1" applyAlignment="1">
      <alignment horizontal="center"/>
      <protection/>
    </xf>
    <xf numFmtId="0" fontId="3" fillId="0" borderId="21" xfId="58" applyFont="1" applyBorder="1" applyAlignment="1" quotePrefix="1">
      <alignment horizontal="left"/>
      <protection/>
    </xf>
    <xf numFmtId="0" fontId="3" fillId="0" borderId="18" xfId="58" applyFont="1" applyFill="1" applyBorder="1" applyAlignment="1">
      <alignment horizontal="center"/>
      <protection/>
    </xf>
    <xf numFmtId="0" fontId="3" fillId="0" borderId="19" xfId="58" applyFont="1" applyBorder="1" applyAlignment="1">
      <alignment horizontal="center"/>
      <protection/>
    </xf>
    <xf numFmtId="0" fontId="0" fillId="0" borderId="20" xfId="58" applyBorder="1">
      <alignment/>
      <protection/>
    </xf>
    <xf numFmtId="0" fontId="0" fillId="0" borderId="21" xfId="58" applyBorder="1" applyAlignment="1">
      <alignment horizontal="left" indent="1"/>
      <protection/>
    </xf>
    <xf numFmtId="0" fontId="0" fillId="0" borderId="18" xfId="58" applyBorder="1">
      <alignment/>
      <protection/>
    </xf>
    <xf numFmtId="0" fontId="0" fillId="0" borderId="19" xfId="58" applyBorder="1">
      <alignment/>
      <protection/>
    </xf>
    <xf numFmtId="0" fontId="0" fillId="0" borderId="21" xfId="58" applyFont="1" applyBorder="1" applyAlignment="1">
      <alignment horizontal="left" indent="1"/>
      <protection/>
    </xf>
    <xf numFmtId="0" fontId="0" fillId="0" borderId="18" xfId="58" applyFont="1" applyBorder="1" applyAlignment="1">
      <alignment horizontal="center"/>
      <protection/>
    </xf>
    <xf numFmtId="0" fontId="8" fillId="0" borderId="19" xfId="58" applyFont="1" applyBorder="1" applyAlignment="1">
      <alignment horizontal="center"/>
      <protection/>
    </xf>
    <xf numFmtId="0" fontId="3" fillId="0" borderId="21" xfId="58" applyFont="1" applyBorder="1">
      <alignment/>
      <protection/>
    </xf>
    <xf numFmtId="0" fontId="0" fillId="33" borderId="0" xfId="58" applyFill="1" applyBorder="1">
      <alignment/>
      <protection/>
    </xf>
    <xf numFmtId="0" fontId="0" fillId="33" borderId="14" xfId="58" applyFill="1" applyBorder="1">
      <alignment/>
      <protection/>
    </xf>
    <xf numFmtId="0" fontId="0" fillId="0" borderId="0" xfId="58" applyNumberFormat="1" applyBorder="1">
      <alignment/>
      <protection/>
    </xf>
    <xf numFmtId="0" fontId="0" fillId="0" borderId="0" xfId="58" applyBorder="1" applyAlignment="1">
      <alignment horizontal="left"/>
      <protection/>
    </xf>
    <xf numFmtId="0" fontId="0" fillId="0" borderId="13" xfId="58" applyBorder="1" applyAlignment="1" quotePrefix="1">
      <alignment horizontal="left"/>
      <protection/>
    </xf>
    <xf numFmtId="0" fontId="8" fillId="0" borderId="0" xfId="58" applyFont="1" applyBorder="1" applyAlignment="1">
      <alignment horizontal="left"/>
      <protection/>
    </xf>
    <xf numFmtId="0" fontId="0" fillId="0" borderId="13" xfId="58" applyFont="1" applyBorder="1" applyAlignment="1">
      <alignment horizontal="left"/>
      <protection/>
    </xf>
    <xf numFmtId="0" fontId="0" fillId="0" borderId="0" xfId="58" applyFont="1" applyBorder="1" applyAlignment="1">
      <alignment horizontal="left"/>
      <protection/>
    </xf>
    <xf numFmtId="0" fontId="3" fillId="0" borderId="13" xfId="58" applyFont="1" applyBorder="1" applyAlignment="1">
      <alignment horizontal="left"/>
      <protection/>
    </xf>
    <xf numFmtId="0" fontId="0" fillId="0" borderId="13" xfId="58" applyFont="1" applyBorder="1">
      <alignment/>
      <protection/>
    </xf>
    <xf numFmtId="0" fontId="0" fillId="0" borderId="0" xfId="58" applyFont="1" applyBorder="1">
      <alignment/>
      <protection/>
    </xf>
    <xf numFmtId="0" fontId="0" fillId="0" borderId="14" xfId="58" applyFont="1" applyBorder="1">
      <alignment/>
      <protection/>
    </xf>
    <xf numFmtId="0" fontId="0" fillId="0" borderId="0" xfId="58" applyFont="1">
      <alignment/>
      <protection/>
    </xf>
    <xf numFmtId="0" fontId="0" fillId="0" borderId="0" xfId="58" applyBorder="1" applyAlignment="1">
      <alignment horizontal="right"/>
      <protection/>
    </xf>
    <xf numFmtId="8" fontId="0" fillId="0" borderId="0" xfId="58" applyNumberFormat="1" applyBorder="1">
      <alignment/>
      <protection/>
    </xf>
    <xf numFmtId="8" fontId="0" fillId="0" borderId="0" xfId="58" applyNumberFormat="1" applyFont="1" applyBorder="1" applyAlignment="1">
      <alignment horizontal="right"/>
      <protection/>
    </xf>
    <xf numFmtId="0" fontId="0" fillId="0" borderId="21" xfId="58" applyBorder="1" applyAlignment="1" quotePrefix="1">
      <alignment horizontal="left" indent="1"/>
      <protection/>
    </xf>
    <xf numFmtId="0" fontId="13" fillId="0" borderId="0" xfId="58" applyFont="1" applyBorder="1" applyAlignment="1">
      <alignment horizontal="left"/>
      <protection/>
    </xf>
    <xf numFmtId="0" fontId="13" fillId="0" borderId="0" xfId="58" applyFont="1" applyBorder="1">
      <alignment/>
      <protection/>
    </xf>
    <xf numFmtId="0" fontId="13" fillId="0" borderId="14" xfId="58" applyFont="1" applyBorder="1">
      <alignment/>
      <protection/>
    </xf>
    <xf numFmtId="0" fontId="13" fillId="0" borderId="0" xfId="58" applyFont="1">
      <alignment/>
      <protection/>
    </xf>
    <xf numFmtId="0" fontId="3" fillId="0" borderId="18" xfId="58" applyFont="1" applyBorder="1" applyAlignment="1">
      <alignment horizontal="center"/>
      <protection/>
    </xf>
    <xf numFmtId="0" fontId="0" fillId="0" borderId="20" xfId="58" applyBorder="1" applyAlignment="1">
      <alignment/>
      <protection/>
    </xf>
    <xf numFmtId="0" fontId="18" fillId="0" borderId="24" xfId="58" applyFont="1" applyBorder="1">
      <alignment/>
      <protection/>
    </xf>
    <xf numFmtId="0" fontId="0" fillId="0" borderId="21" xfId="58" applyBorder="1">
      <alignment/>
      <protection/>
    </xf>
    <xf numFmtId="0" fontId="18" fillId="0" borderId="20" xfId="58" applyFont="1" applyBorder="1">
      <alignment/>
      <protection/>
    </xf>
    <xf numFmtId="0" fontId="0" fillId="33" borderId="21" xfId="58" applyFill="1" applyBorder="1">
      <alignment/>
      <protection/>
    </xf>
    <xf numFmtId="0" fontId="0" fillId="33" borderId="19" xfId="58" applyFill="1" applyBorder="1">
      <alignment/>
      <protection/>
    </xf>
    <xf numFmtId="0" fontId="0" fillId="0" borderId="16" xfId="58" applyBorder="1" applyAlignment="1">
      <alignment horizontal="right"/>
      <protection/>
    </xf>
    <xf numFmtId="0" fontId="1" fillId="0" borderId="16" xfId="0" applyFont="1" applyFill="1" applyBorder="1" applyAlignment="1">
      <alignment/>
    </xf>
    <xf numFmtId="0" fontId="0" fillId="0" borderId="16" xfId="0" applyFill="1" applyBorder="1" applyAlignment="1">
      <alignment/>
    </xf>
    <xf numFmtId="0" fontId="1" fillId="0" borderId="18" xfId="0" applyFont="1" applyFill="1" applyBorder="1" applyAlignment="1">
      <alignment/>
    </xf>
    <xf numFmtId="0" fontId="9" fillId="0" borderId="16" xfId="54" applyFill="1" applyBorder="1" applyAlignment="1" applyProtection="1">
      <alignment/>
      <protection/>
    </xf>
    <xf numFmtId="168" fontId="0" fillId="0" borderId="18" xfId="0" applyNumberFormat="1" applyBorder="1" applyAlignment="1">
      <alignment horizontal="center"/>
    </xf>
    <xf numFmtId="2" fontId="0" fillId="0" borderId="18" xfId="0" applyNumberFormat="1" applyBorder="1" applyAlignment="1">
      <alignment horizontal="center"/>
    </xf>
    <xf numFmtId="2" fontId="0" fillId="0" borderId="19" xfId="0" applyNumberFormat="1" applyBorder="1" applyAlignment="1">
      <alignment/>
    </xf>
    <xf numFmtId="2" fontId="0" fillId="0" borderId="21" xfId="0" applyNumberFormat="1" applyBorder="1" applyAlignment="1">
      <alignment horizontal="right"/>
    </xf>
    <xf numFmtId="2" fontId="0" fillId="0" borderId="19" xfId="0" applyNumberFormat="1" applyBorder="1" applyAlignment="1">
      <alignment horizontal="right"/>
    </xf>
    <xf numFmtId="7" fontId="0" fillId="0" borderId="21" xfId="58" applyNumberFormat="1" applyBorder="1" applyAlignment="1">
      <alignment horizontal="right"/>
      <protection/>
    </xf>
    <xf numFmtId="7" fontId="0" fillId="0" borderId="21" xfId="58" applyNumberFormat="1" applyBorder="1" applyAlignment="1">
      <alignment/>
      <protection/>
    </xf>
    <xf numFmtId="168" fontId="0" fillId="0" borderId="21" xfId="58" applyNumberFormat="1" applyBorder="1" applyAlignment="1">
      <alignment horizontal="center"/>
      <protection/>
    </xf>
    <xf numFmtId="168" fontId="0" fillId="0" borderId="19" xfId="58" applyNumberFormat="1" applyBorder="1" applyAlignment="1">
      <alignment horizontal="center"/>
      <protection/>
    </xf>
    <xf numFmtId="0" fontId="0" fillId="33" borderId="18" xfId="58" applyFill="1" applyBorder="1">
      <alignment/>
      <protection/>
    </xf>
    <xf numFmtId="0" fontId="0" fillId="33" borderId="13" xfId="58" applyFill="1" applyBorder="1">
      <alignment/>
      <protection/>
    </xf>
    <xf numFmtId="0" fontId="0" fillId="0" borderId="19" xfId="0" applyBorder="1" applyAlignment="1">
      <alignment horizontal="left"/>
    </xf>
    <xf numFmtId="167" fontId="0" fillId="0" borderId="0" xfId="0" applyNumberFormat="1" applyFill="1" applyBorder="1" applyAlignment="1">
      <alignment horizontal="left"/>
    </xf>
    <xf numFmtId="167" fontId="0" fillId="0" borderId="0" xfId="0" applyNumberFormat="1" applyFont="1" applyFill="1" applyBorder="1" applyAlignment="1">
      <alignment horizontal="left"/>
    </xf>
    <xf numFmtId="0" fontId="0" fillId="0" borderId="0" xfId="0" applyFont="1" applyFill="1" applyBorder="1" applyAlignment="1">
      <alignment horizontal="center"/>
    </xf>
    <xf numFmtId="167" fontId="0" fillId="0" borderId="17" xfId="0" applyNumberFormat="1" applyFont="1" applyFill="1" applyBorder="1" applyAlignment="1">
      <alignment horizontal="left"/>
    </xf>
    <xf numFmtId="0" fontId="0" fillId="0" borderId="14" xfId="0" applyFont="1" applyBorder="1" applyAlignment="1">
      <alignment horizontal="right"/>
    </xf>
    <xf numFmtId="0" fontId="0" fillId="0" borderId="20" xfId="0" applyFont="1" applyBorder="1" applyAlignment="1">
      <alignment/>
    </xf>
    <xf numFmtId="0" fontId="0" fillId="0" borderId="20" xfId="0" applyFill="1" applyBorder="1" applyAlignment="1">
      <alignment/>
    </xf>
    <xf numFmtId="0" fontId="1" fillId="0" borderId="0" xfId="0" applyFont="1" applyFill="1" applyBorder="1" applyAlignment="1">
      <alignment/>
    </xf>
    <xf numFmtId="8" fontId="0" fillId="0" borderId="0" xfId="0" applyNumberFormat="1" applyBorder="1" applyAlignment="1" quotePrefix="1">
      <alignment horizontal="center"/>
    </xf>
    <xf numFmtId="168" fontId="0" fillId="0" borderId="0" xfId="0" applyNumberFormat="1" applyBorder="1" applyAlignment="1">
      <alignment horizontal="center"/>
    </xf>
    <xf numFmtId="8" fontId="0" fillId="0" borderId="0" xfId="0" applyNumberFormat="1" applyBorder="1" applyAlignment="1">
      <alignment horizontal="center"/>
    </xf>
    <xf numFmtId="0" fontId="0" fillId="0" borderId="14" xfId="0" applyBorder="1" applyAlignment="1">
      <alignment horizontal="left"/>
    </xf>
    <xf numFmtId="0" fontId="1" fillId="0" borderId="13" xfId="59" applyFont="1" applyFill="1" applyBorder="1">
      <alignment/>
      <protection/>
    </xf>
    <xf numFmtId="0" fontId="1" fillId="0" borderId="14" xfId="0" applyFont="1" applyFill="1" applyBorder="1" applyAlignment="1">
      <alignment/>
    </xf>
    <xf numFmtId="0" fontId="1" fillId="0" borderId="0" xfId="0" applyFont="1" applyFill="1" applyAlignment="1">
      <alignment/>
    </xf>
    <xf numFmtId="0" fontId="1" fillId="0" borderId="13" xfId="60" applyFont="1" applyFill="1" applyBorder="1">
      <alignment/>
      <protection/>
    </xf>
    <xf numFmtId="4" fontId="0" fillId="0" borderId="21" xfId="0" applyNumberFormat="1" applyFont="1" applyBorder="1" applyAlignment="1">
      <alignment horizontal="center"/>
    </xf>
    <xf numFmtId="168" fontId="0" fillId="0" borderId="19" xfId="0" applyNumberFormat="1" applyFont="1" applyBorder="1" applyAlignment="1">
      <alignment/>
    </xf>
    <xf numFmtId="4" fontId="0" fillId="0" borderId="19" xfId="0" applyNumberFormat="1" applyFont="1" applyBorder="1" applyAlignment="1">
      <alignment horizontal="right"/>
    </xf>
    <xf numFmtId="168" fontId="0" fillId="0" borderId="20" xfId="0" applyNumberFormat="1" applyFont="1" applyBorder="1" applyAlignment="1">
      <alignment horizontal="center"/>
    </xf>
    <xf numFmtId="168" fontId="0" fillId="0" borderId="15" xfId="0" applyNumberFormat="1" applyFont="1" applyBorder="1" applyAlignment="1">
      <alignment horizontal="center"/>
    </xf>
    <xf numFmtId="168" fontId="0" fillId="0" borderId="24" xfId="0" applyNumberFormat="1" applyFont="1" applyBorder="1" applyAlignment="1">
      <alignment horizontal="center"/>
    </xf>
    <xf numFmtId="168" fontId="0" fillId="0" borderId="19" xfId="0" applyNumberFormat="1" applyFont="1" applyBorder="1" applyAlignment="1">
      <alignment horizontal="left"/>
    </xf>
    <xf numFmtId="168" fontId="0" fillId="0" borderId="14" xfId="0" applyNumberFormat="1" applyFont="1" applyBorder="1" applyAlignment="1">
      <alignment horizontal="left"/>
    </xf>
    <xf numFmtId="0" fontId="0" fillId="0" borderId="17" xfId="0" applyFont="1" applyBorder="1" applyAlignment="1">
      <alignment/>
    </xf>
    <xf numFmtId="0" fontId="8" fillId="0" borderId="10" xfId="0" applyFont="1" applyBorder="1" applyAlignment="1">
      <alignment/>
    </xf>
    <xf numFmtId="168" fontId="0" fillId="0" borderId="13" xfId="0" applyNumberFormat="1" applyBorder="1" applyAlignment="1">
      <alignment/>
    </xf>
    <xf numFmtId="0" fontId="0" fillId="0" borderId="10" xfId="0" applyBorder="1" applyAlignment="1">
      <alignment/>
    </xf>
    <xf numFmtId="168" fontId="0" fillId="0" borderId="15" xfId="0" applyNumberFormat="1" applyBorder="1" applyAlignment="1">
      <alignment/>
    </xf>
    <xf numFmtId="0" fontId="12" fillId="0" borderId="18" xfId="58" applyFont="1" applyBorder="1" applyAlignment="1">
      <alignment/>
      <protection/>
    </xf>
    <xf numFmtId="0" fontId="12" fillId="0" borderId="18" xfId="58" applyFont="1" applyBorder="1" applyAlignment="1">
      <alignment horizontal="right"/>
      <protection/>
    </xf>
    <xf numFmtId="168" fontId="0" fillId="0" borderId="21" xfId="58" applyNumberFormat="1" applyBorder="1">
      <alignment/>
      <protection/>
    </xf>
    <xf numFmtId="8" fontId="0" fillId="0" borderId="19" xfId="0" applyNumberFormat="1" applyFont="1" applyBorder="1" applyAlignment="1">
      <alignment horizontal="left"/>
    </xf>
    <xf numFmtId="7" fontId="0" fillId="0" borderId="19" xfId="0" applyNumberFormat="1" applyFont="1" applyBorder="1" applyAlignment="1">
      <alignment horizontal="left"/>
    </xf>
    <xf numFmtId="8" fontId="0" fillId="0" borderId="0" xfId="0" applyNumberFormat="1" applyBorder="1" applyAlignment="1">
      <alignment/>
    </xf>
    <xf numFmtId="168" fontId="0" fillId="0" borderId="19" xfId="0" applyNumberFormat="1" applyFont="1" applyBorder="1" applyAlignment="1">
      <alignment horizontal="right"/>
    </xf>
    <xf numFmtId="0" fontId="0" fillId="33" borderId="0" xfId="0" applyFont="1" applyFill="1" applyBorder="1" applyAlignment="1">
      <alignment horizontal="right"/>
    </xf>
    <xf numFmtId="7" fontId="0" fillId="0" borderId="19" xfId="58" applyNumberFormat="1" applyBorder="1" applyAlignment="1">
      <alignment horizontal="center"/>
      <protection/>
    </xf>
    <xf numFmtId="168" fontId="0" fillId="0" borderId="19" xfId="58" applyNumberFormat="1" applyBorder="1" applyAlignment="1">
      <alignment horizontal="left"/>
      <protection/>
    </xf>
    <xf numFmtId="0" fontId="0" fillId="0" borderId="16" xfId="0" applyFont="1" applyBorder="1" applyAlignment="1">
      <alignment horizontal="centerContinuous"/>
    </xf>
    <xf numFmtId="0" fontId="0" fillId="0" borderId="0" xfId="0" applyFont="1" applyBorder="1" applyAlignment="1">
      <alignment horizontal="left" indent="1"/>
    </xf>
    <xf numFmtId="0" fontId="0" fillId="0" borderId="0" xfId="0" applyFont="1" applyFill="1" applyBorder="1" applyAlignment="1">
      <alignment/>
    </xf>
    <xf numFmtId="8" fontId="8" fillId="0" borderId="0" xfId="0" applyNumberFormat="1" applyFont="1" applyBorder="1" applyAlignment="1">
      <alignment horizontal="center"/>
    </xf>
    <xf numFmtId="168" fontId="0" fillId="0" borderId="0" xfId="58" applyNumberFormat="1" applyBorder="1" applyAlignment="1">
      <alignment horizontal="center"/>
      <protection/>
    </xf>
    <xf numFmtId="0" fontId="0" fillId="0" borderId="11" xfId="0" applyFont="1" applyBorder="1" applyAlignment="1">
      <alignment/>
    </xf>
    <xf numFmtId="0" fontId="0" fillId="0" borderId="0" xfId="58" applyFill="1">
      <alignment/>
      <protection/>
    </xf>
    <xf numFmtId="0" fontId="0" fillId="0" borderId="0" xfId="0" applyFont="1" applyFill="1" applyBorder="1" applyAlignment="1">
      <alignment horizontal="left"/>
    </xf>
    <xf numFmtId="0" fontId="8" fillId="0" borderId="0" xfId="0" applyFont="1" applyBorder="1" applyAlignment="1">
      <alignment/>
    </xf>
    <xf numFmtId="0" fontId="8" fillId="0" borderId="0" xfId="0" applyFont="1" applyAlignment="1">
      <alignment/>
    </xf>
    <xf numFmtId="2" fontId="0" fillId="0" borderId="20" xfId="0" applyNumberFormat="1" applyBorder="1" applyAlignment="1">
      <alignment horizontal="center"/>
    </xf>
    <xf numFmtId="2" fontId="0" fillId="0" borderId="20" xfId="0" applyNumberFormat="1" applyBorder="1" applyAlignment="1">
      <alignment/>
    </xf>
    <xf numFmtId="43" fontId="0" fillId="0" borderId="0" xfId="42" applyFont="1" applyAlignment="1">
      <alignment/>
    </xf>
    <xf numFmtId="44" fontId="0" fillId="0" borderId="21" xfId="45" applyFont="1" applyFill="1" applyBorder="1" applyAlignment="1">
      <alignment horizontal="right"/>
    </xf>
    <xf numFmtId="4" fontId="0" fillId="0" borderId="19" xfId="0" applyNumberFormat="1" applyFont="1" applyFill="1" applyBorder="1" applyAlignment="1">
      <alignment horizontal="right"/>
    </xf>
    <xf numFmtId="44" fontId="0" fillId="0" borderId="18" xfId="45" applyFont="1" applyFill="1" applyBorder="1" applyAlignment="1">
      <alignment horizontal="right"/>
    </xf>
    <xf numFmtId="44" fontId="0" fillId="0" borderId="21" xfId="45" applyFont="1" applyFill="1" applyBorder="1" applyAlignment="1">
      <alignment horizontal="right"/>
    </xf>
    <xf numFmtId="8" fontId="0" fillId="0" borderId="0" xfId="0" applyNumberFormat="1" applyAlignment="1">
      <alignment/>
    </xf>
    <xf numFmtId="0" fontId="0" fillId="33" borderId="0" xfId="0" applyFill="1" applyBorder="1" applyAlignment="1">
      <alignment horizontal="left"/>
    </xf>
    <xf numFmtId="0" fontId="0" fillId="33" borderId="19" xfId="0" applyFill="1" applyBorder="1" applyAlignment="1">
      <alignment horizontal="left"/>
    </xf>
    <xf numFmtId="0" fontId="56" fillId="0" borderId="0" xfId="0" applyFont="1" applyAlignment="1">
      <alignment/>
    </xf>
    <xf numFmtId="168" fontId="56" fillId="0" borderId="21" xfId="58" applyNumberFormat="1" applyFont="1" applyBorder="1" applyAlignment="1">
      <alignment horizontal="center"/>
      <protection/>
    </xf>
    <xf numFmtId="0" fontId="0" fillId="0" borderId="0" xfId="0" applyBorder="1" applyAlignment="1" quotePrefix="1">
      <alignment horizontal="center"/>
    </xf>
    <xf numFmtId="10" fontId="0" fillId="0" borderId="0" xfId="0" applyNumberFormat="1" applyBorder="1" applyAlignment="1">
      <alignment/>
    </xf>
    <xf numFmtId="169" fontId="0" fillId="0" borderId="15" xfId="0" applyNumberFormat="1" applyBorder="1" applyAlignment="1">
      <alignment/>
    </xf>
    <xf numFmtId="168" fontId="57" fillId="0" borderId="15" xfId="0" applyNumberFormat="1" applyFont="1" applyBorder="1" applyAlignment="1">
      <alignment/>
    </xf>
    <xf numFmtId="168" fontId="57" fillId="0" borderId="10" xfId="0" applyNumberFormat="1" applyFont="1" applyBorder="1" applyAlignment="1">
      <alignment/>
    </xf>
    <xf numFmtId="169" fontId="57" fillId="0" borderId="15" xfId="0" applyNumberFormat="1" applyFont="1" applyBorder="1" applyAlignment="1">
      <alignment horizontal="right"/>
    </xf>
    <xf numFmtId="169" fontId="57" fillId="0" borderId="13" xfId="0" applyNumberFormat="1" applyFont="1" applyBorder="1" applyAlignment="1">
      <alignment/>
    </xf>
    <xf numFmtId="169" fontId="57" fillId="0" borderId="15" xfId="0" applyNumberFormat="1" applyFont="1" applyBorder="1" applyAlignment="1">
      <alignment/>
    </xf>
    <xf numFmtId="8" fontId="57" fillId="0" borderId="0" xfId="0" applyNumberFormat="1" applyFont="1" applyBorder="1" applyAlignment="1">
      <alignment horizontal="center"/>
    </xf>
    <xf numFmtId="0" fontId="0" fillId="0" borderId="14" xfId="0" applyFill="1" applyBorder="1" applyAlignment="1">
      <alignment/>
    </xf>
    <xf numFmtId="168" fontId="0" fillId="0" borderId="0" xfId="0" applyNumberFormat="1" applyAlignment="1">
      <alignment/>
    </xf>
    <xf numFmtId="4" fontId="0" fillId="0" borderId="0" xfId="0" applyNumberFormat="1" applyAlignment="1">
      <alignment/>
    </xf>
    <xf numFmtId="168" fontId="0" fillId="0" borderId="0" xfId="44" applyNumberFormat="1" applyFont="1" applyAlignment="1">
      <alignment/>
    </xf>
    <xf numFmtId="8" fontId="57" fillId="0" borderId="21" xfId="0" applyNumberFormat="1" applyFont="1" applyFill="1" applyBorder="1" applyAlignment="1">
      <alignment horizontal="center"/>
    </xf>
    <xf numFmtId="4" fontId="57" fillId="0" borderId="19" xfId="0" applyNumberFormat="1" applyFont="1" applyFill="1" applyBorder="1" applyAlignment="1">
      <alignment horizontal="right"/>
    </xf>
    <xf numFmtId="4" fontId="57" fillId="0" borderId="19" xfId="0" applyNumberFormat="1" applyFont="1" applyBorder="1" applyAlignment="1">
      <alignment horizontal="right"/>
    </xf>
    <xf numFmtId="44" fontId="57" fillId="0" borderId="18" xfId="45" applyFont="1" applyFill="1" applyBorder="1" applyAlignment="1">
      <alignment horizontal="right"/>
    </xf>
    <xf numFmtId="44" fontId="57" fillId="0" borderId="18" xfId="45" applyFont="1" applyBorder="1" applyAlignment="1">
      <alignment horizontal="right"/>
    </xf>
    <xf numFmtId="44" fontId="57" fillId="0" borderId="21" xfId="45" applyFont="1" applyBorder="1" applyAlignment="1">
      <alignment horizontal="right"/>
    </xf>
    <xf numFmtId="44" fontId="57" fillId="0" borderId="21" xfId="45" applyFont="1" applyFill="1" applyBorder="1" applyAlignment="1">
      <alignment horizontal="right"/>
    </xf>
    <xf numFmtId="0" fontId="57" fillId="0" borderId="13" xfId="0" applyFont="1" applyBorder="1" applyAlignment="1">
      <alignment horizontal="left"/>
    </xf>
    <xf numFmtId="0" fontId="57" fillId="0" borderId="0" xfId="0" applyFont="1" applyBorder="1" applyAlignment="1">
      <alignment horizontal="left"/>
    </xf>
    <xf numFmtId="0" fontId="57" fillId="0" borderId="0" xfId="0" applyFont="1" applyBorder="1" applyAlignment="1">
      <alignment/>
    </xf>
    <xf numFmtId="0" fontId="57" fillId="0" borderId="13" xfId="0" applyFont="1" applyBorder="1" applyAlignment="1">
      <alignment/>
    </xf>
    <xf numFmtId="0" fontId="5" fillId="0" borderId="13" xfId="0" applyFont="1" applyBorder="1" applyAlignment="1" quotePrefix="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0" xfId="0" applyFont="1" applyBorder="1" applyAlignment="1" quotePrefix="1">
      <alignment horizontal="center"/>
    </xf>
    <xf numFmtId="0" fontId="1" fillId="0" borderId="11"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5"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3" fillId="0" borderId="13" xfId="0" applyFont="1" applyBorder="1" applyAlignment="1" quotePrefix="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0" fillId="0" borderId="0" xfId="0" applyFont="1" applyBorder="1" applyAlignment="1">
      <alignment horizontal="center"/>
    </xf>
    <xf numFmtId="0" fontId="8" fillId="0" borderId="0"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8" fillId="0" borderId="11" xfId="0" applyFont="1" applyBorder="1" applyAlignment="1" quotePrefix="1">
      <alignment horizontal="center"/>
    </xf>
    <xf numFmtId="0" fontId="0" fillId="0" borderId="20" xfId="0" applyBorder="1" applyAlignment="1">
      <alignment horizontal="center"/>
    </xf>
    <xf numFmtId="0" fontId="0" fillId="0" borderId="21" xfId="0" applyBorder="1" applyAlignment="1">
      <alignment horizontal="left"/>
    </xf>
    <xf numFmtId="0" fontId="0" fillId="0" borderId="19" xfId="0" applyBorder="1" applyAlignment="1">
      <alignment horizontal="left"/>
    </xf>
    <xf numFmtId="0" fontId="0" fillId="0" borderId="18" xfId="0" applyBorder="1" applyAlignment="1">
      <alignment horizontal="left"/>
    </xf>
    <xf numFmtId="0" fontId="0" fillId="0" borderId="20" xfId="0" applyBorder="1" applyAlignment="1">
      <alignment horizontal="left"/>
    </xf>
    <xf numFmtId="0" fontId="0" fillId="0" borderId="20" xfId="0" applyBorder="1" applyAlignment="1" quotePrefix="1">
      <alignment horizontal="center"/>
    </xf>
    <xf numFmtId="0" fontId="0" fillId="0" borderId="13" xfId="0" applyBorder="1" applyAlignment="1" quotePrefix="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8" fillId="0" borderId="10" xfId="0" applyFont="1" applyBorder="1" applyAlignment="1">
      <alignment horizontal="center"/>
    </xf>
    <xf numFmtId="0" fontId="8" fillId="0" borderId="12" xfId="0" applyFont="1" applyBorder="1" applyAlignment="1">
      <alignment horizontal="center"/>
    </xf>
    <xf numFmtId="0" fontId="1" fillId="0" borderId="10" xfId="0" applyFont="1" applyFill="1" applyBorder="1" applyAlignment="1" quotePrefix="1">
      <alignment horizontal="left"/>
    </xf>
    <xf numFmtId="0" fontId="1" fillId="0" borderId="12"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8" fillId="0" borderId="14" xfId="0" applyFont="1" applyBorder="1" applyAlignment="1">
      <alignment horizontal="center"/>
    </xf>
    <xf numFmtId="0" fontId="3" fillId="0" borderId="13" xfId="0" applyFont="1" applyBorder="1" applyAlignment="1" quotePrefix="1">
      <alignment horizontal="left" wrapText="1"/>
    </xf>
    <xf numFmtId="0" fontId="0" fillId="0" borderId="0" xfId="0" applyAlignment="1">
      <alignment/>
    </xf>
    <xf numFmtId="0" fontId="0" fillId="0" borderId="14" xfId="0" applyBorder="1" applyAlignment="1">
      <alignment/>
    </xf>
    <xf numFmtId="0" fontId="0" fillId="33" borderId="21"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0" borderId="13" xfId="0" applyBorder="1" applyAlignment="1">
      <alignment horizontal="center"/>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8" fillId="0" borderId="10" xfId="0" applyFont="1" applyBorder="1" applyAlignment="1" quotePrefix="1">
      <alignment horizontal="center"/>
    </xf>
    <xf numFmtId="0" fontId="1" fillId="0" borderId="0" xfId="0" applyFont="1" applyBorder="1" applyAlignment="1">
      <alignment horizontal="center"/>
    </xf>
    <xf numFmtId="0" fontId="11" fillId="0" borderId="13" xfId="0" applyFont="1" applyBorder="1" applyAlignment="1" quotePrefix="1">
      <alignment horizontal="center"/>
    </xf>
    <xf numFmtId="0" fontId="1" fillId="0" borderId="1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8"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168" fontId="0" fillId="0" borderId="10" xfId="0" applyNumberFormat="1" applyBorder="1" applyAlignment="1">
      <alignment horizontal="center"/>
    </xf>
    <xf numFmtId="168" fontId="0" fillId="0" borderId="12" xfId="0" applyNumberFormat="1" applyBorder="1" applyAlignment="1">
      <alignment horizontal="center"/>
    </xf>
    <xf numFmtId="168" fontId="0" fillId="0" borderId="13" xfId="0" applyNumberFormat="1" applyBorder="1" applyAlignment="1">
      <alignment horizontal="center"/>
    </xf>
    <xf numFmtId="168" fontId="0" fillId="0" borderId="14" xfId="0" applyNumberFormat="1" applyBorder="1" applyAlignment="1">
      <alignment horizontal="center"/>
    </xf>
    <xf numFmtId="168" fontId="0" fillId="0" borderId="15" xfId="0" applyNumberFormat="1" applyBorder="1" applyAlignment="1">
      <alignment horizontal="center"/>
    </xf>
    <xf numFmtId="168" fontId="0" fillId="0" borderId="17" xfId="0" applyNumberFormat="1" applyBorder="1" applyAlignment="1">
      <alignment horizontal="center"/>
    </xf>
    <xf numFmtId="169" fontId="57" fillId="0" borderId="10" xfId="0" applyNumberFormat="1" applyFont="1" applyBorder="1" applyAlignment="1">
      <alignment horizontal="center"/>
    </xf>
    <xf numFmtId="169" fontId="57" fillId="0" borderId="12" xfId="0" applyNumberFormat="1" applyFont="1" applyBorder="1" applyAlignment="1">
      <alignment horizontal="center"/>
    </xf>
    <xf numFmtId="169" fontId="57" fillId="0" borderId="13" xfId="0" applyNumberFormat="1" applyFont="1" applyBorder="1" applyAlignment="1">
      <alignment horizontal="center"/>
    </xf>
    <xf numFmtId="169" fontId="57" fillId="0" borderId="14" xfId="0" applyNumberFormat="1" applyFont="1" applyBorder="1" applyAlignment="1">
      <alignment horizontal="center"/>
    </xf>
    <xf numFmtId="169" fontId="57" fillId="0" borderId="15" xfId="0" applyNumberFormat="1" applyFont="1" applyBorder="1" applyAlignment="1">
      <alignment horizontal="center"/>
    </xf>
    <xf numFmtId="169" fontId="57" fillId="0" borderId="17" xfId="0" applyNumberFormat="1" applyFont="1" applyBorder="1" applyAlignment="1">
      <alignment horizontal="center"/>
    </xf>
    <xf numFmtId="168" fontId="0" fillId="0" borderId="21" xfId="0" applyNumberFormat="1" applyFont="1" applyBorder="1" applyAlignment="1">
      <alignment horizontal="center"/>
    </xf>
    <xf numFmtId="168" fontId="0" fillId="0" borderId="19" xfId="0" applyNumberFormat="1" applyBorder="1" applyAlignment="1">
      <alignment horizontal="center"/>
    </xf>
    <xf numFmtId="169" fontId="57" fillId="0" borderId="21" xfId="0" applyNumberFormat="1" applyFont="1" applyBorder="1" applyAlignment="1">
      <alignment horizontal="center"/>
    </xf>
    <xf numFmtId="169" fontId="57" fillId="0" borderId="19" xfId="0" applyNumberFormat="1" applyFont="1" applyBorder="1" applyAlignment="1">
      <alignment horizontal="center"/>
    </xf>
    <xf numFmtId="168" fontId="0" fillId="0" borderId="10" xfId="0" applyNumberFormat="1" applyFont="1" applyBorder="1" applyAlignment="1">
      <alignment horizontal="center"/>
    </xf>
    <xf numFmtId="169" fontId="57" fillId="0" borderId="10" xfId="0" applyNumberFormat="1" applyFont="1" applyFill="1" applyBorder="1" applyAlignment="1">
      <alignment horizontal="center"/>
    </xf>
    <xf numFmtId="169" fontId="57" fillId="0" borderId="12" xfId="0" applyNumberFormat="1" applyFont="1" applyFill="1" applyBorder="1" applyAlignment="1">
      <alignment horizontal="center"/>
    </xf>
    <xf numFmtId="169" fontId="57" fillId="0" borderId="15" xfId="0" applyNumberFormat="1" applyFont="1" applyFill="1" applyBorder="1" applyAlignment="1">
      <alignment horizontal="center"/>
    </xf>
    <xf numFmtId="169" fontId="57" fillId="0" borderId="17" xfId="0" applyNumberFormat="1" applyFont="1" applyFill="1" applyBorder="1" applyAlignment="1">
      <alignment horizontal="center"/>
    </xf>
    <xf numFmtId="170" fontId="0" fillId="0" borderId="16" xfId="0" applyNumberFormat="1" applyBorder="1" applyAlignment="1">
      <alignment horizontal="left"/>
    </xf>
    <xf numFmtId="0" fontId="0" fillId="0" borderId="11" xfId="0" applyBorder="1" applyAlignment="1">
      <alignment horizontal="center"/>
    </xf>
    <xf numFmtId="0" fontId="0" fillId="0" borderId="13" xfId="0" applyBorder="1" applyAlignment="1" quotePrefix="1">
      <alignment horizontal="center"/>
    </xf>
    <xf numFmtId="0" fontId="0" fillId="0" borderId="0" xfId="58" applyBorder="1" applyAlignment="1">
      <alignment horizontal="center"/>
      <protection/>
    </xf>
    <xf numFmtId="0" fontId="8" fillId="0" borderId="13" xfId="58" applyFont="1" applyBorder="1" applyAlignment="1" quotePrefix="1">
      <alignment horizontal="center"/>
      <protection/>
    </xf>
    <xf numFmtId="0" fontId="8" fillId="0" borderId="0" xfId="58" applyFont="1" applyBorder="1" applyAlignment="1">
      <alignment horizontal="center"/>
      <protection/>
    </xf>
    <xf numFmtId="0" fontId="8" fillId="0" borderId="14" xfId="58" applyFont="1" applyBorder="1" applyAlignment="1">
      <alignment horizontal="center"/>
      <protection/>
    </xf>
    <xf numFmtId="0" fontId="2" fillId="0" borderId="10" xfId="58" applyFont="1" applyBorder="1" applyAlignment="1">
      <alignment horizontal="center"/>
      <protection/>
    </xf>
    <xf numFmtId="0" fontId="2" fillId="0" borderId="11" xfId="58" applyFont="1" applyBorder="1" applyAlignment="1">
      <alignment horizontal="center"/>
      <protection/>
    </xf>
    <xf numFmtId="0" fontId="2" fillId="0" borderId="12" xfId="58" applyFont="1" applyBorder="1" applyAlignment="1">
      <alignment horizontal="center"/>
      <protection/>
    </xf>
    <xf numFmtId="170" fontId="0" fillId="0" borderId="16" xfId="58" applyNumberFormat="1" applyBorder="1" applyAlignment="1">
      <alignment horizontal="left"/>
      <protection/>
    </xf>
    <xf numFmtId="170" fontId="0" fillId="0" borderId="17" xfId="58" applyNumberFormat="1" applyBorder="1" applyAlignment="1">
      <alignment horizontal="left"/>
      <protection/>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21" xfId="0" applyBorder="1" applyAlignment="1" quotePrefix="1">
      <alignment horizontal="center"/>
    </xf>
    <xf numFmtId="0" fontId="11" fillId="0" borderId="12"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5" xfId="0" applyFont="1" applyBorder="1" applyAlignment="1" quotePrefix="1">
      <alignment horizontal="center"/>
    </xf>
    <xf numFmtId="0" fontId="1" fillId="0" borderId="17" xfId="0" applyFont="1" applyBorder="1" applyAlignment="1" quotePrefix="1">
      <alignment horizontal="center"/>
    </xf>
    <xf numFmtId="0" fontId="8" fillId="0" borderId="13" xfId="58" applyFont="1" applyBorder="1" applyAlignment="1">
      <alignment horizontal="center"/>
      <protection/>
    </xf>
    <xf numFmtId="0" fontId="0" fillId="0" borderId="21" xfId="58" applyBorder="1" applyAlignment="1">
      <alignment horizontal="center"/>
      <protection/>
    </xf>
    <xf numFmtId="0" fontId="0" fillId="0" borderId="18" xfId="58" applyBorder="1" applyAlignment="1">
      <alignment horizontal="center"/>
      <protection/>
    </xf>
    <xf numFmtId="0" fontId="0" fillId="0" borderId="19" xfId="58" applyBorder="1" applyAlignment="1">
      <alignment horizontal="center"/>
      <protection/>
    </xf>
    <xf numFmtId="0" fontId="0" fillId="0" borderId="0" xfId="0" applyBorder="1" applyAlignment="1" quotePrefix="1">
      <alignment horizontal="center"/>
    </xf>
    <xf numFmtId="0" fontId="0" fillId="0" borderId="14" xfId="0" applyBorder="1" applyAlignment="1" quotePrefix="1">
      <alignment horizontal="center"/>
    </xf>
    <xf numFmtId="0" fontId="0" fillId="0" borderId="13" xfId="0" applyFont="1" applyBorder="1" applyAlignment="1" quotePrefix="1">
      <alignment horizontal="center"/>
    </xf>
    <xf numFmtId="0" fontId="0" fillId="0" borderId="0" xfId="0" applyFont="1" applyBorder="1" applyAlignment="1" quotePrefix="1">
      <alignment horizontal="center"/>
    </xf>
    <xf numFmtId="0" fontId="0" fillId="0" borderId="13" xfId="58" applyBorder="1" applyAlignment="1" quotePrefix="1">
      <alignment horizontal="center"/>
      <protection/>
    </xf>
    <xf numFmtId="0" fontId="0" fillId="0" borderId="14" xfId="58" applyBorder="1" applyAlignment="1">
      <alignment horizontal="center"/>
      <protection/>
    </xf>
    <xf numFmtId="0" fontId="8" fillId="0" borderId="13" xfId="58" applyFont="1" applyFill="1" applyBorder="1" applyAlignment="1" quotePrefix="1">
      <alignment horizontal="center"/>
      <protection/>
    </xf>
    <xf numFmtId="0" fontId="8" fillId="0" borderId="0" xfId="58" applyFont="1" applyFill="1" applyBorder="1" applyAlignment="1">
      <alignment horizontal="center"/>
      <protection/>
    </xf>
    <xf numFmtId="0" fontId="8" fillId="0" borderId="14" xfId="58" applyFont="1" applyFill="1" applyBorder="1" applyAlignment="1">
      <alignment horizontal="center"/>
      <protection/>
    </xf>
    <xf numFmtId="0" fontId="0" fillId="0" borderId="10" xfId="58" applyBorder="1" applyAlignment="1">
      <alignment horizontal="center"/>
      <protection/>
    </xf>
    <xf numFmtId="0" fontId="2"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Item 100, pg 21" xfId="59"/>
    <cellStyle name="Normal_Item 105, pg 2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externalLink" Target="externalLinks/externalLink2.xml" /><Relationship Id="rId61" Type="http://schemas.openxmlformats.org/officeDocument/2006/relationships/externalLink" Target="externalLinks/externalLink3.xml" /><Relationship Id="rId62" Type="http://schemas.openxmlformats.org/officeDocument/2006/relationships/externalLink" Target="externalLinks/externalLink4.xml" /><Relationship Id="rId63" Type="http://schemas.openxmlformats.org/officeDocument/2006/relationships/externalLink" Target="externalLinks/externalLink5.xml" /><Relationship Id="rId64" Type="http://schemas.openxmlformats.org/officeDocument/2006/relationships/externalLink" Target="externalLinks/externalLink6.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 Box 1"/>
        <xdr:cNvSpPr txBox="1">
          <a:spLocks noChangeArrowheads="1"/>
        </xdr:cNvSpPr>
      </xdr:nvSpPr>
      <xdr:spPr>
        <a:xfrm>
          <a:off x="19050" y="1133475"/>
          <a:ext cx="6743700" cy="6819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Credit due the customer.</a:t>
          </a:r>
          <a:r>
            <a:rPr lang="en-US" cap="none" sz="1000" b="0" i="0" u="none" baseline="0">
              <a:solidFill>
                <a:srgbClr val="000000"/>
              </a:solidFill>
              <a:latin typeface="Arial"/>
              <a:ea typeface="Arial"/>
              <a:cs typeface="Arial"/>
            </a:rPr>
            <a:t>  When there has been a transaction that results in a credit due the customer,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If the amount due is five dollars or less, an adjustment will be made to the customer's account.  The                     adjustment must be shown on the next regular bill.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amount due is more than five dollars, the customer may accept an account adjustment or may request a           
</a:t>
          </a:r>
          <a:r>
            <a:rPr lang="en-US" cap="none" sz="1000" b="0" i="0" u="none" baseline="0">
              <a:solidFill>
                <a:srgbClr val="000000"/>
              </a:solidFill>
              <a:latin typeface="Arial"/>
              <a:ea typeface="Arial"/>
              <a:cs typeface="Arial"/>
            </a:rPr>
            <a:t>refund.  
</a:t>
          </a:r>
          <a:r>
            <a:rPr lang="en-US" cap="none" sz="1000" b="0" i="0" u="none" baseline="0">
              <a:solidFill>
                <a:srgbClr val="000000"/>
              </a:solidFill>
              <a:latin typeface="Arial"/>
              <a:ea typeface="Arial"/>
              <a:cs typeface="Arial"/>
            </a:rPr>
            <a:t>          (1) If the customer elects to have an account adjustment made, the adjustment must show on the next regular billing. 
</a:t>
          </a:r>
          <a:r>
            <a:rPr lang="en-US" cap="none" sz="1000" b="0" i="0" u="none" baseline="0">
              <a:solidFill>
                <a:srgbClr val="000000"/>
              </a:solidFill>
              <a:latin typeface="Arial"/>
              <a:ea typeface="Arial"/>
              <a:cs typeface="Arial"/>
            </a:rPr>
            <a:t>          (2)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Overcharges. </a:t>
          </a:r>
          <a:r>
            <a:rPr lang="en-US" cap="none" sz="1000" b="0" i="0" u="none" baseline="0">
              <a:solidFill>
                <a:srgbClr val="000000"/>
              </a:solidFill>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r>
            <a:rPr lang="en-US" cap="none" sz="1000" b="0" i="0" u="none" baseline="0">
              <a:solidFill>
                <a:srgbClr val="000000"/>
              </a:solidFill>
              <a:latin typeface="Arial"/>
              <a:ea typeface="Arial"/>
              <a:cs typeface="Arial"/>
            </a:rPr>
            <a:t>        (a) If the customer elects to have an account adjustment made, the adjustment must show on the next regular billing. 
</a:t>
          </a:r>
          <a:r>
            <a:rPr lang="en-US" cap="none" sz="1000" b="0" i="0" u="none" baseline="0">
              <a:solidFill>
                <a:srgbClr val="000000"/>
              </a:solidFill>
              <a:latin typeface="Arial"/>
              <a:ea typeface="Arial"/>
              <a:cs typeface="Arial"/>
            </a:rPr>
            <a:t>        (b)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Prepayments.  </a:t>
          </a:r>
          <a:r>
            <a:rPr lang="en-US" cap="none" sz="1000" b="0" i="0" u="none" baseline="0">
              <a:solidFill>
                <a:srgbClr val="000000"/>
              </a:solidFill>
              <a:latin typeface="Arial"/>
              <a:ea typeface="Arial"/>
              <a:cs typeface="Arial"/>
            </a:rPr>
            <a:t>If a customer has paid service fees in advance, service is discontinued during the pre-billed period, and the customer is due a refund,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A company must honor all requests for refunds of the unused portion of prepayments.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customer provides a forwarding address to the company or one can be obtained from the Post Office, the company must issue a refund check no more than thirty days following the customer's request.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9</xdr:col>
      <xdr:colOff>571500</xdr:colOff>
      <xdr:row>48</xdr:row>
      <xdr:rowOff>9525</xdr:rowOff>
    </xdr:to>
    <xdr:sp>
      <xdr:nvSpPr>
        <xdr:cNvPr id="1" name="Text Box 1"/>
        <xdr:cNvSpPr txBox="1">
          <a:spLocks noChangeArrowheads="1"/>
        </xdr:cNvSpPr>
      </xdr:nvSpPr>
      <xdr:spPr>
        <a:xfrm>
          <a:off x="47625" y="1143000"/>
          <a:ext cx="6667500" cy="6638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Refusal of service.</a:t>
          </a:r>
          <a:r>
            <a:rPr lang="en-US" cap="none" sz="1000" b="0" i="0" u="none" baseline="0">
              <a:solidFill>
                <a:srgbClr val="000000"/>
              </a:solidFill>
              <a:latin typeface="Arial"/>
              <a:ea typeface="Arial"/>
              <a:cs typeface="Arial"/>
            </a:rPr>
            <a:t>  A solid waste collection company may refuse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Pick up materials from points where it is hazardous, unsafe, or dangerous to persons, property, or equipment to operate vehicles due to the conditions of streets, alleys, or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Drive into private property when, in the company's judgment, driveways or roads are improperly constructed or maintained, do not have adequate turn-arounds, or have other unsafe conditions.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Enter private property to pick up material while an animal considered or feared to be vicious is loose.  The customer will be required to confine the animal on pickup days.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a:t>
          </a:r>
          <a:r>
            <a:rPr lang="en-US" cap="none" sz="1000" b="0" i="0" u="none" baseline="0">
              <a:solidFill>
                <a:srgbClr val="000000"/>
              </a:solidFill>
              <a:latin typeface="Arial"/>
              <a:ea typeface="Arial"/>
              <a:cs typeface="Arial"/>
            </a:rPr>
            <a:t> A company's schedule will meet reasonable requirements and will comply with local service level ordinances.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Missed pickups due to weather or road conditions. </a:t>
          </a:r>
          <a:r>
            <a:rPr lang="en-US" cap="none" sz="1000" b="0" i="0" u="none" baseline="0">
              <a:solidFill>
                <a:srgbClr val="000000"/>
              </a:solidFill>
              <a:latin typeface="Arial"/>
              <a:ea typeface="Arial"/>
              <a:cs typeface="Arial"/>
            </a:rPr>
            <a:t> Pickup of materials may be missed due to weather or road conditions.  If the accumulated material (solid waste and/or recyclables, and/or yardwaste) is collected on the next scheduled or available pickup date, the company is not obligated to extend credit for the missed pickup.  The customer will not be charged for overfilled receptacles, or for materials set out in bags on top of or next to  the customer's normal receptacles if the amount of extra material does not exceed the amount that would have reasonably been expected to accumulate due to missed pickups.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Due care.  </a:t>
          </a:r>
          <a:r>
            <a:rPr lang="en-US" cap="none" sz="1000" b="0" i="0" u="none" baseline="0">
              <a:solidFill>
                <a:srgbClr val="000000"/>
              </a:solidFill>
              <a:latin typeface="Arial"/>
              <a:ea typeface="Arial"/>
              <a:cs typeface="Arial"/>
            </a:rPr>
            <a:t>Other than to offer reasonable care, the company assumes no responsibility for articles left on or near solid waste receptacles.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Liability for damage.  </a:t>
          </a:r>
          <a:r>
            <a:rPr lang="en-US" cap="none" sz="1000" b="0" i="0" u="none" baseline="0">
              <a:solidFill>
                <a:srgbClr val="000000"/>
              </a:solidFill>
              <a:latin typeface="Arial"/>
              <a:ea typeface="Arial"/>
              <a:cs typeface="Arial"/>
            </a:rPr>
            <a:t>When a customer requests that a company provide service and damage occurs to the customer's driveway due to reasons not in the control of the company, the company will assume no responsibility for the damage.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43700"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34175"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xdr:rowOff>
    </xdr:from>
    <xdr:to>
      <xdr:col>9</xdr:col>
      <xdr:colOff>523875</xdr:colOff>
      <xdr:row>31</xdr:row>
      <xdr:rowOff>66675</xdr:rowOff>
    </xdr:to>
    <xdr:sp>
      <xdr:nvSpPr>
        <xdr:cNvPr id="1" name="Text Box 1"/>
        <xdr:cNvSpPr txBox="1">
          <a:spLocks noChangeArrowheads="1"/>
        </xdr:cNvSpPr>
      </xdr:nvSpPr>
      <xdr:spPr>
        <a:xfrm>
          <a:off x="57150" y="1304925"/>
          <a:ext cx="6667500" cy="3781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rule applies in connection with Items 120, 130, 240, 245, 250, 255, 260, 265, 270, and 275.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flat monthly charge may be assessed if computed as follows:
</a:t>
          </a:r>
          <a:r>
            <a:rPr lang="en-US" cap="none" sz="1000" b="0" i="0" u="none" baseline="0">
              <a:solidFill>
                <a:srgbClr val="000000"/>
              </a:solidFill>
              <a:latin typeface="Arial"/>
              <a:ea typeface="Arial"/>
              <a:cs typeface="Arial"/>
            </a:rPr>
            <a:t>        1. If weekly service is provided: Multiply the rate times 4.33 and then multiply that figure times the number 
</a:t>
          </a:r>
          <a:r>
            <a:rPr lang="en-US" cap="none" sz="1000" b="0" i="0" u="none" baseline="0">
              <a:solidFill>
                <a:srgbClr val="000000"/>
              </a:solidFill>
              <a:latin typeface="Arial"/>
              <a:ea typeface="Arial"/>
              <a:cs typeface="Arial"/>
            </a:rPr>
            <a:t>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If every other week service is provided:  Multiply the rate times 2.17 and then multiply that
</a:t>
          </a:r>
          <a:r>
            <a:rPr lang="en-US" cap="none" sz="1000" b="0" i="0" u="none" baseline="0">
              <a:solidFill>
                <a:srgbClr val="000000"/>
              </a:solidFill>
              <a:latin typeface="Arial"/>
              <a:ea typeface="Arial"/>
              <a:cs typeface="Arial"/>
            </a:rPr>
            <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 For Items 240, 250, 260, and 270: For permanent, regularly scheduled pickups, a flat monthly 
</a:t>
          </a:r>
          <a:r>
            <a:rPr lang="en-US" cap="none" sz="1000" b="0" i="0" u="none" baseline="0">
              <a:solidFill>
                <a:srgbClr val="000000"/>
              </a:solidFill>
              <a:latin typeface="Arial"/>
              <a:ea typeface="Arial"/>
              <a:cs typeface="Arial"/>
            </a:rPr>
            <a:t>            charge may be assessed if computed as follows: 
</a:t>
          </a:r>
          <a:r>
            <a:rPr lang="en-US" cap="none" sz="1000" b="0" i="0" u="none" baseline="0">
              <a:solidFill>
                <a:srgbClr val="000000"/>
              </a:solidFill>
              <a:latin typeface="Arial"/>
              <a:ea typeface="Arial"/>
              <a:cs typeface="Arial"/>
            </a:rPr>
            <a:t>                a.  For weekly service, each container provided:  
</a:t>
          </a:r>
          <a:r>
            <a:rPr lang="en-US" cap="none" sz="1000" b="0" i="0" u="none" baseline="0">
              <a:solidFill>
                <a:srgbClr val="000000"/>
              </a:solidFill>
              <a:latin typeface="Arial"/>
              <a:ea typeface="Arial"/>
              <a:cs typeface="Arial"/>
            </a:rPr>
            <a:t>                          i. If monthly rent is shown: monthly rent plus (4.33 times pickup rate times number 
</a:t>
          </a:r>
          <a:r>
            <a:rPr lang="en-US" cap="none" sz="1000" b="0" i="0" u="none" baseline="0">
              <a:solidFill>
                <a:srgbClr val="000000"/>
              </a:solidFill>
              <a:latin typeface="Arial"/>
              <a:ea typeface="Arial"/>
              <a:cs typeface="Arial"/>
            </a:rPr>
            <a:t>                             of pickups per week)
</a:t>
          </a:r>
          <a:r>
            <a:rPr lang="en-US" cap="none" sz="1000" b="0" i="0" u="none" baseline="0">
              <a:solidFill>
                <a:srgbClr val="000000"/>
              </a:solidFill>
              <a:latin typeface="Arial"/>
              <a:ea typeface="Arial"/>
              <a:cs typeface="Arial"/>
            </a:rPr>
            <a:t>                         ii. If monthly rent is not shown:   1st pickup rate plus (3.33 times additional pickup rate) 
</a:t>
          </a:r>
          <a:r>
            <a:rPr lang="en-US" cap="none" sz="1000" b="0" i="0" u="none" baseline="0">
              <a:solidFill>
                <a:srgbClr val="000000"/>
              </a:solidFill>
              <a:latin typeface="Arial"/>
              <a:ea typeface="Arial"/>
              <a:cs typeface="Arial"/>
            </a:rPr>
            <a:t>                            plus (4.33 times additional pickup rate times additional weekly pickups).  
</a:t>
          </a:r>
          <a:r>
            <a:rPr lang="en-US" cap="none" sz="1000" b="0" i="0" u="none" baseline="0">
              <a:solidFill>
                <a:srgbClr val="000000"/>
              </a:solidFill>
              <a:latin typeface="Arial"/>
              <a:ea typeface="Arial"/>
              <a:cs typeface="Arial"/>
            </a:rPr>
            <a:t>                b. For every-other week service, each container provided:  
</a:t>
          </a:r>
          <a:r>
            <a:rPr lang="en-US" cap="none" sz="1000" b="0" i="0" u="none" baseline="0">
              <a:solidFill>
                <a:srgbClr val="000000"/>
              </a:solidFill>
              <a:latin typeface="Arial"/>
              <a:ea typeface="Arial"/>
              <a:cs typeface="Arial"/>
            </a:rPr>
            <a:t>                         i. If monthly rent is shown: monthly rent plus (2.17 times pickup rate times number of 
</a:t>
          </a:r>
          <a:r>
            <a:rPr lang="en-US" cap="none" sz="1000" b="0" i="0" u="none" baseline="0">
              <a:solidFill>
                <a:srgbClr val="000000"/>
              </a:solidFill>
              <a:latin typeface="Arial"/>
              <a:ea typeface="Arial"/>
              <a:cs typeface="Arial"/>
            </a:rPr>
            <a:t>                            pickups per week)
</a:t>
          </a:r>
          <a:r>
            <a:rPr lang="en-US" cap="none" sz="1000" b="0" i="0" u="none" baseline="0">
              <a:solidFill>
                <a:srgbClr val="000000"/>
              </a:solidFill>
              <a:latin typeface="Arial"/>
              <a:ea typeface="Arial"/>
              <a:cs typeface="Arial"/>
            </a:rPr>
            <a:t>                        ii. If monthly rent is not shown:   1st pickup rate plus (1.17 times additional pickup rate) 
</a:t>
          </a:r>
          <a:r>
            <a:rPr lang="en-US" cap="none" sz="1000" b="0" i="0" u="none" baseline="0">
              <a:solidFill>
                <a:srgbClr val="000000"/>
              </a:solidFill>
              <a:latin typeface="Arial"/>
              <a:ea typeface="Arial"/>
              <a:cs typeface="Arial"/>
            </a:rPr>
            <a:t>                            plus (2.17 times additional pickup rate times additional weekly pickups).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707707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19050</xdr:rowOff>
    </xdr:from>
    <xdr:to>
      <xdr:col>9</xdr:col>
      <xdr:colOff>838200</xdr:colOff>
      <xdr:row>45</xdr:row>
      <xdr:rowOff>123825</xdr:rowOff>
    </xdr:to>
    <xdr:sp>
      <xdr:nvSpPr>
        <xdr:cNvPr id="1" name="Text Box 1"/>
        <xdr:cNvSpPr txBox="1">
          <a:spLocks noChangeArrowheads="1"/>
        </xdr:cNvSpPr>
      </xdr:nvSpPr>
      <xdr:spPr>
        <a:xfrm>
          <a:off x="66675" y="1314450"/>
          <a:ext cx="7019925" cy="6096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Alternate-sized containers and/or drop boxes.</a:t>
          </a:r>
          <a:r>
            <a:rPr lang="en-US" cap="none" sz="1000" b="0" i="0" u="none" baseline="0">
              <a:solidFill>
                <a:srgbClr val="000000"/>
              </a:solidFill>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due on alternate-sized drop boxes.  </a:t>
          </a:r>
          <a:r>
            <a:rPr lang="en-US" cap="none" sz="1000" b="0" i="0" u="none" baseline="0">
              <a:solidFill>
                <a:srgbClr val="000000"/>
              </a:solidFill>
              <a:latin typeface="Arial"/>
              <a:ea typeface="Arial"/>
              <a:cs typeface="Arial"/>
            </a:rPr>
            <a:t>If the company provides alternate-sized drop boxes, the customer is responsible for all lawfully applicable disposal fees resulting from the use of the alternate drop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on partially-filled containers and/or drop boxes.</a:t>
          </a:r>
          <a:r>
            <a:rPr lang="en-US" cap="none" sz="1000" b="0" i="0" u="none" baseline="0">
              <a:solidFill>
                <a:srgbClr val="000000"/>
              </a:solidFill>
              <a:latin typeface="Arial"/>
              <a:ea typeface="Arial"/>
              <a:cs typeface="Arial"/>
            </a:rPr>
            <a:t>  Full pickup and rental rates apply regardless of the amount of waste material in the container or drop box at pickup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compacted materials. </a:t>
          </a:r>
          <a:r>
            <a:rPr lang="en-US" cap="none" sz="1000" b="0" i="0" u="none" baseline="0">
              <a:solidFill>
                <a:srgbClr val="000000"/>
              </a:solidFill>
              <a:latin typeface="Arial"/>
              <a:ea typeface="Arial"/>
              <a:cs typeface="Arial"/>
            </a:rPr>
            <a:t> Rates for compacted material apply only when the material has been compacted before its pickup by the company.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loose material. </a:t>
          </a:r>
          <a:r>
            <a:rPr lang="en-US" cap="none" sz="1000" b="0" i="0" u="none" baseline="0">
              <a:solidFill>
                <a:srgbClr val="000000"/>
              </a:solidFill>
              <a:latin typeface="Arial"/>
              <a:ea typeface="Arial"/>
              <a:cs typeface="Arial"/>
            </a:rPr>
            <a:t> Loose material dumped into the company's packer truck is subject to the rates for non-compacted material even though the material may be compacted later in the packer truck.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Permanent and temporary service.  </a:t>
          </a:r>
          <a:r>
            <a:rPr lang="en-US" cap="none" sz="1000" b="0" i="0" u="none" baseline="0">
              <a:solidFill>
                <a:srgbClr val="000000"/>
              </a:solidFill>
              <a:latin typeface="Arial"/>
              <a:ea typeface="Arial"/>
              <a:cs typeface="Arial"/>
            </a:rPr>
            <a:t> The following rules apply:
</a:t>
          </a:r>
          <a:r>
            <a:rPr lang="en-US" cap="none" sz="1000" b="0" i="0" u="none" baseline="0">
              <a:solidFill>
                <a:srgbClr val="000000"/>
              </a:solidFill>
              <a:latin typeface="Arial"/>
              <a:ea typeface="Arial"/>
              <a:cs typeface="Arial"/>
            </a:rPr>
            <a:t>        (a) If a customer requests a container or drop box for less than 90 days, the customer will be billed at temporary service rates.  
</a:t>
          </a:r>
          <a:r>
            <a:rPr lang="en-US" cap="none" sz="1000" b="0" i="0" u="none" baseline="0">
              <a:solidFill>
                <a:srgbClr val="000000"/>
              </a:solidFill>
              <a:latin typeface="Arial"/>
              <a:ea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
</a:t>
          </a:r>
          <a:r>
            <a:rPr lang="en-US" cap="none" sz="1000" b="0" i="0" u="none" baseline="0">
              <a:solidFill>
                <a:srgbClr val="000000"/>
              </a:solidFill>
              <a:latin typeface="Arial"/>
              <a:ea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xl-Rep%20WUTC\Tariffs\Murrey%20Tariff%20G-0009%203-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heatherl\LOCALS~1\Temp\2\Temporary%20Directory%201%20for%20Murrey's%20Filing%20-%20Word_Excel.zip\Murrey's%20Tariff%20G-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urrey-American\Tariff\Murrey's%20Tariff%20G-00009%20Updated%20to%2011-1-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Murrey-American\Tariff\Murrey's%20Tariff%20G-00009%20Updated%20to%2011-1-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heatherl\LOCALS~1\Temp\2\Temporary%20Directory%203%20for%20Murrey's%20Filing%20-%20Word_Excel.zip\Murrey's%20Tariff%20G-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urrey-American\Dump%20Fee\M-A%20DF%20Incr%203-1-13\M-A%20Filing\2111\Filed%201-14-2013%20Original%20Filing\Murrey's%20Tariff%20G-9%203-1-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sheetName val="Index by topic, page 1"/>
      <sheetName val="Index by topic, page2"/>
      <sheetName val="Item 5"/>
      <sheetName val="Item2 10,15,16"/>
      <sheetName val="Item 17"/>
      <sheetName val="Item 18"/>
      <sheetName val="Item 20, page 1"/>
      <sheetName val="Item 20, pag 2"/>
      <sheetName val="Item 20, page 3"/>
      <sheetName val="Item 20, page 4"/>
      <sheetName val="Item 30"/>
      <sheetName val="Item 40, 45, 50"/>
      <sheetName val="Item 51,52"/>
      <sheetName val="Item 55,60"/>
      <sheetName val="Item 70"/>
      <sheetName val="Item 75"/>
      <sheetName val="Item 80"/>
      <sheetName val="Item 90"/>
      <sheetName val="Item 100, page 1"/>
      <sheetName val="Item 100, page 2"/>
      <sheetName val="Item 100, page 3"/>
      <sheetName val="Item 100, page 4"/>
      <sheetName val="Item 105, page 1"/>
      <sheetName val="Item 105, Page 1a"/>
      <sheetName val="Item 105, page 2"/>
      <sheetName val="Item 105, page 3"/>
      <sheetName val="Item 105, page 4"/>
      <sheetName val="Item 105, page 5"/>
      <sheetName val="Item 105, page 6"/>
      <sheetName val="Item 120,130,150"/>
      <sheetName val="Item 160"/>
      <sheetName val="Item 200"/>
      <sheetName val="Item 205"/>
      <sheetName val="Item 207"/>
      <sheetName val="Item 210, 220"/>
      <sheetName val="Item 230"/>
      <sheetName val="Item 240"/>
      <sheetName val="Item 245"/>
      <sheetName val="Item 250"/>
      <sheetName val="Item 255"/>
      <sheetName val="Item 255B"/>
      <sheetName val="Item 255C"/>
      <sheetName val="Item 255D"/>
      <sheetName val="Item 255E"/>
      <sheetName val="Item 255F"/>
      <sheetName val="Item 255G"/>
      <sheetName val="Item 255H"/>
      <sheetName val="Item 260"/>
      <sheetName val="Item 265"/>
      <sheetName val="Item 270"/>
      <sheetName val="Item 275A"/>
      <sheetName val="Item 275B"/>
      <sheetName val="Item 300"/>
    </sheetNames>
    <sheetDataSet>
      <sheetData sheetId="1">
        <row r="15">
          <cell r="E15" t="str">
            <v> </v>
          </cell>
        </row>
      </sheetData>
      <sheetData sheetId="2">
        <row r="2">
          <cell r="C2"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1">
        <row r="15">
          <cell r="E15" t="str">
            <v> </v>
          </cell>
        </row>
      </sheetData>
      <sheetData sheetId="2">
        <row r="2">
          <cell r="C2"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1">
        <row r="15">
          <cell r="E15" t="str">
            <v> </v>
          </cell>
        </row>
      </sheetData>
      <sheetData sheetId="2">
        <row r="2">
          <cell r="C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eck Sheet "/>
      <sheetName val="Item 55,60, pg 16"/>
      <sheetName val="Item 100, pg 21"/>
      <sheetName val="Item 100, pg 22"/>
      <sheetName val="Item 105, pg 25"/>
      <sheetName val="Item 105, Pg 26"/>
      <sheetName val="Item 105, pg 27"/>
      <sheetName val="Item 105, pg 28"/>
      <sheetName val="Item 120,130,150, pg 32"/>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s>
    <sheetDataSet>
      <sheetData sheetId="2">
        <row r="4">
          <cell r="C4" t="str">
            <v>Murrey's Disposal Co., Inc  G-9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kgi@wcnx.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zoomScaleSheetLayoutView="100" zoomScalePageLayoutView="0" workbookViewId="0" topLeftCell="A1">
      <selection activeCell="I51" sqref="I51"/>
    </sheetView>
  </sheetViews>
  <sheetFormatPr defaultColWidth="9.140625" defaultRowHeight="12.75"/>
  <cols>
    <col min="1" max="1" width="10.00390625" style="0" customWidth="1"/>
    <col min="2" max="2" width="18.00390625" style="0" bestFit="1" customWidth="1"/>
    <col min="9" max="9" width="18.00390625" style="0" bestFit="1" customWidth="1"/>
  </cols>
  <sheetData>
    <row r="1" spans="1:10" ht="12.75">
      <c r="A1" s="1"/>
      <c r="B1" s="2"/>
      <c r="C1" s="2"/>
      <c r="D1" s="2"/>
      <c r="E1" s="2"/>
      <c r="F1" s="2"/>
      <c r="G1" s="2"/>
      <c r="H1" s="2"/>
      <c r="I1" s="2"/>
      <c r="J1" s="3"/>
    </row>
    <row r="2" spans="1:10" ht="12.75">
      <c r="A2" s="4"/>
      <c r="B2" s="5"/>
      <c r="C2" s="5"/>
      <c r="D2" s="5"/>
      <c r="E2" s="5"/>
      <c r="F2" s="5"/>
      <c r="G2" s="5"/>
      <c r="H2" s="5"/>
      <c r="I2" s="5"/>
      <c r="J2" s="397" t="s">
        <v>955</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481" t="s">
        <v>938</v>
      </c>
      <c r="C5" s="482"/>
      <c r="D5" s="482"/>
      <c r="E5" s="482"/>
      <c r="F5" s="482"/>
      <c r="G5" s="482"/>
      <c r="H5" s="482"/>
      <c r="I5" s="482"/>
      <c r="J5" s="483"/>
    </row>
    <row r="6" spans="1:10" ht="12.75">
      <c r="A6" s="4"/>
      <c r="B6" s="5"/>
      <c r="C6" s="5"/>
      <c r="D6" s="5"/>
      <c r="E6" s="5"/>
      <c r="F6" s="5"/>
      <c r="G6" s="5"/>
      <c r="H6" s="5"/>
      <c r="I6" s="5"/>
      <c r="J6" s="6"/>
    </row>
    <row r="7" spans="1:10" ht="12.75">
      <c r="A7" s="4"/>
      <c r="B7" s="484" t="s">
        <v>313</v>
      </c>
      <c r="C7" s="484"/>
      <c r="D7" s="484"/>
      <c r="E7" s="484"/>
      <c r="F7" s="484"/>
      <c r="G7" s="484"/>
      <c r="H7" s="484"/>
      <c r="I7" s="484"/>
      <c r="J7" s="485"/>
    </row>
    <row r="8" spans="1:10" ht="12.75">
      <c r="A8" s="4"/>
      <c r="B8" s="5"/>
      <c r="C8" s="5"/>
      <c r="D8" s="5"/>
      <c r="E8" s="5"/>
      <c r="F8" s="5"/>
      <c r="G8" s="5"/>
      <c r="H8" s="5"/>
      <c r="I8" s="5"/>
      <c r="J8" s="6"/>
    </row>
    <row r="9" spans="1:10" ht="15.75" customHeight="1">
      <c r="A9" s="4"/>
      <c r="B9" s="481" t="s">
        <v>619</v>
      </c>
      <c r="C9" s="482"/>
      <c r="D9" s="482"/>
      <c r="E9" s="482"/>
      <c r="F9" s="482"/>
      <c r="G9" s="482"/>
      <c r="H9" s="482"/>
      <c r="I9" s="482"/>
      <c r="J9" s="483"/>
    </row>
    <row r="10" spans="1:10" ht="16.5" customHeight="1">
      <c r="A10" s="4"/>
      <c r="B10" s="484" t="s">
        <v>314</v>
      </c>
      <c r="C10" s="484"/>
      <c r="D10" s="484"/>
      <c r="E10" s="484"/>
      <c r="F10" s="484"/>
      <c r="G10" s="484"/>
      <c r="H10" s="484"/>
      <c r="I10" s="484"/>
      <c r="J10" s="485"/>
    </row>
    <row r="11" spans="1:10" ht="12.75">
      <c r="A11" s="4"/>
      <c r="B11" s="5"/>
      <c r="C11" s="5"/>
      <c r="D11" s="5"/>
      <c r="E11" s="5"/>
      <c r="F11" s="5"/>
      <c r="G11" s="5"/>
      <c r="H11" s="5"/>
      <c r="I11" s="5"/>
      <c r="J11" s="6"/>
    </row>
    <row r="12" spans="1:10" ht="12.75">
      <c r="A12" s="4"/>
      <c r="B12" s="432" t="s">
        <v>964</v>
      </c>
      <c r="C12" s="131"/>
      <c r="D12" s="131"/>
      <c r="E12" s="131"/>
      <c r="F12" s="131"/>
      <c r="G12" s="131"/>
      <c r="H12" s="131"/>
      <c r="I12" s="131"/>
      <c r="J12" s="6"/>
    </row>
    <row r="13" spans="1:10" ht="12.75">
      <c r="A13" s="4"/>
      <c r="B13" s="486" t="s">
        <v>319</v>
      </c>
      <c r="C13" s="484"/>
      <c r="D13" s="484"/>
      <c r="E13" s="484"/>
      <c r="F13" s="484"/>
      <c r="G13" s="484"/>
      <c r="H13" s="484"/>
      <c r="I13" s="484"/>
      <c r="J13" s="485"/>
    </row>
    <row r="14" spans="1:10" ht="9.75" customHeight="1">
      <c r="A14" s="4"/>
      <c r="B14" s="5"/>
      <c r="C14" s="5"/>
      <c r="D14" s="5"/>
      <c r="E14" s="5"/>
      <c r="F14" s="5"/>
      <c r="G14" s="5"/>
      <c r="H14" s="5"/>
      <c r="I14" s="5"/>
      <c r="J14" s="6"/>
    </row>
    <row r="15" spans="1:10" ht="12.75">
      <c r="A15" s="4"/>
      <c r="B15" s="8"/>
      <c r="C15" s="8"/>
      <c r="D15" s="8"/>
      <c r="E15" s="8" t="s">
        <v>732</v>
      </c>
      <c r="F15" s="8"/>
      <c r="G15" s="8"/>
      <c r="H15" s="8"/>
      <c r="I15" s="8"/>
      <c r="J15" s="6"/>
    </row>
    <row r="16" spans="1:10" ht="12.75">
      <c r="A16" s="4"/>
      <c r="B16" s="5"/>
      <c r="C16" s="487" t="s">
        <v>315</v>
      </c>
      <c r="D16" s="487"/>
      <c r="E16" s="487"/>
      <c r="F16" s="487"/>
      <c r="G16" s="487"/>
      <c r="H16" s="487"/>
      <c r="I16" s="487"/>
      <c r="J16" s="6"/>
    </row>
    <row r="17" spans="1:10" ht="12.75">
      <c r="A17" s="4"/>
      <c r="B17" s="5"/>
      <c r="C17" s="5"/>
      <c r="D17" s="5"/>
      <c r="E17" s="5"/>
      <c r="F17" s="5"/>
      <c r="G17" s="5"/>
      <c r="H17" s="5"/>
      <c r="I17" s="5"/>
      <c r="J17" s="6"/>
    </row>
    <row r="18" spans="1:10" ht="12.75">
      <c r="A18" s="488" t="s">
        <v>316</v>
      </c>
      <c r="B18" s="489"/>
      <c r="C18" s="489"/>
      <c r="D18" s="489"/>
      <c r="E18" s="489"/>
      <c r="F18" s="489"/>
      <c r="G18" s="489"/>
      <c r="H18" s="489"/>
      <c r="I18" s="489"/>
      <c r="J18" s="490"/>
    </row>
    <row r="19" spans="1:10" ht="12.75">
      <c r="A19" s="494" t="s">
        <v>267</v>
      </c>
      <c r="B19" s="489"/>
      <c r="C19" s="489"/>
      <c r="D19" s="489"/>
      <c r="E19" s="489"/>
      <c r="F19" s="489"/>
      <c r="G19" s="489"/>
      <c r="H19" s="489"/>
      <c r="I19" s="489"/>
      <c r="J19" s="490"/>
    </row>
    <row r="20" spans="1:10" ht="12.75">
      <c r="A20" s="495" t="s">
        <v>317</v>
      </c>
      <c r="B20" s="496"/>
      <c r="C20" s="496"/>
      <c r="D20" s="496"/>
      <c r="E20" s="496"/>
      <c r="F20" s="496"/>
      <c r="G20" s="496"/>
      <c r="H20" s="496"/>
      <c r="I20" s="496"/>
      <c r="J20" s="497"/>
    </row>
    <row r="21" spans="1:10" ht="9.75" customHeight="1">
      <c r="A21" s="491" t="s">
        <v>732</v>
      </c>
      <c r="B21" s="498"/>
      <c r="C21" s="498"/>
      <c r="D21" s="498"/>
      <c r="E21" s="498"/>
      <c r="F21" s="498"/>
      <c r="G21" s="498"/>
      <c r="H21" s="498"/>
      <c r="I21" s="498"/>
      <c r="J21" s="499"/>
    </row>
    <row r="22" spans="1:10" ht="15">
      <c r="A22" s="500" t="s">
        <v>575</v>
      </c>
      <c r="B22" s="501"/>
      <c r="C22" s="501"/>
      <c r="D22" s="501"/>
      <c r="E22" s="501"/>
      <c r="F22" s="501"/>
      <c r="G22" s="501"/>
      <c r="H22" s="501"/>
      <c r="I22" s="501"/>
      <c r="J22" s="502"/>
    </row>
    <row r="23" spans="1:10" ht="10.5" customHeight="1">
      <c r="A23" s="491" t="s">
        <v>732</v>
      </c>
      <c r="B23" s="492"/>
      <c r="C23" s="492"/>
      <c r="D23" s="492"/>
      <c r="E23" s="492"/>
      <c r="F23" s="492"/>
      <c r="G23" s="492"/>
      <c r="H23" s="492"/>
      <c r="I23" s="492"/>
      <c r="J23" s="493"/>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19"/>
      <c r="B36" s="12"/>
      <c r="C36" s="22" t="s">
        <v>318</v>
      </c>
      <c r="D36" s="21" t="s">
        <v>455</v>
      </c>
      <c r="E36" s="8"/>
      <c r="F36" s="9"/>
      <c r="G36" s="503" t="s">
        <v>336</v>
      </c>
      <c r="H36" s="487"/>
      <c r="I36" s="487"/>
      <c r="J36" s="504"/>
    </row>
    <row r="37" spans="1:10" ht="12.75">
      <c r="A37" s="4"/>
      <c r="D37" s="5"/>
      <c r="E37" s="5"/>
      <c r="F37" s="5"/>
      <c r="G37" s="495" t="s">
        <v>324</v>
      </c>
      <c r="H37" s="496"/>
      <c r="I37" s="496"/>
      <c r="J37" s="497"/>
    </row>
    <row r="38" spans="1:10" ht="12.75">
      <c r="A38" s="19"/>
      <c r="B38" s="12"/>
      <c r="C38" s="22" t="s">
        <v>320</v>
      </c>
      <c r="D38" s="21" t="s">
        <v>456</v>
      </c>
      <c r="E38" s="8"/>
      <c r="F38" s="9"/>
      <c r="G38" s="495" t="s">
        <v>325</v>
      </c>
      <c r="H38" s="496"/>
      <c r="I38" s="496"/>
      <c r="J38" s="497"/>
    </row>
    <row r="39" spans="1:10" ht="12.75">
      <c r="A39" s="4"/>
      <c r="D39" s="5"/>
      <c r="E39" s="5"/>
      <c r="F39" s="5"/>
      <c r="G39" s="495" t="s">
        <v>326</v>
      </c>
      <c r="H39" s="496"/>
      <c r="I39" s="496"/>
      <c r="J39" s="497"/>
    </row>
    <row r="40" spans="1:10" ht="12.75">
      <c r="A40" s="19"/>
      <c r="B40" s="12"/>
      <c r="C40" s="22" t="s">
        <v>321</v>
      </c>
      <c r="D40" s="21" t="s">
        <v>457</v>
      </c>
      <c r="E40" s="8"/>
      <c r="F40" s="9"/>
      <c r="G40" s="4"/>
      <c r="H40" s="5"/>
      <c r="I40" s="5"/>
      <c r="J40" s="6"/>
    </row>
    <row r="41" spans="1:10" ht="12.75">
      <c r="A41" s="4"/>
      <c r="D41" s="5"/>
      <c r="E41" s="5"/>
      <c r="F41" s="5"/>
      <c r="G41" s="29" t="s">
        <v>327</v>
      </c>
      <c r="H41" s="377" t="s">
        <v>941</v>
      </c>
      <c r="I41" s="377"/>
      <c r="J41" s="32"/>
    </row>
    <row r="42" spans="1:10" ht="12.75">
      <c r="A42" s="20"/>
      <c r="B42" s="12"/>
      <c r="C42" s="23" t="s">
        <v>322</v>
      </c>
      <c r="D42" s="377" t="s">
        <v>940</v>
      </c>
      <c r="E42" s="378"/>
      <c r="F42" s="9"/>
      <c r="G42" s="34" t="s">
        <v>328</v>
      </c>
      <c r="H42" s="377" t="s">
        <v>942</v>
      </c>
      <c r="I42" s="14"/>
      <c r="J42" s="6"/>
    </row>
    <row r="43" spans="1:10" ht="12.75">
      <c r="A43" s="4"/>
      <c r="D43" s="5"/>
      <c r="E43" s="5"/>
      <c r="F43" s="5"/>
      <c r="G43" s="29" t="s">
        <v>329</v>
      </c>
      <c r="H43" s="377" t="s">
        <v>943</v>
      </c>
      <c r="I43" s="379"/>
      <c r="J43" s="33"/>
    </row>
    <row r="44" spans="1:10" ht="12.75">
      <c r="A44" s="19"/>
      <c r="B44" s="12"/>
      <c r="C44" s="22" t="s">
        <v>323</v>
      </c>
      <c r="D44" s="21" t="s">
        <v>939</v>
      </c>
      <c r="E44" s="8"/>
      <c r="F44" s="9"/>
      <c r="G44" s="29" t="s">
        <v>330</v>
      </c>
      <c r="H44" s="380" t="s">
        <v>944</v>
      </c>
      <c r="I44" s="379"/>
      <c r="J44" s="33"/>
    </row>
    <row r="45" spans="1:10" ht="12.75">
      <c r="A45" s="4"/>
      <c r="D45" s="5"/>
      <c r="E45" s="5"/>
      <c r="F45" s="5"/>
      <c r="G45" s="29" t="s">
        <v>331</v>
      </c>
      <c r="H45" s="377" t="s">
        <v>956</v>
      </c>
      <c r="I45" s="379"/>
      <c r="J45" s="33"/>
    </row>
    <row r="46" spans="1:10" ht="12.75">
      <c r="A46" s="19"/>
      <c r="B46" s="12"/>
      <c r="C46" s="22" t="s">
        <v>311</v>
      </c>
      <c r="D46" s="21" t="s">
        <v>458</v>
      </c>
      <c r="E46" s="8"/>
      <c r="F46" s="9"/>
      <c r="G46" s="30"/>
      <c r="H46" s="31"/>
      <c r="I46" s="21"/>
      <c r="J46" s="32"/>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335</v>
      </c>
      <c r="B49" s="5" t="str">
        <f>+D36</f>
        <v>Irmgard R Wilcox</v>
      </c>
      <c r="C49" s="5"/>
      <c r="D49" s="5"/>
      <c r="E49" s="5"/>
      <c r="F49" s="5"/>
      <c r="G49" s="5"/>
      <c r="H49" s="5"/>
      <c r="I49" s="5"/>
      <c r="J49" s="6"/>
    </row>
    <row r="50" spans="1:10" ht="12.75">
      <c r="A50" s="4"/>
      <c r="B50" s="5"/>
      <c r="C50" s="5"/>
      <c r="D50" s="5"/>
      <c r="E50" s="5"/>
      <c r="F50" s="5"/>
      <c r="G50" s="5"/>
      <c r="H50" s="5"/>
      <c r="I50" s="5"/>
      <c r="J50" s="6"/>
    </row>
    <row r="51" spans="1:10" ht="12.75">
      <c r="A51" s="4" t="s">
        <v>333</v>
      </c>
      <c r="B51" s="393">
        <v>41373</v>
      </c>
      <c r="C51" s="5"/>
      <c r="D51" s="5"/>
      <c r="E51" s="5"/>
      <c r="F51" s="5"/>
      <c r="G51" s="5" t="s">
        <v>535</v>
      </c>
      <c r="H51" s="5"/>
      <c r="I51" s="394">
        <v>41426</v>
      </c>
      <c r="J51" s="6"/>
    </row>
    <row r="52" spans="1:10" ht="0.75" customHeight="1">
      <c r="A52" s="7"/>
      <c r="B52" s="8"/>
      <c r="C52" s="8"/>
      <c r="D52" s="8"/>
      <c r="E52" s="8"/>
      <c r="F52" s="8"/>
      <c r="G52" s="8"/>
      <c r="H52" s="8"/>
      <c r="I52" s="8"/>
      <c r="J52" s="9"/>
    </row>
    <row r="53" spans="1:10" ht="0.75" customHeight="1">
      <c r="A53" s="4"/>
      <c r="B53" s="5"/>
      <c r="C53" s="5"/>
      <c r="D53" s="5"/>
      <c r="E53" s="5"/>
      <c r="F53" s="5"/>
      <c r="G53" s="5"/>
      <c r="H53" s="5"/>
      <c r="I53" s="5"/>
      <c r="J53" s="6"/>
    </row>
    <row r="54" spans="1:10" ht="10.5" customHeight="1">
      <c r="A54" s="478" t="s">
        <v>312</v>
      </c>
      <c r="B54" s="479"/>
      <c r="C54" s="479"/>
      <c r="D54" s="479"/>
      <c r="E54" s="479"/>
      <c r="F54" s="479"/>
      <c r="G54" s="479"/>
      <c r="H54" s="479"/>
      <c r="I54" s="479"/>
      <c r="J54" s="480"/>
    </row>
    <row r="55" spans="1:10" ht="10.5" customHeight="1">
      <c r="A55" s="18"/>
      <c r="B55" s="27"/>
      <c r="C55" s="27"/>
      <c r="D55" s="27"/>
      <c r="E55" s="27"/>
      <c r="F55" s="27"/>
      <c r="G55" s="27"/>
      <c r="H55" s="27"/>
      <c r="I55" s="27"/>
      <c r="J55" s="28"/>
    </row>
    <row r="56" spans="1:10" ht="12.75">
      <c r="A56" s="4" t="s">
        <v>332</v>
      </c>
      <c r="B56" s="5"/>
      <c r="C56" s="5"/>
      <c r="D56" s="5"/>
      <c r="E56" s="5"/>
      <c r="F56" s="5"/>
      <c r="G56" s="5"/>
      <c r="H56" s="5"/>
      <c r="I56" s="5"/>
      <c r="J56" s="6"/>
    </row>
    <row r="57" spans="1:10" ht="12.75">
      <c r="A57" s="7"/>
      <c r="B57" s="8"/>
      <c r="C57" s="8"/>
      <c r="D57" s="8"/>
      <c r="E57" s="8"/>
      <c r="F57" s="8"/>
      <c r="G57" s="8"/>
      <c r="H57" s="8"/>
      <c r="I57" s="8"/>
      <c r="J57" s="9"/>
    </row>
  </sheetData>
  <sheetProtection/>
  <mergeCells count="17">
    <mergeCell ref="G37:J37"/>
    <mergeCell ref="G38:J38"/>
    <mergeCell ref="G39:J39"/>
    <mergeCell ref="A20:J20"/>
    <mergeCell ref="A21:J21"/>
    <mergeCell ref="A22:J22"/>
    <mergeCell ref="G36:J36"/>
    <mergeCell ref="A54:J54"/>
    <mergeCell ref="B5:J5"/>
    <mergeCell ref="B7:J7"/>
    <mergeCell ref="B9:J9"/>
    <mergeCell ref="B10:J10"/>
    <mergeCell ref="B13:J13"/>
    <mergeCell ref="C16:I16"/>
    <mergeCell ref="A18:J18"/>
    <mergeCell ref="A23:J23"/>
    <mergeCell ref="A19:J19"/>
  </mergeCells>
  <hyperlinks>
    <hyperlink ref="H44" r:id="rId1" display="markgi@wcnx.org"/>
  </hyperlinks>
  <printOptions horizontalCentered="1" verticalCentered="1"/>
  <pageMargins left="0.5" right="0.5" top="0.5" bottom="0.5" header="0.5" footer="0.5"/>
  <pageSetup fitToHeight="1" fitToWidth="1" horizontalDpi="600" verticalDpi="600" orientation="portrait" scale="88" r:id="rId2"/>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B30" sqref="B30"/>
    </sheetView>
  </sheetViews>
  <sheetFormatPr defaultColWidth="9.140625" defaultRowHeight="12.75"/>
  <cols>
    <col min="1" max="1" width="10.140625" style="0" customWidth="1"/>
    <col min="2" max="2" width="18.421875" style="0" customWidth="1"/>
    <col min="10" max="10" width="16.5742187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9</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529" t="s">
        <v>503</v>
      </c>
      <c r="B6" s="515"/>
      <c r="C6" s="515"/>
      <c r="D6" s="515"/>
      <c r="E6" s="515"/>
      <c r="F6" s="515"/>
      <c r="G6" s="515"/>
      <c r="H6" s="515"/>
      <c r="I6" s="515"/>
      <c r="J6" s="530"/>
    </row>
    <row r="7" spans="1:10" ht="54" customHeight="1">
      <c r="A7" s="545" t="s">
        <v>504</v>
      </c>
      <c r="B7" s="546"/>
      <c r="C7" s="546"/>
      <c r="D7" s="546"/>
      <c r="E7" s="546"/>
      <c r="F7" s="546"/>
      <c r="G7" s="546"/>
      <c r="H7" s="546"/>
      <c r="I7" s="546"/>
      <c r="J7" s="547"/>
    </row>
    <row r="8" spans="1:10" ht="12.75">
      <c r="A8" s="4" t="s">
        <v>505</v>
      </c>
      <c r="B8" s="5"/>
      <c r="C8" s="5" t="s">
        <v>506</v>
      </c>
      <c r="D8" s="5"/>
      <c r="E8" s="5"/>
      <c r="F8" s="5"/>
      <c r="G8" s="5"/>
      <c r="H8" s="5"/>
      <c r="I8" s="5"/>
      <c r="J8" s="6"/>
    </row>
    <row r="9" spans="1:10" ht="12.75">
      <c r="A9" s="4"/>
      <c r="B9" s="14"/>
      <c r="C9" s="5"/>
      <c r="D9" s="5"/>
      <c r="E9" s="5"/>
      <c r="F9" s="5"/>
      <c r="G9" s="5"/>
      <c r="H9" s="5"/>
      <c r="I9" s="5"/>
      <c r="J9" s="6"/>
    </row>
    <row r="10" spans="1:10" ht="12.75">
      <c r="A10" s="4" t="s">
        <v>507</v>
      </c>
      <c r="B10" s="5"/>
      <c r="C10" s="5" t="s">
        <v>508</v>
      </c>
      <c r="D10" s="5"/>
      <c r="E10" s="5"/>
      <c r="F10" s="5"/>
      <c r="G10" s="5"/>
      <c r="H10" s="5"/>
      <c r="I10" s="5"/>
      <c r="J10" s="6"/>
    </row>
    <row r="11" spans="1:10" ht="12.75">
      <c r="A11" s="4"/>
      <c r="B11" s="36"/>
      <c r="C11" s="41" t="s">
        <v>509</v>
      </c>
      <c r="D11" s="5"/>
      <c r="E11" s="36"/>
      <c r="F11" s="13"/>
      <c r="G11" s="5"/>
      <c r="H11" s="36"/>
      <c r="I11" s="13"/>
      <c r="J11" s="6"/>
    </row>
    <row r="12" spans="1:10" ht="12.75">
      <c r="A12" s="4"/>
      <c r="B12" s="36"/>
      <c r="C12" s="13"/>
      <c r="D12" s="5"/>
      <c r="E12" s="36"/>
      <c r="F12" s="13"/>
      <c r="G12" s="5"/>
      <c r="H12" s="36"/>
      <c r="I12" s="13"/>
      <c r="J12" s="6"/>
    </row>
    <row r="13" spans="1:10" ht="12.75">
      <c r="A13" s="4" t="s">
        <v>510</v>
      </c>
      <c r="B13" s="5"/>
      <c r="C13" s="14" t="s">
        <v>511</v>
      </c>
      <c r="D13" s="5"/>
      <c r="E13" s="5"/>
      <c r="F13" s="5"/>
      <c r="G13" s="5"/>
      <c r="H13" s="5"/>
      <c r="I13" s="5"/>
      <c r="J13" s="6"/>
    </row>
    <row r="14" spans="1:10" ht="12.75">
      <c r="A14" s="4"/>
      <c r="B14" s="5"/>
      <c r="C14" s="39" t="s">
        <v>512</v>
      </c>
      <c r="D14" s="5"/>
      <c r="E14" s="5"/>
      <c r="F14" s="5"/>
      <c r="G14" s="5"/>
      <c r="H14" s="5"/>
      <c r="I14" s="5"/>
      <c r="J14" s="6"/>
    </row>
    <row r="15" spans="1:10" ht="12.75">
      <c r="A15" s="4"/>
      <c r="B15" s="5"/>
      <c r="C15" s="5"/>
      <c r="D15" s="5"/>
      <c r="E15" s="5"/>
      <c r="F15" s="5"/>
      <c r="G15" s="5"/>
      <c r="H15" s="5"/>
      <c r="I15" s="5"/>
      <c r="J15" s="6"/>
    </row>
    <row r="16" spans="1:10" ht="12.75">
      <c r="A16" s="4" t="s">
        <v>513</v>
      </c>
      <c r="B16" s="5"/>
      <c r="C16" s="5" t="s">
        <v>514</v>
      </c>
      <c r="D16" s="5"/>
      <c r="E16" s="5"/>
      <c r="F16" s="5"/>
      <c r="G16" s="5"/>
      <c r="H16" s="5"/>
      <c r="I16" s="5"/>
      <c r="J16" s="6"/>
    </row>
    <row r="17" spans="1:10" ht="12.75">
      <c r="A17" s="4"/>
      <c r="B17" s="5"/>
      <c r="C17" s="39" t="s">
        <v>515</v>
      </c>
      <c r="D17" s="5"/>
      <c r="E17" s="5"/>
      <c r="F17" s="5"/>
      <c r="G17" s="5"/>
      <c r="H17" s="5"/>
      <c r="I17" s="5"/>
      <c r="J17" s="6"/>
    </row>
    <row r="18" spans="1:10" ht="12.75">
      <c r="A18" s="4"/>
      <c r="B18" s="5"/>
      <c r="C18" s="5"/>
      <c r="D18" s="5"/>
      <c r="E18" s="5"/>
      <c r="F18" s="5"/>
      <c r="G18" s="5"/>
      <c r="H18" s="5"/>
      <c r="I18" s="5"/>
      <c r="J18" s="6"/>
    </row>
    <row r="19" spans="1:10" ht="12.75">
      <c r="A19" s="4" t="s">
        <v>516</v>
      </c>
      <c r="B19" s="5"/>
      <c r="C19" s="5"/>
      <c r="D19" s="5"/>
      <c r="E19" s="5"/>
      <c r="F19" s="5"/>
      <c r="G19" s="5"/>
      <c r="H19" s="5"/>
      <c r="I19" s="5"/>
      <c r="J19" s="6"/>
    </row>
    <row r="20" spans="1:10" ht="12.75">
      <c r="A20" s="67" t="s">
        <v>517</v>
      </c>
      <c r="B20" s="5"/>
      <c r="C20" s="41" t="s">
        <v>518</v>
      </c>
      <c r="D20" s="5"/>
      <c r="E20" s="5"/>
      <c r="F20" s="5"/>
      <c r="G20" s="5"/>
      <c r="H20" s="5"/>
      <c r="I20" s="5"/>
      <c r="J20" s="6"/>
    </row>
    <row r="21" spans="1:10" ht="12.75">
      <c r="A21" s="4"/>
      <c r="B21" s="5"/>
      <c r="C21" s="43" t="s">
        <v>519</v>
      </c>
      <c r="D21" s="5"/>
      <c r="E21" s="5"/>
      <c r="F21" s="5"/>
      <c r="G21" s="5"/>
      <c r="H21" s="5"/>
      <c r="I21" s="5"/>
      <c r="J21" s="6"/>
    </row>
    <row r="22" spans="1:10" ht="12.75">
      <c r="A22" s="4"/>
      <c r="B22" s="5"/>
      <c r="C22" s="39" t="s">
        <v>520</v>
      </c>
      <c r="D22" s="5"/>
      <c r="E22" s="5"/>
      <c r="F22" s="5"/>
      <c r="G22" s="5"/>
      <c r="H22" s="5"/>
      <c r="I22" s="5"/>
      <c r="J22" s="6"/>
    </row>
    <row r="23" spans="1:10" ht="12.75">
      <c r="A23" s="4"/>
      <c r="B23" s="5"/>
      <c r="C23" s="39" t="s">
        <v>521</v>
      </c>
      <c r="D23" s="5"/>
      <c r="E23" s="5"/>
      <c r="F23" s="5"/>
      <c r="G23" s="5"/>
      <c r="H23" s="5"/>
      <c r="I23" s="5"/>
      <c r="J23" s="6"/>
    </row>
    <row r="24" spans="1:10" ht="12.75">
      <c r="A24" s="4"/>
      <c r="B24" s="5"/>
      <c r="C24" s="5"/>
      <c r="D24" s="5"/>
      <c r="E24" s="5"/>
      <c r="F24" s="5"/>
      <c r="G24" s="5"/>
      <c r="H24" s="5"/>
      <c r="I24" s="5"/>
      <c r="J24" s="6"/>
    </row>
    <row r="25" spans="1:10" ht="12.75">
      <c r="A25" s="4" t="s">
        <v>522</v>
      </c>
      <c r="B25" s="5"/>
      <c r="C25" s="5" t="s">
        <v>523</v>
      </c>
      <c r="D25" s="5"/>
      <c r="E25" s="5"/>
      <c r="F25" s="5"/>
      <c r="G25" s="5"/>
      <c r="H25" s="5"/>
      <c r="I25" s="5"/>
      <c r="J25" s="6"/>
    </row>
    <row r="26" spans="1:10" ht="12.75">
      <c r="A26" s="4"/>
      <c r="B26" s="5"/>
      <c r="C26" s="5"/>
      <c r="D26" s="5"/>
      <c r="E26" s="5"/>
      <c r="F26" s="5"/>
      <c r="G26" s="5"/>
      <c r="H26" s="5"/>
      <c r="I26" s="5"/>
      <c r="J26" s="6"/>
    </row>
    <row r="27" spans="1:10" ht="12.75">
      <c r="A27" s="4" t="s">
        <v>524</v>
      </c>
      <c r="B27" s="5"/>
      <c r="C27" s="14" t="s">
        <v>525</v>
      </c>
      <c r="D27" s="5"/>
      <c r="E27" s="5"/>
      <c r="F27" s="5"/>
      <c r="G27" s="5"/>
      <c r="H27" s="5"/>
      <c r="I27" s="5"/>
      <c r="J27" s="6"/>
    </row>
    <row r="28" spans="1:10" ht="12.75">
      <c r="A28" s="4"/>
      <c r="B28" s="5"/>
      <c r="C28" s="5"/>
      <c r="D28" s="5"/>
      <c r="E28" s="5"/>
      <c r="F28" s="5"/>
      <c r="G28" s="5"/>
      <c r="H28" s="5"/>
      <c r="I28" s="5"/>
      <c r="J28" s="6"/>
    </row>
    <row r="29" spans="1:10" ht="12.75">
      <c r="A29" s="126" t="s">
        <v>526</v>
      </c>
      <c r="B29" s="5"/>
      <c r="C29" s="191" t="s">
        <v>967</v>
      </c>
      <c r="D29" s="5"/>
      <c r="E29" s="5"/>
      <c r="F29" s="5"/>
      <c r="G29" s="5"/>
      <c r="H29" s="5"/>
      <c r="I29" s="5"/>
      <c r="J29" s="6"/>
    </row>
    <row r="30" spans="1:10" ht="12.75">
      <c r="A30" s="126"/>
      <c r="B30" s="5"/>
      <c r="C30" s="434" t="s">
        <v>971</v>
      </c>
      <c r="D30" s="5"/>
      <c r="E30" s="5"/>
      <c r="F30" s="5"/>
      <c r="G30" s="5"/>
      <c r="H30" s="5"/>
      <c r="I30" s="5"/>
      <c r="J30" s="6"/>
    </row>
    <row r="31" spans="1:10" ht="12.75">
      <c r="A31" s="4"/>
      <c r="B31" s="5"/>
      <c r="C31" s="5"/>
      <c r="D31" s="5"/>
      <c r="E31" s="5"/>
      <c r="F31" s="5"/>
      <c r="G31" s="5"/>
      <c r="H31" s="5"/>
      <c r="I31" s="5"/>
      <c r="J31" s="6"/>
    </row>
    <row r="32" spans="1:10" ht="12.75">
      <c r="A32" s="4" t="s">
        <v>527</v>
      </c>
      <c r="B32" s="5"/>
      <c r="C32" s="5" t="s">
        <v>528</v>
      </c>
      <c r="D32" s="5"/>
      <c r="E32" s="5"/>
      <c r="F32" s="5"/>
      <c r="G32" s="5"/>
      <c r="H32" s="5"/>
      <c r="I32" s="5"/>
      <c r="J32" s="6"/>
    </row>
    <row r="33" spans="1:10" ht="12.75">
      <c r="A33" s="4"/>
      <c r="B33" s="5"/>
      <c r="C33" s="5"/>
      <c r="D33" s="5"/>
      <c r="E33" s="5"/>
      <c r="F33" s="5"/>
      <c r="G33" s="5"/>
      <c r="H33" s="5"/>
      <c r="I33" s="5"/>
      <c r="J33" s="6"/>
    </row>
    <row r="34" spans="1:10" ht="12.75">
      <c r="A34" s="4" t="s">
        <v>529</v>
      </c>
      <c r="B34" s="5"/>
      <c r="C34" s="5" t="s">
        <v>530</v>
      </c>
      <c r="D34" s="5"/>
      <c r="E34" s="5"/>
      <c r="F34" s="5"/>
      <c r="G34" s="5"/>
      <c r="H34" s="5"/>
      <c r="I34" s="5"/>
      <c r="J34" s="6"/>
    </row>
    <row r="35" spans="1:10" ht="12.75">
      <c r="A35" s="4"/>
      <c r="B35" s="5"/>
      <c r="C35" s="39" t="s">
        <v>288</v>
      </c>
      <c r="D35" s="5"/>
      <c r="E35" s="5"/>
      <c r="F35" s="5"/>
      <c r="G35" s="5"/>
      <c r="H35" s="5"/>
      <c r="I35" s="5"/>
      <c r="J35" s="6"/>
    </row>
    <row r="36" spans="1:10" ht="12.75">
      <c r="A36" s="4"/>
      <c r="B36" s="5"/>
      <c r="C36" s="5"/>
      <c r="D36" s="5"/>
      <c r="E36" s="5"/>
      <c r="F36" s="5"/>
      <c r="G36" s="5"/>
      <c r="H36" s="5"/>
      <c r="I36" s="5"/>
      <c r="J36" s="6"/>
    </row>
    <row r="37" spans="1:10" ht="12.75">
      <c r="A37" s="4" t="s">
        <v>531</v>
      </c>
      <c r="B37" s="5"/>
      <c r="C37" s="14" t="s">
        <v>532</v>
      </c>
      <c r="D37" s="5"/>
      <c r="E37" s="5"/>
      <c r="F37" s="5"/>
      <c r="G37" s="5"/>
      <c r="H37" s="5"/>
      <c r="I37" s="5"/>
      <c r="J37" s="6"/>
    </row>
    <row r="38" spans="1:10" ht="12.75">
      <c r="A38" s="4"/>
      <c r="B38" s="5"/>
      <c r="C38" s="5"/>
      <c r="D38" s="5"/>
      <c r="E38" s="5"/>
      <c r="F38" s="5"/>
      <c r="G38" s="5"/>
      <c r="H38" s="5"/>
      <c r="I38" s="5"/>
      <c r="J38" s="6"/>
    </row>
    <row r="39" spans="1:10" ht="12.75">
      <c r="A39" s="4" t="s">
        <v>533</v>
      </c>
      <c r="B39" s="5"/>
      <c r="C39" s="14" t="s">
        <v>698</v>
      </c>
      <c r="D39" s="5"/>
      <c r="E39" s="5"/>
      <c r="F39" s="5"/>
      <c r="G39" s="5"/>
      <c r="H39" s="5"/>
      <c r="I39" s="5"/>
      <c r="J39" s="6"/>
    </row>
    <row r="40" spans="1:10" ht="12.75">
      <c r="A40" s="4"/>
      <c r="B40" s="5"/>
      <c r="C40" s="39" t="s">
        <v>534</v>
      </c>
      <c r="D40" s="5"/>
      <c r="E40" s="5"/>
      <c r="F40" s="5"/>
      <c r="G40" s="5"/>
      <c r="H40" s="5"/>
      <c r="I40" s="5"/>
      <c r="J40" s="6"/>
    </row>
    <row r="41" spans="1:10" ht="12.75">
      <c r="A41" s="4"/>
      <c r="B41" s="5"/>
      <c r="C41" s="5"/>
      <c r="D41" s="5"/>
      <c r="E41" s="5"/>
      <c r="F41" s="5"/>
      <c r="G41" s="5"/>
      <c r="H41" s="5"/>
      <c r="I41" s="5"/>
      <c r="J41" s="6"/>
    </row>
    <row r="42" spans="1:10" ht="12.75">
      <c r="A42" s="4" t="s">
        <v>543</v>
      </c>
      <c r="B42" s="5"/>
      <c r="C42" s="5"/>
      <c r="D42" s="37"/>
      <c r="E42" s="37"/>
      <c r="F42" s="37"/>
      <c r="G42" s="37"/>
      <c r="H42" s="5"/>
      <c r="I42" s="5"/>
      <c r="J42" s="6"/>
    </row>
    <row r="43" spans="1:10" ht="12.75">
      <c r="A43" s="67" t="s">
        <v>544</v>
      </c>
      <c r="B43" s="5"/>
      <c r="C43" s="5" t="s">
        <v>545</v>
      </c>
      <c r="D43" s="5"/>
      <c r="E43" s="5"/>
      <c r="F43" s="5"/>
      <c r="G43" s="5"/>
      <c r="H43" s="5"/>
      <c r="I43" s="5"/>
      <c r="J43" s="6"/>
    </row>
    <row r="44" spans="1:10" ht="12.75">
      <c r="A44" s="4"/>
      <c r="B44" s="5"/>
      <c r="C44" s="5"/>
      <c r="D44" s="5"/>
      <c r="E44" s="5"/>
      <c r="F44" s="5"/>
      <c r="G44" s="5"/>
      <c r="H44" s="5"/>
      <c r="I44" s="5"/>
      <c r="J44" s="6"/>
    </row>
    <row r="45" spans="1:10" ht="12.75">
      <c r="A45" s="4"/>
      <c r="B45" s="5"/>
      <c r="C45" s="68" t="s">
        <v>546</v>
      </c>
      <c r="D45" s="5"/>
      <c r="E45" s="5"/>
      <c r="F45" s="5"/>
      <c r="G45" s="5"/>
      <c r="H45" s="5"/>
      <c r="I45" s="5"/>
      <c r="J45" s="6"/>
    </row>
    <row r="46" spans="1:10" ht="12.75">
      <c r="A46" s="4"/>
      <c r="B46" s="5"/>
      <c r="C46" s="39" t="s">
        <v>547</v>
      </c>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11" t="s">
        <v>461</v>
      </c>
    </row>
    <row r="49" spans="1:10" ht="12.75">
      <c r="A49" s="7"/>
      <c r="B49" s="8"/>
      <c r="C49" s="8"/>
      <c r="D49" s="8"/>
      <c r="E49" s="8"/>
      <c r="F49" s="8"/>
      <c r="G49" s="8"/>
      <c r="H49" s="8"/>
      <c r="I49" s="8"/>
      <c r="J49" s="9"/>
    </row>
    <row r="50" spans="1:10" ht="12.75">
      <c r="A50" s="4" t="s">
        <v>343</v>
      </c>
      <c r="B50" s="5" t="s">
        <v>455</v>
      </c>
      <c r="C50" s="5"/>
      <c r="D50" s="5"/>
      <c r="E50" s="5"/>
      <c r="F50" s="5"/>
      <c r="G50" s="5"/>
      <c r="H50" s="5"/>
      <c r="I50" s="5"/>
      <c r="J50" s="6"/>
    </row>
    <row r="51" spans="1:10" ht="12.75">
      <c r="A51" s="4"/>
      <c r="B51" s="5"/>
      <c r="C51" s="5"/>
      <c r="D51" s="5"/>
      <c r="E51" s="5"/>
      <c r="F51" s="5"/>
      <c r="G51" s="5"/>
      <c r="H51" s="5"/>
      <c r="I51" s="5"/>
      <c r="J51" s="6"/>
    </row>
    <row r="52" spans="1:10" ht="12.75">
      <c r="A52" s="7" t="s">
        <v>342</v>
      </c>
      <c r="B52" s="193">
        <f>'Item 18, pg 8'!B52</f>
        <v>41373</v>
      </c>
      <c r="C52" s="8"/>
      <c r="D52" s="8"/>
      <c r="E52" s="8"/>
      <c r="F52" s="8"/>
      <c r="G52" s="8"/>
      <c r="H52" s="8" t="s">
        <v>334</v>
      </c>
      <c r="I52" s="8"/>
      <c r="J52" s="192">
        <f>'Item 18, pg 8'!J52</f>
        <v>41426</v>
      </c>
    </row>
    <row r="53" spans="1:10" ht="12.75">
      <c r="A53" s="510" t="s">
        <v>312</v>
      </c>
      <c r="B53" s="511"/>
      <c r="C53" s="511"/>
      <c r="D53" s="511"/>
      <c r="E53" s="511"/>
      <c r="F53" s="511"/>
      <c r="G53" s="511"/>
      <c r="H53" s="511"/>
      <c r="I53" s="511"/>
      <c r="J53" s="512"/>
    </row>
    <row r="54" spans="1:10" ht="12.75">
      <c r="A54" s="4"/>
      <c r="B54" s="5"/>
      <c r="C54" s="5"/>
      <c r="D54" s="5"/>
      <c r="E54" s="5"/>
      <c r="F54" s="5"/>
      <c r="G54" s="5"/>
      <c r="H54" s="5"/>
      <c r="I54" s="5"/>
      <c r="J54" s="6"/>
    </row>
    <row r="55" spans="1:10" ht="12.75">
      <c r="A55" s="4" t="s">
        <v>341</v>
      </c>
      <c r="B55" s="5"/>
      <c r="C55" s="5"/>
      <c r="D55" s="5"/>
      <c r="E55" s="5"/>
      <c r="F55" s="5"/>
      <c r="G55" s="5"/>
      <c r="H55" s="5"/>
      <c r="I55" s="5"/>
      <c r="J55" s="6"/>
    </row>
    <row r="56" spans="1:10" ht="12.75">
      <c r="A56" s="7"/>
      <c r="B56" s="8"/>
      <c r="C56" s="8"/>
      <c r="D56" s="8"/>
      <c r="E56" s="8"/>
      <c r="F56" s="8"/>
      <c r="G56" s="8"/>
      <c r="H56" s="8"/>
      <c r="I56" s="8"/>
      <c r="J56" s="9"/>
    </row>
  </sheetData>
  <sheetProtection/>
  <mergeCells count="4">
    <mergeCell ref="H2:I2"/>
    <mergeCell ref="A53:J53"/>
    <mergeCell ref="A6:J6"/>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1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4" sqref="C4:F4"/>
    </sheetView>
  </sheetViews>
  <sheetFormatPr defaultColWidth="9.140625" defaultRowHeight="12.75"/>
  <cols>
    <col min="1" max="1" width="9.8515625" style="0" customWidth="1"/>
    <col min="2" max="2" width="18.140625" style="0" customWidth="1"/>
    <col min="10" max="10" width="16.710937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10</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66" t="s">
        <v>340</v>
      </c>
      <c r="B5" s="8"/>
      <c r="C5" s="8"/>
      <c r="D5" s="8" t="str">
        <f>'Title Page'!E15</f>
        <v> </v>
      </c>
      <c r="E5" s="8"/>
      <c r="F5" s="8"/>
      <c r="G5" s="8"/>
      <c r="H5" s="8"/>
      <c r="I5" s="8"/>
      <c r="J5" s="9"/>
    </row>
    <row r="6" spans="1:10" ht="12.75">
      <c r="A6" s="548" t="s">
        <v>548</v>
      </c>
      <c r="B6" s="515"/>
      <c r="C6" s="515"/>
      <c r="D6" s="515"/>
      <c r="E6" s="515"/>
      <c r="F6" s="515"/>
      <c r="G6" s="515"/>
      <c r="H6" s="515"/>
      <c r="I6" s="515"/>
      <c r="J6" s="530"/>
    </row>
    <row r="7" spans="1:10" ht="12.75">
      <c r="A7" s="4"/>
      <c r="B7" s="5"/>
      <c r="C7" s="13"/>
      <c r="D7" s="13"/>
      <c r="E7" s="13"/>
      <c r="F7" s="13"/>
      <c r="G7" s="13"/>
      <c r="H7" s="13"/>
      <c r="I7" s="5"/>
      <c r="J7" s="6"/>
    </row>
    <row r="8" spans="1:10" ht="12.75">
      <c r="A8" s="4" t="s">
        <v>543</v>
      </c>
      <c r="B8" s="5"/>
      <c r="C8" s="5"/>
      <c r="D8" s="5"/>
      <c r="E8" s="5"/>
      <c r="F8" s="5"/>
      <c r="G8" s="5"/>
      <c r="H8" s="5"/>
      <c r="I8" s="5"/>
      <c r="J8" s="6"/>
    </row>
    <row r="9" spans="1:10" ht="12.75">
      <c r="A9" s="67" t="s">
        <v>549</v>
      </c>
      <c r="B9" s="5"/>
      <c r="C9" s="68" t="s">
        <v>550</v>
      </c>
      <c r="D9" s="5"/>
      <c r="E9" s="5"/>
      <c r="F9" s="5"/>
      <c r="G9" s="5"/>
      <c r="H9" s="5"/>
      <c r="I9" s="5"/>
      <c r="J9" s="6"/>
    </row>
    <row r="10" spans="1:10" ht="12.75">
      <c r="A10" s="4"/>
      <c r="B10" s="5"/>
      <c r="C10" s="39" t="s">
        <v>551</v>
      </c>
      <c r="D10" s="5"/>
      <c r="E10" s="5"/>
      <c r="F10" s="5"/>
      <c r="G10" s="5"/>
      <c r="H10" s="5"/>
      <c r="I10" s="5"/>
      <c r="J10" s="6"/>
    </row>
    <row r="11" spans="1:10" ht="12.75">
      <c r="A11" s="4"/>
      <c r="B11" s="14"/>
      <c r="C11" s="41" t="s">
        <v>285</v>
      </c>
      <c r="D11" s="5"/>
      <c r="E11" s="5"/>
      <c r="F11" s="5"/>
      <c r="G11" s="5"/>
      <c r="H11" s="5"/>
      <c r="I11" s="5"/>
      <c r="J11" s="6"/>
    </row>
    <row r="12" spans="1:10" ht="12.75">
      <c r="A12" s="4"/>
      <c r="B12" s="5"/>
      <c r="C12" s="39" t="s">
        <v>561</v>
      </c>
      <c r="D12" s="5"/>
      <c r="E12" s="5"/>
      <c r="F12" s="5"/>
      <c r="G12" s="5"/>
      <c r="H12" s="5"/>
      <c r="I12" s="5"/>
      <c r="J12" s="6"/>
    </row>
    <row r="13" spans="1:10" ht="12.75">
      <c r="A13" s="4"/>
      <c r="B13" s="36"/>
      <c r="C13" s="13"/>
      <c r="D13" s="5"/>
      <c r="E13" s="36"/>
      <c r="F13" s="13"/>
      <c r="G13" s="5"/>
      <c r="H13" s="36"/>
      <c r="I13" s="13"/>
      <c r="J13" s="6"/>
    </row>
    <row r="14" spans="1:10" ht="12.75">
      <c r="A14" s="4"/>
      <c r="B14" s="36"/>
      <c r="C14" s="69" t="s">
        <v>552</v>
      </c>
      <c r="D14" s="5"/>
      <c r="E14" s="36"/>
      <c r="F14" s="13"/>
      <c r="G14" s="5"/>
      <c r="H14" s="36"/>
      <c r="I14" s="13"/>
      <c r="J14" s="6"/>
    </row>
    <row r="15" spans="1:10" ht="12.75">
      <c r="A15" s="4"/>
      <c r="B15" s="5"/>
      <c r="C15" s="39" t="s">
        <v>553</v>
      </c>
      <c r="D15" s="5"/>
      <c r="E15" s="5"/>
      <c r="F15" s="5"/>
      <c r="G15" s="5"/>
      <c r="H15" s="5"/>
      <c r="I15" s="5"/>
      <c r="J15" s="6"/>
    </row>
    <row r="16" spans="1:10" ht="12.75">
      <c r="A16" s="4"/>
      <c r="B16" s="5"/>
      <c r="C16" s="39" t="s">
        <v>554</v>
      </c>
      <c r="D16" s="5"/>
      <c r="E16" s="5"/>
      <c r="F16" s="5"/>
      <c r="G16" s="5"/>
      <c r="H16" s="5"/>
      <c r="I16" s="5"/>
      <c r="J16" s="6"/>
    </row>
    <row r="17" spans="1:10" ht="12.75">
      <c r="A17" s="4"/>
      <c r="B17" s="5"/>
      <c r="C17" s="39" t="s">
        <v>555</v>
      </c>
      <c r="D17" s="5"/>
      <c r="E17" s="5"/>
      <c r="F17" s="5"/>
      <c r="G17" s="5"/>
      <c r="H17" s="5"/>
      <c r="I17" s="5"/>
      <c r="J17" s="6"/>
    </row>
    <row r="18" spans="1:10" ht="12.75">
      <c r="A18" s="4"/>
      <c r="B18" s="5"/>
      <c r="C18" s="39"/>
      <c r="D18" s="5"/>
      <c r="E18" s="5"/>
      <c r="F18" s="5"/>
      <c r="G18" s="5"/>
      <c r="H18" s="5"/>
      <c r="I18" s="5"/>
      <c r="J18" s="6"/>
    </row>
    <row r="19" spans="1:10" ht="12.75">
      <c r="A19" s="4"/>
      <c r="B19" s="5"/>
      <c r="C19" s="69" t="s">
        <v>662</v>
      </c>
      <c r="D19" s="5"/>
      <c r="E19" s="5"/>
      <c r="F19" s="5"/>
      <c r="G19" s="5"/>
      <c r="H19" s="5"/>
      <c r="I19" s="5"/>
      <c r="J19" s="6"/>
    </row>
    <row r="20" spans="1:10" ht="12.75">
      <c r="A20" s="4"/>
      <c r="B20" s="5"/>
      <c r="C20" s="39" t="s">
        <v>556</v>
      </c>
      <c r="D20" s="5"/>
      <c r="E20" s="5"/>
      <c r="F20" s="5"/>
      <c r="G20" s="5"/>
      <c r="H20" s="5"/>
      <c r="I20" s="5"/>
      <c r="J20" s="6"/>
    </row>
    <row r="21" spans="1:10" ht="12.75">
      <c r="A21" s="4"/>
      <c r="B21" s="5"/>
      <c r="C21" s="39" t="s">
        <v>557</v>
      </c>
      <c r="D21" s="5"/>
      <c r="E21" s="5"/>
      <c r="F21" s="5"/>
      <c r="G21" s="5"/>
      <c r="H21" s="5"/>
      <c r="I21" s="5"/>
      <c r="J21" s="6"/>
    </row>
    <row r="22" spans="1:10" ht="12.75">
      <c r="A22" s="4"/>
      <c r="B22" s="5"/>
      <c r="C22" s="5"/>
      <c r="D22" s="5"/>
      <c r="E22" s="5"/>
      <c r="F22" s="5"/>
      <c r="G22" s="5"/>
      <c r="H22" s="5"/>
      <c r="I22" s="5"/>
      <c r="J22" s="6"/>
    </row>
    <row r="23" spans="1:10" ht="12.75">
      <c r="A23" s="4"/>
      <c r="B23" s="5"/>
      <c r="C23" s="70" t="s">
        <v>558</v>
      </c>
      <c r="D23" s="5"/>
      <c r="E23" s="5"/>
      <c r="F23" s="5"/>
      <c r="G23" s="5"/>
      <c r="H23" s="5"/>
      <c r="I23" s="5"/>
      <c r="J23" s="6"/>
    </row>
    <row r="24" spans="1:10" ht="12.75">
      <c r="A24" s="4"/>
      <c r="B24" s="5"/>
      <c r="C24" s="41" t="s">
        <v>559</v>
      </c>
      <c r="D24" s="5"/>
      <c r="E24" s="5"/>
      <c r="F24" s="5"/>
      <c r="G24" s="5"/>
      <c r="H24" s="5"/>
      <c r="I24" s="5"/>
      <c r="J24" s="6"/>
    </row>
    <row r="25" spans="1:10" ht="12.75">
      <c r="A25" s="4"/>
      <c r="B25" s="5"/>
      <c r="C25" s="39" t="s">
        <v>560</v>
      </c>
      <c r="D25" s="5"/>
      <c r="E25" s="5"/>
      <c r="F25" s="5"/>
      <c r="G25" s="5"/>
      <c r="H25" s="5"/>
      <c r="I25" s="5"/>
      <c r="J25" s="6"/>
    </row>
    <row r="26" spans="1:10" ht="12.75">
      <c r="A26" s="4"/>
      <c r="B26" s="5"/>
      <c r="C26" s="39"/>
      <c r="D26" s="5"/>
      <c r="E26" s="5"/>
      <c r="F26" s="5"/>
      <c r="G26" s="5"/>
      <c r="H26" s="5"/>
      <c r="I26" s="5"/>
      <c r="J26" s="6"/>
    </row>
    <row r="27" spans="1:10" ht="12.75">
      <c r="A27" s="4"/>
      <c r="B27" s="5"/>
      <c r="C27" s="69" t="s">
        <v>562</v>
      </c>
      <c r="D27" s="5"/>
      <c r="E27" s="5"/>
      <c r="F27" s="5"/>
      <c r="G27" s="5"/>
      <c r="H27" s="5"/>
      <c r="I27" s="5"/>
      <c r="J27" s="6"/>
    </row>
    <row r="28" spans="1:10" ht="12.75">
      <c r="A28" s="4"/>
      <c r="B28" s="5"/>
      <c r="C28" s="41" t="s">
        <v>563</v>
      </c>
      <c r="D28" s="5"/>
      <c r="E28" s="5"/>
      <c r="F28" s="5"/>
      <c r="G28" s="5"/>
      <c r="H28" s="5"/>
      <c r="I28" s="5"/>
      <c r="J28" s="6"/>
    </row>
    <row r="29" spans="1:10" ht="12.75">
      <c r="A29" s="4"/>
      <c r="B29" s="5"/>
      <c r="C29" s="39" t="s">
        <v>592</v>
      </c>
      <c r="D29" s="5"/>
      <c r="E29" s="5"/>
      <c r="F29" s="5"/>
      <c r="G29" s="5"/>
      <c r="H29" s="5"/>
      <c r="I29" s="5"/>
      <c r="J29" s="6"/>
    </row>
    <row r="30" spans="1:10" ht="12.75">
      <c r="A30" s="4"/>
      <c r="B30" s="5"/>
      <c r="C30" s="39"/>
      <c r="D30" s="5"/>
      <c r="E30" s="5"/>
      <c r="F30" s="5"/>
      <c r="G30" s="5"/>
      <c r="H30" s="5"/>
      <c r="I30" s="5"/>
      <c r="J30" s="6"/>
    </row>
    <row r="31" spans="1:10" ht="12.75">
      <c r="A31" s="4"/>
      <c r="B31" s="5"/>
      <c r="C31" s="69" t="s">
        <v>593</v>
      </c>
      <c r="D31" s="5"/>
      <c r="E31" s="5"/>
      <c r="F31" s="5"/>
      <c r="G31" s="5"/>
      <c r="H31" s="5"/>
      <c r="I31" s="5"/>
      <c r="J31" s="6"/>
    </row>
    <row r="32" spans="1:10" ht="12.75">
      <c r="A32" s="4"/>
      <c r="B32" s="5"/>
      <c r="C32" s="40" t="s">
        <v>594</v>
      </c>
      <c r="D32" s="5"/>
      <c r="E32" s="5"/>
      <c r="F32" s="5"/>
      <c r="G32" s="5"/>
      <c r="H32" s="5"/>
      <c r="I32" s="5"/>
      <c r="J32" s="6"/>
    </row>
    <row r="33" spans="1:10" ht="12.75">
      <c r="A33" s="4"/>
      <c r="B33" s="5"/>
      <c r="C33" s="43" t="s">
        <v>564</v>
      </c>
      <c r="D33" s="5"/>
      <c r="E33" s="5"/>
      <c r="F33" s="5"/>
      <c r="G33" s="5"/>
      <c r="H33" s="5"/>
      <c r="I33" s="5"/>
      <c r="J33" s="6"/>
    </row>
    <row r="34" spans="1:10" ht="12.75">
      <c r="A34" s="4"/>
      <c r="B34" s="5"/>
      <c r="C34" s="5"/>
      <c r="D34" s="5"/>
      <c r="E34" s="5"/>
      <c r="F34" s="5"/>
      <c r="G34" s="5"/>
      <c r="H34" s="5"/>
      <c r="I34" s="5"/>
      <c r="J34" s="6"/>
    </row>
    <row r="35" spans="1:10" ht="12.75">
      <c r="A35" s="4"/>
      <c r="B35" s="5"/>
      <c r="C35" s="68" t="s">
        <v>595</v>
      </c>
      <c r="D35" s="5"/>
      <c r="E35" s="5"/>
      <c r="F35" s="5"/>
      <c r="G35" s="5"/>
      <c r="H35" s="5"/>
      <c r="I35" s="5"/>
      <c r="J35" s="6"/>
    </row>
    <row r="36" spans="1:10" ht="12.75">
      <c r="A36" s="4"/>
      <c r="B36" s="5"/>
      <c r="C36" s="41" t="s">
        <v>663</v>
      </c>
      <c r="D36" s="5"/>
      <c r="E36" s="5"/>
      <c r="F36" s="5"/>
      <c r="G36" s="5"/>
      <c r="H36" s="5"/>
      <c r="I36" s="5"/>
      <c r="J36" s="6"/>
    </row>
    <row r="37" spans="1:10" ht="12.75">
      <c r="A37" s="4"/>
      <c r="B37" s="5"/>
      <c r="C37" s="41" t="s">
        <v>565</v>
      </c>
      <c r="D37" s="5"/>
      <c r="E37" s="5"/>
      <c r="F37" s="5"/>
      <c r="G37" s="5"/>
      <c r="H37" s="5"/>
      <c r="I37" s="5"/>
      <c r="J37" s="6"/>
    </row>
    <row r="38" spans="1:10" ht="12.75">
      <c r="A38" s="4"/>
      <c r="B38" s="5"/>
      <c r="C38" s="5" t="s">
        <v>596</v>
      </c>
      <c r="D38" s="5"/>
      <c r="E38" s="5"/>
      <c r="F38" s="5"/>
      <c r="G38" s="5"/>
      <c r="H38" s="5"/>
      <c r="I38" s="5"/>
      <c r="J38" s="6"/>
    </row>
    <row r="39" spans="1:10" ht="12.75">
      <c r="A39" s="4"/>
      <c r="B39" s="5"/>
      <c r="C39" s="5"/>
      <c r="D39" s="5"/>
      <c r="E39" s="5"/>
      <c r="F39" s="5"/>
      <c r="G39" s="5"/>
      <c r="H39" s="5"/>
      <c r="I39" s="5"/>
      <c r="J39" s="6"/>
    </row>
    <row r="40" spans="1:10" ht="12.75">
      <c r="A40" s="4"/>
      <c r="B40" s="5"/>
      <c r="C40" s="68" t="s">
        <v>597</v>
      </c>
      <c r="D40" s="5"/>
      <c r="E40" s="5"/>
      <c r="F40" s="5"/>
      <c r="G40" s="5"/>
      <c r="H40" s="5"/>
      <c r="I40" s="5"/>
      <c r="J40" s="6"/>
    </row>
    <row r="41" spans="1:10" ht="12.75">
      <c r="A41" s="4"/>
      <c r="B41" s="5"/>
      <c r="C41" s="43" t="s">
        <v>286</v>
      </c>
      <c r="D41" s="5"/>
      <c r="E41" s="5"/>
      <c r="F41" s="5"/>
      <c r="G41" s="5"/>
      <c r="H41" s="5"/>
      <c r="I41" s="5"/>
      <c r="J41" s="6"/>
    </row>
    <row r="42" spans="1:10" ht="12.75">
      <c r="A42" s="4"/>
      <c r="B42" s="5"/>
      <c r="C42" s="14" t="s">
        <v>566</v>
      </c>
      <c r="D42" s="5"/>
      <c r="E42" s="5"/>
      <c r="F42" s="5"/>
      <c r="G42" s="5"/>
      <c r="H42" s="5"/>
      <c r="I42" s="5"/>
      <c r="J42" s="6"/>
    </row>
    <row r="43" spans="1:10" ht="12.75">
      <c r="A43" s="4"/>
      <c r="B43" s="5"/>
      <c r="C43" s="5"/>
      <c r="D43" s="37"/>
      <c r="E43" s="37"/>
      <c r="F43" s="37"/>
      <c r="G43" s="37"/>
      <c r="H43" s="5"/>
      <c r="I43" s="5"/>
      <c r="J43" s="6"/>
    </row>
    <row r="44" spans="1:10" ht="12.75">
      <c r="A44" s="4"/>
      <c r="B44" s="5"/>
      <c r="C44" s="68" t="s">
        <v>659</v>
      </c>
      <c r="D44" s="5"/>
      <c r="E44" s="5"/>
      <c r="F44" s="5"/>
      <c r="G44" s="5"/>
      <c r="H44" s="5"/>
      <c r="I44" s="5"/>
      <c r="J44" s="6"/>
    </row>
    <row r="45" spans="1:10" ht="12.75">
      <c r="A45" s="4"/>
      <c r="B45" s="5"/>
      <c r="C45" s="5" t="s">
        <v>660</v>
      </c>
      <c r="D45" s="5"/>
      <c r="E45" s="5"/>
      <c r="F45" s="5"/>
      <c r="G45" s="5"/>
      <c r="H45" s="5"/>
      <c r="I45" s="5"/>
      <c r="J45" s="6"/>
    </row>
    <row r="46" spans="1:10" ht="12.75">
      <c r="A46" s="4"/>
      <c r="B46" s="5"/>
      <c r="C46" s="14" t="s">
        <v>661</v>
      </c>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11" t="s">
        <v>461</v>
      </c>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 pg 9'!B52</f>
        <v>41373</v>
      </c>
      <c r="C54" s="8"/>
      <c r="D54" s="8"/>
      <c r="E54" s="8"/>
      <c r="F54" s="8"/>
      <c r="G54" s="8"/>
      <c r="H54" s="8" t="s">
        <v>334</v>
      </c>
      <c r="I54" s="8"/>
      <c r="J54" s="192">
        <f>'Item 20, pg 9'!J52</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Q42" sqref="Q42"/>
    </sheetView>
  </sheetViews>
  <sheetFormatPr defaultColWidth="9.140625" defaultRowHeight="12.75"/>
  <cols>
    <col min="1" max="1" width="10.140625" style="0" customWidth="1"/>
    <col min="2" max="2" width="18.421875" style="0" customWidth="1"/>
    <col min="10" max="10" width="12.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11</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548" t="s">
        <v>548</v>
      </c>
      <c r="B6" s="515"/>
      <c r="C6" s="515"/>
      <c r="D6" s="515"/>
      <c r="E6" s="515"/>
      <c r="F6" s="515"/>
      <c r="G6" s="515"/>
      <c r="H6" s="515"/>
      <c r="I6" s="515"/>
      <c r="J6" s="530"/>
    </row>
    <row r="7" spans="1:10" ht="12.75">
      <c r="A7" s="4"/>
      <c r="B7" s="5"/>
      <c r="C7" s="13"/>
      <c r="D7" s="13"/>
      <c r="E7" s="13"/>
      <c r="F7" s="13"/>
      <c r="G7" s="13"/>
      <c r="H7" s="13"/>
      <c r="I7" s="5"/>
      <c r="J7" s="6"/>
    </row>
    <row r="8" spans="1:10" ht="12.75">
      <c r="A8" s="4" t="s">
        <v>543</v>
      </c>
      <c r="B8" s="5"/>
      <c r="C8" s="5"/>
      <c r="D8" s="5"/>
      <c r="E8" s="5"/>
      <c r="F8" s="5"/>
      <c r="G8" s="5"/>
      <c r="H8" s="5"/>
      <c r="I8" s="5"/>
      <c r="J8" s="6"/>
    </row>
    <row r="9" spans="1:10" ht="12.75">
      <c r="A9" s="67" t="s">
        <v>549</v>
      </c>
      <c r="B9" s="5"/>
      <c r="C9" s="69" t="s">
        <v>664</v>
      </c>
      <c r="D9" s="5"/>
      <c r="E9" s="5"/>
      <c r="F9" s="5"/>
      <c r="G9" s="5"/>
      <c r="H9" s="5"/>
      <c r="I9" s="5"/>
      <c r="J9" s="6"/>
    </row>
    <row r="10" spans="1:10" ht="12.75">
      <c r="A10" s="4"/>
      <c r="B10" s="5"/>
      <c r="C10" s="39" t="s">
        <v>696</v>
      </c>
      <c r="D10" s="5"/>
      <c r="E10" s="5"/>
      <c r="F10" s="5"/>
      <c r="G10" s="5"/>
      <c r="H10" s="5"/>
      <c r="I10" s="5"/>
      <c r="J10" s="6"/>
    </row>
    <row r="11" spans="1:10" ht="12.75">
      <c r="A11" s="4"/>
      <c r="B11" s="14"/>
      <c r="C11" s="39" t="s">
        <v>665</v>
      </c>
      <c r="D11" s="5"/>
      <c r="E11" s="5"/>
      <c r="F11" s="5"/>
      <c r="G11" s="5"/>
      <c r="H11" s="5"/>
      <c r="I11" s="5"/>
      <c r="J11" s="6"/>
    </row>
    <row r="12" spans="1:10" ht="12.75">
      <c r="A12" s="4"/>
      <c r="B12" s="5"/>
      <c r="C12" s="39"/>
      <c r="D12" s="5"/>
      <c r="E12" s="5"/>
      <c r="F12" s="5"/>
      <c r="G12" s="5"/>
      <c r="H12" s="5"/>
      <c r="I12" s="5"/>
      <c r="J12" s="6"/>
    </row>
    <row r="13" spans="1:10" ht="12.75">
      <c r="A13" s="4"/>
      <c r="B13" s="36"/>
      <c r="C13" s="69" t="s">
        <v>666</v>
      </c>
      <c r="D13" s="5"/>
      <c r="E13" s="36"/>
      <c r="F13" s="13"/>
      <c r="G13" s="5"/>
      <c r="H13" s="36"/>
      <c r="I13" s="13"/>
      <c r="J13" s="6"/>
    </row>
    <row r="14" spans="1:10" ht="12.75">
      <c r="A14" s="4"/>
      <c r="B14" s="36"/>
      <c r="C14" s="39" t="s">
        <v>667</v>
      </c>
      <c r="D14" s="5"/>
      <c r="E14" s="36"/>
      <c r="F14" s="13"/>
      <c r="G14" s="5"/>
      <c r="H14" s="36"/>
      <c r="I14" s="13"/>
      <c r="J14" s="6"/>
    </row>
    <row r="15" spans="1:10" ht="12.75">
      <c r="A15" s="4"/>
      <c r="B15" s="5"/>
      <c r="C15" s="39" t="s">
        <v>668</v>
      </c>
      <c r="D15" s="5"/>
      <c r="E15" s="5"/>
      <c r="F15" s="5"/>
      <c r="G15" s="5"/>
      <c r="H15" s="5"/>
      <c r="I15" s="5"/>
      <c r="J15" s="6"/>
    </row>
    <row r="16" spans="1:10" ht="12.75">
      <c r="A16" s="4"/>
      <c r="B16" s="5"/>
      <c r="C16" s="39" t="s">
        <v>567</v>
      </c>
      <c r="D16" s="5"/>
      <c r="E16" s="5"/>
      <c r="F16" s="5"/>
      <c r="G16" s="5"/>
      <c r="H16" s="5"/>
      <c r="I16" s="5"/>
      <c r="J16" s="6"/>
    </row>
    <row r="17" spans="1:10" ht="12.75">
      <c r="A17" s="4"/>
      <c r="B17" s="5"/>
      <c r="C17" s="433" t="s">
        <v>669</v>
      </c>
      <c r="D17" s="5"/>
      <c r="E17" s="5"/>
      <c r="F17" s="5"/>
      <c r="G17" s="5"/>
      <c r="H17" s="5"/>
      <c r="I17" s="5"/>
      <c r="J17" s="6"/>
    </row>
    <row r="18" spans="1:10" ht="12.75">
      <c r="A18" s="4"/>
      <c r="B18" s="5"/>
      <c r="C18" s="39" t="s">
        <v>670</v>
      </c>
      <c r="D18" s="5"/>
      <c r="E18" s="5"/>
      <c r="F18" s="5"/>
      <c r="G18" s="5"/>
      <c r="H18" s="5"/>
      <c r="I18" s="5"/>
      <c r="J18" s="6"/>
    </row>
    <row r="19" spans="1:10" ht="12.75">
      <c r="A19" s="4"/>
      <c r="B19" s="5"/>
      <c r="C19" s="39" t="s">
        <v>671</v>
      </c>
      <c r="D19" s="5"/>
      <c r="E19" s="5"/>
      <c r="F19" s="5"/>
      <c r="G19" s="5"/>
      <c r="H19" s="5"/>
      <c r="I19" s="5"/>
      <c r="J19" s="6"/>
    </row>
    <row r="20" spans="1:10" ht="12.75">
      <c r="A20" s="4"/>
      <c r="B20" s="5"/>
      <c r="C20" s="39" t="s">
        <v>672</v>
      </c>
      <c r="D20" s="5"/>
      <c r="E20" s="5"/>
      <c r="F20" s="5"/>
      <c r="G20" s="5"/>
      <c r="H20" s="5"/>
      <c r="I20" s="5"/>
      <c r="J20" s="6"/>
    </row>
    <row r="21" spans="1:10" ht="12.75">
      <c r="A21" s="4"/>
      <c r="B21" s="5"/>
      <c r="C21" s="39" t="s">
        <v>555</v>
      </c>
      <c r="D21" s="5"/>
      <c r="E21" s="5"/>
      <c r="F21" s="5"/>
      <c r="G21" s="5"/>
      <c r="H21" s="5"/>
      <c r="I21" s="5"/>
      <c r="J21" s="6"/>
    </row>
    <row r="22" spans="1:10" ht="12.75">
      <c r="A22" s="4"/>
      <c r="B22" s="5"/>
      <c r="C22" s="39"/>
      <c r="D22" s="5"/>
      <c r="E22" s="5"/>
      <c r="F22" s="5"/>
      <c r="G22" s="5"/>
      <c r="H22" s="5"/>
      <c r="I22" s="5"/>
      <c r="J22" s="6"/>
    </row>
    <row r="23" spans="1:10" ht="12.75">
      <c r="A23" s="4"/>
      <c r="B23" s="5"/>
      <c r="C23" s="69" t="s">
        <v>673</v>
      </c>
      <c r="D23" s="5"/>
      <c r="E23" s="5"/>
      <c r="F23" s="5"/>
      <c r="G23" s="5"/>
      <c r="H23" s="5"/>
      <c r="I23" s="5"/>
      <c r="J23" s="6"/>
    </row>
    <row r="24" spans="1:10" ht="12.75">
      <c r="A24" s="4"/>
      <c r="B24" s="5"/>
      <c r="C24" s="39" t="s">
        <v>674</v>
      </c>
      <c r="D24" s="5"/>
      <c r="E24" s="5"/>
      <c r="F24" s="5"/>
      <c r="G24" s="5"/>
      <c r="H24" s="5"/>
      <c r="I24" s="5"/>
      <c r="J24" s="6"/>
    </row>
    <row r="25" spans="1:10" ht="12.75">
      <c r="A25" s="4"/>
      <c r="B25" s="5"/>
      <c r="C25" s="40" t="s">
        <v>675</v>
      </c>
      <c r="D25" s="5"/>
      <c r="E25" s="5"/>
      <c r="F25" s="5"/>
      <c r="G25" s="5"/>
      <c r="H25" s="5"/>
      <c r="I25" s="5"/>
      <c r="J25" s="6"/>
    </row>
    <row r="26" spans="1:10" ht="12.75">
      <c r="A26" s="4"/>
      <c r="B26" s="5"/>
      <c r="C26" s="40" t="s">
        <v>676</v>
      </c>
      <c r="D26" s="5"/>
      <c r="E26" s="5"/>
      <c r="F26" s="5"/>
      <c r="G26" s="5"/>
      <c r="H26" s="5"/>
      <c r="I26" s="5"/>
      <c r="J26" s="6"/>
    </row>
    <row r="27" spans="1:10" ht="12.75">
      <c r="A27" s="4"/>
      <c r="B27" s="5"/>
      <c r="C27" s="40" t="s">
        <v>677</v>
      </c>
      <c r="D27" s="5"/>
      <c r="E27" s="5"/>
      <c r="F27" s="5"/>
      <c r="G27" s="5"/>
      <c r="H27" s="5"/>
      <c r="I27" s="5"/>
      <c r="J27" s="6"/>
    </row>
    <row r="28" spans="1:10" ht="12.75">
      <c r="A28" s="4"/>
      <c r="B28" s="5"/>
      <c r="C28" s="5"/>
      <c r="D28" s="5"/>
      <c r="E28" s="5"/>
      <c r="F28" s="5"/>
      <c r="G28" s="5"/>
      <c r="H28" s="5"/>
      <c r="I28" s="5"/>
      <c r="J28" s="6"/>
    </row>
    <row r="29" spans="1:10" ht="12.75">
      <c r="A29" s="4" t="s">
        <v>678</v>
      </c>
      <c r="B29" s="5"/>
      <c r="C29" s="40" t="s">
        <v>679</v>
      </c>
      <c r="D29" s="5"/>
      <c r="E29" s="5"/>
      <c r="F29" s="5"/>
      <c r="G29" s="5"/>
      <c r="H29" s="5"/>
      <c r="I29" s="5"/>
      <c r="J29" s="6"/>
    </row>
    <row r="30" spans="1:10" ht="12.75">
      <c r="A30" s="4"/>
      <c r="B30" s="5"/>
      <c r="C30" s="40" t="s">
        <v>451</v>
      </c>
      <c r="D30" s="5"/>
      <c r="E30" s="5"/>
      <c r="F30" s="5"/>
      <c r="G30" s="5"/>
      <c r="H30" s="5"/>
      <c r="I30" s="5"/>
      <c r="J30" s="6"/>
    </row>
    <row r="31" spans="1:10" ht="12.75">
      <c r="A31" s="4"/>
      <c r="B31" s="5"/>
      <c r="C31" s="40" t="s">
        <v>680</v>
      </c>
      <c r="D31" s="5"/>
      <c r="E31" s="5"/>
      <c r="F31" s="5"/>
      <c r="G31" s="5"/>
      <c r="H31" s="5"/>
      <c r="I31" s="5"/>
      <c r="J31" s="6"/>
    </row>
    <row r="32" spans="1:10" ht="12.75">
      <c r="A32" s="4"/>
      <c r="B32" s="5"/>
      <c r="C32" s="5"/>
      <c r="D32" s="5"/>
      <c r="E32" s="5"/>
      <c r="F32" s="5"/>
      <c r="G32" s="5"/>
      <c r="H32" s="5"/>
      <c r="I32" s="5"/>
      <c r="J32" s="6"/>
    </row>
    <row r="33" spans="1:10" ht="12.75">
      <c r="A33" s="4" t="s">
        <v>681</v>
      </c>
      <c r="B33" s="5"/>
      <c r="C33" s="40" t="s">
        <v>684</v>
      </c>
      <c r="D33" s="5"/>
      <c r="E33" s="5"/>
      <c r="F33" s="5"/>
      <c r="G33" s="5"/>
      <c r="H33" s="5"/>
      <c r="I33" s="5"/>
      <c r="J33" s="6"/>
    </row>
    <row r="34" spans="1:10" ht="12.75">
      <c r="A34" s="4"/>
      <c r="B34" s="5"/>
      <c r="C34" s="40" t="s">
        <v>685</v>
      </c>
      <c r="D34" s="5"/>
      <c r="E34" s="5"/>
      <c r="F34" s="5"/>
      <c r="G34" s="5"/>
      <c r="H34" s="5"/>
      <c r="I34" s="5"/>
      <c r="J34" s="6"/>
    </row>
    <row r="35" spans="1:10" ht="12.75">
      <c r="A35" s="4"/>
      <c r="B35" s="5"/>
      <c r="C35" s="40" t="s">
        <v>686</v>
      </c>
      <c r="D35" s="5"/>
      <c r="E35" s="5"/>
      <c r="F35" s="5"/>
      <c r="G35" s="5"/>
      <c r="H35" s="5"/>
      <c r="I35" s="5"/>
      <c r="J35" s="6"/>
    </row>
    <row r="36" spans="1:10" ht="12.75">
      <c r="A36" s="4"/>
      <c r="B36" s="5"/>
      <c r="C36" s="5"/>
      <c r="D36" s="5"/>
      <c r="E36" s="5"/>
      <c r="F36" s="5"/>
      <c r="G36" s="5"/>
      <c r="H36" s="5"/>
      <c r="I36" s="5"/>
      <c r="J36" s="6"/>
    </row>
    <row r="37" spans="1:10" ht="12.75">
      <c r="A37" s="4" t="s">
        <v>687</v>
      </c>
      <c r="B37" s="5"/>
      <c r="C37" s="40" t="s">
        <v>688</v>
      </c>
      <c r="D37" s="5"/>
      <c r="E37" s="5"/>
      <c r="F37" s="5"/>
      <c r="G37" s="5"/>
      <c r="H37" s="5"/>
      <c r="I37" s="5"/>
      <c r="J37" s="6"/>
    </row>
    <row r="38" spans="1:10" ht="12.75">
      <c r="A38" s="4"/>
      <c r="B38" s="5"/>
      <c r="C38" s="40" t="s">
        <v>689</v>
      </c>
      <c r="D38" s="5"/>
      <c r="E38" s="5"/>
      <c r="F38" s="5"/>
      <c r="G38" s="5"/>
      <c r="H38" s="5"/>
      <c r="I38" s="5"/>
      <c r="J38" s="6"/>
    </row>
    <row r="39" spans="1:10" ht="12.75">
      <c r="A39" s="4"/>
      <c r="B39" s="5"/>
      <c r="C39" s="5"/>
      <c r="D39" s="5"/>
      <c r="E39" s="5"/>
      <c r="F39" s="5"/>
      <c r="G39" s="5"/>
      <c r="H39" s="5"/>
      <c r="I39" s="5"/>
      <c r="J39" s="6"/>
    </row>
    <row r="40" spans="1:10" ht="12.75">
      <c r="A40" s="4" t="s">
        <v>690</v>
      </c>
      <c r="B40" s="5"/>
      <c r="C40" s="40" t="s">
        <v>691</v>
      </c>
      <c r="D40" s="5"/>
      <c r="E40" s="5"/>
      <c r="F40" s="5"/>
      <c r="G40" s="5"/>
      <c r="H40" s="5"/>
      <c r="I40" s="5"/>
      <c r="J40" s="6"/>
    </row>
    <row r="41" spans="1:10" ht="12.75">
      <c r="A41" s="4"/>
      <c r="B41" s="5"/>
      <c r="C41" s="40" t="s">
        <v>692</v>
      </c>
      <c r="D41" s="5"/>
      <c r="E41" s="5"/>
      <c r="F41" s="5"/>
      <c r="G41" s="5"/>
      <c r="H41" s="5"/>
      <c r="I41" s="5"/>
      <c r="J41" s="6"/>
    </row>
    <row r="42" spans="1:10" ht="12.75">
      <c r="A42" s="4"/>
      <c r="B42" s="5"/>
      <c r="C42" s="40" t="s">
        <v>693</v>
      </c>
      <c r="D42" s="5"/>
      <c r="E42" s="5"/>
      <c r="F42" s="5"/>
      <c r="G42" s="5"/>
      <c r="H42" s="5"/>
      <c r="I42" s="5"/>
      <c r="J42" s="6"/>
    </row>
    <row r="43" spans="1:10" ht="12.75">
      <c r="A43" s="4"/>
      <c r="B43" s="5"/>
      <c r="C43" s="5"/>
      <c r="D43" s="37"/>
      <c r="E43" s="37"/>
      <c r="F43" s="37"/>
      <c r="G43" s="37"/>
      <c r="H43" s="5"/>
      <c r="I43" s="5"/>
      <c r="J43" s="6"/>
    </row>
    <row r="44" spans="1:10" ht="12.75">
      <c r="A44" s="4" t="s">
        <v>694</v>
      </c>
      <c r="B44" s="5"/>
      <c r="C44" s="40" t="s">
        <v>695</v>
      </c>
      <c r="D44" s="5"/>
      <c r="E44" s="5"/>
      <c r="F44" s="5"/>
      <c r="G44" s="5"/>
      <c r="H44" s="5"/>
      <c r="I44" s="5"/>
      <c r="J44" s="6"/>
    </row>
    <row r="45" spans="1:10" ht="12.75">
      <c r="A45" s="4"/>
      <c r="B45" s="5"/>
      <c r="C45" s="40" t="s">
        <v>697</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 pg 10'!B54</f>
        <v>41373</v>
      </c>
      <c r="C54" s="8"/>
      <c r="D54" s="8"/>
      <c r="E54" s="8"/>
      <c r="F54" s="8"/>
      <c r="G54" s="8"/>
      <c r="H54" s="8" t="s">
        <v>334</v>
      </c>
      <c r="I54" s="8"/>
      <c r="J54" s="192">
        <f>'Item 20, pg 10'!J54</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2" r:id="rId1"/>
</worksheet>
</file>

<file path=xl/worksheets/sheet1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E27" sqref="E27"/>
    </sheetView>
  </sheetViews>
  <sheetFormatPr defaultColWidth="9.140625" defaultRowHeight="12.75"/>
  <cols>
    <col min="1" max="1" width="10.28125" style="0" customWidth="1"/>
    <col min="2" max="2" width="18.421875" style="0" customWidth="1"/>
    <col min="10" max="10" width="14.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12</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
      <c r="B6" s="515" t="s">
        <v>548</v>
      </c>
      <c r="C6" s="515"/>
      <c r="D6" s="515"/>
      <c r="E6" s="515"/>
      <c r="F6" s="515"/>
      <c r="G6" s="515"/>
      <c r="H6" s="515"/>
      <c r="I6" s="515"/>
      <c r="J6" s="530"/>
    </row>
    <row r="7" spans="1:10" ht="12.75">
      <c r="A7" s="4"/>
      <c r="B7" s="5"/>
      <c r="C7" s="13"/>
      <c r="D7" s="13"/>
      <c r="E7" s="13"/>
      <c r="F7" s="13"/>
      <c r="G7" s="13"/>
      <c r="H7" s="13"/>
      <c r="I7" s="5"/>
      <c r="J7" s="6"/>
    </row>
    <row r="8" spans="1:10" ht="12.75">
      <c r="A8" s="4"/>
      <c r="B8" s="5" t="s">
        <v>699</v>
      </c>
      <c r="C8" s="5"/>
      <c r="D8" s="5"/>
      <c r="E8" s="5"/>
      <c r="F8" s="5"/>
      <c r="G8" s="5"/>
      <c r="H8" s="5"/>
      <c r="I8" s="5"/>
      <c r="J8" s="6"/>
    </row>
    <row r="9" spans="1:10" ht="12.75">
      <c r="A9" s="4"/>
      <c r="B9" s="5"/>
      <c r="C9" s="5"/>
      <c r="D9" s="5"/>
      <c r="E9" s="5"/>
      <c r="F9" s="5"/>
      <c r="G9" s="5"/>
      <c r="H9" s="5"/>
      <c r="I9" s="5"/>
      <c r="J9" s="6"/>
    </row>
    <row r="10" spans="1:10" ht="12.75">
      <c r="A10" s="4" t="s">
        <v>289</v>
      </c>
      <c r="C10" s="5" t="s">
        <v>568</v>
      </c>
      <c r="E10" s="5"/>
      <c r="F10" s="5"/>
      <c r="G10" s="5"/>
      <c r="H10" s="5"/>
      <c r="I10" s="5"/>
      <c r="J10" s="6"/>
    </row>
    <row r="11" spans="1:10" ht="12.75">
      <c r="A11" s="4"/>
      <c r="B11" s="14"/>
      <c r="C11" s="5" t="s">
        <v>569</v>
      </c>
      <c r="D11" s="5"/>
      <c r="E11" s="5"/>
      <c r="F11" s="5"/>
      <c r="G11" s="5"/>
      <c r="H11" s="5"/>
      <c r="I11" s="5"/>
      <c r="J11" s="6"/>
    </row>
    <row r="12" spans="1:10" ht="12.75">
      <c r="A12" s="4"/>
      <c r="B12" s="36"/>
      <c r="C12" s="13"/>
      <c r="D12" s="5"/>
      <c r="E12" s="36"/>
      <c r="F12" s="13"/>
      <c r="G12" s="5"/>
      <c r="H12" s="36"/>
      <c r="I12" s="13"/>
      <c r="J12" s="6"/>
    </row>
    <row r="13" spans="1:10" ht="12.75">
      <c r="A13" s="4" t="s">
        <v>143</v>
      </c>
      <c r="B13" s="36"/>
      <c r="C13" s="5" t="s">
        <v>579</v>
      </c>
      <c r="D13" s="5"/>
      <c r="E13" s="36"/>
      <c r="F13" s="13"/>
      <c r="G13" s="5"/>
      <c r="H13" s="36"/>
      <c r="I13" s="13"/>
      <c r="J13" s="6"/>
    </row>
    <row r="14" spans="1:10" ht="12.75">
      <c r="A14" s="4"/>
      <c r="B14" s="5"/>
      <c r="C14" s="5" t="s">
        <v>757</v>
      </c>
      <c r="D14" s="5"/>
      <c r="E14" s="5"/>
      <c r="F14" s="5"/>
      <c r="G14" s="5"/>
      <c r="H14" s="5"/>
      <c r="I14" s="5"/>
      <c r="J14" s="6"/>
    </row>
    <row r="15" spans="1:10" ht="12.75">
      <c r="A15" s="4"/>
      <c r="B15" s="5"/>
      <c r="C15" s="5" t="s">
        <v>863</v>
      </c>
      <c r="D15" s="5"/>
      <c r="E15" s="5"/>
      <c r="F15" s="5"/>
      <c r="G15" s="5"/>
      <c r="H15" s="5"/>
      <c r="I15" s="5"/>
      <c r="J15" s="6"/>
    </row>
    <row r="16" spans="1:10" ht="12.75">
      <c r="A16" s="4"/>
      <c r="B16" s="5"/>
      <c r="C16" s="5" t="s">
        <v>758</v>
      </c>
      <c r="D16" s="5"/>
      <c r="E16" s="5"/>
      <c r="F16" s="5"/>
      <c r="G16" s="5"/>
      <c r="H16" s="5"/>
      <c r="I16" s="5"/>
      <c r="J16" s="6"/>
    </row>
    <row r="17" spans="1:10" ht="12.75">
      <c r="A17" s="4"/>
      <c r="B17" s="5"/>
      <c r="C17" s="5" t="s">
        <v>761</v>
      </c>
      <c r="D17" s="5"/>
      <c r="E17" s="5"/>
      <c r="F17" s="5"/>
      <c r="G17" s="5"/>
      <c r="H17" s="5"/>
      <c r="I17" s="5"/>
      <c r="J17" s="6"/>
    </row>
    <row r="18" spans="1:10" ht="12.75">
      <c r="A18" s="4"/>
      <c r="B18" s="5"/>
      <c r="C18" s="5" t="s">
        <v>760</v>
      </c>
      <c r="D18" s="5"/>
      <c r="E18" s="5"/>
      <c r="F18" s="5"/>
      <c r="G18" s="5"/>
      <c r="H18" s="5"/>
      <c r="I18" s="5"/>
      <c r="J18" s="6"/>
    </row>
    <row r="19" spans="1:10" ht="12.75">
      <c r="A19" s="4"/>
      <c r="B19" s="5"/>
      <c r="C19" s="5" t="s">
        <v>759</v>
      </c>
      <c r="D19" s="5"/>
      <c r="E19" s="5"/>
      <c r="F19" s="5"/>
      <c r="G19" s="5"/>
      <c r="H19" s="5"/>
      <c r="I19" s="5"/>
      <c r="J19" s="6"/>
    </row>
    <row r="20" spans="1:10" ht="12.75">
      <c r="A20" s="4"/>
      <c r="B20" s="5"/>
      <c r="C20" s="5"/>
      <c r="D20" s="5"/>
      <c r="E20" s="5"/>
      <c r="F20" s="5"/>
      <c r="G20" s="5"/>
      <c r="H20" s="5"/>
      <c r="I20" s="5"/>
      <c r="J20" s="6"/>
    </row>
    <row r="21" spans="1:10" ht="12.75">
      <c r="A21" s="4" t="s">
        <v>762</v>
      </c>
      <c r="B21" s="5"/>
      <c r="C21" s="191" t="s">
        <v>972</v>
      </c>
      <c r="D21" s="5"/>
      <c r="E21" s="5"/>
      <c r="F21" s="5"/>
      <c r="G21" s="5"/>
      <c r="H21" s="5"/>
      <c r="I21" s="5"/>
      <c r="J21" s="6"/>
    </row>
    <row r="22" spans="1:10" ht="12.75">
      <c r="A22" s="4"/>
      <c r="B22" s="5"/>
      <c r="C22" s="434" t="s">
        <v>973</v>
      </c>
      <c r="D22" s="5"/>
      <c r="E22" s="5"/>
      <c r="F22" s="5"/>
      <c r="G22" s="5"/>
      <c r="H22" s="5"/>
      <c r="I22" s="5"/>
      <c r="J22" s="6"/>
    </row>
    <row r="23" spans="1:10" ht="12.75">
      <c r="A23" s="4"/>
      <c r="B23" s="5"/>
      <c r="C23" s="434" t="s">
        <v>974</v>
      </c>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37"/>
      <c r="E42" s="37"/>
      <c r="F42" s="37"/>
      <c r="G42" s="37"/>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343</v>
      </c>
      <c r="B51" s="5" t="s">
        <v>455</v>
      </c>
      <c r="C51" s="5"/>
      <c r="D51" s="5"/>
      <c r="E51" s="5"/>
      <c r="F51" s="5"/>
      <c r="G51" s="5"/>
      <c r="H51" s="5"/>
      <c r="I51" s="5"/>
      <c r="J51" s="6"/>
    </row>
    <row r="52" spans="1:10" ht="12.75">
      <c r="A52" s="4"/>
      <c r="B52" s="5"/>
      <c r="C52" s="5"/>
      <c r="D52" s="5"/>
      <c r="E52" s="5"/>
      <c r="F52" s="5"/>
      <c r="G52" s="5"/>
      <c r="H52" s="5"/>
      <c r="I52" s="5"/>
      <c r="J52" s="6"/>
    </row>
    <row r="53" spans="1:10" ht="12.75">
      <c r="A53" s="7" t="s">
        <v>342</v>
      </c>
      <c r="B53" s="193">
        <f>'Item 20, pg 11'!B54</f>
        <v>41373</v>
      </c>
      <c r="C53" s="8"/>
      <c r="D53" s="8"/>
      <c r="E53" s="8"/>
      <c r="F53" s="8"/>
      <c r="G53" s="8"/>
      <c r="H53" s="8" t="s">
        <v>334</v>
      </c>
      <c r="I53" s="8"/>
      <c r="J53" s="192">
        <f>'Item 20, pg 11'!J54</f>
        <v>41426</v>
      </c>
    </row>
    <row r="54" spans="1:10" ht="12.75">
      <c r="A54" s="510" t="s">
        <v>312</v>
      </c>
      <c r="B54" s="511"/>
      <c r="C54" s="511"/>
      <c r="D54" s="511"/>
      <c r="E54" s="511"/>
      <c r="F54" s="511"/>
      <c r="G54" s="511"/>
      <c r="H54" s="511"/>
      <c r="I54" s="511"/>
      <c r="J54" s="512"/>
    </row>
    <row r="55" spans="1:10" ht="12.75">
      <c r="A55" s="4"/>
      <c r="B55" s="5"/>
      <c r="C55" s="5"/>
      <c r="D55" s="5"/>
      <c r="E55" s="5"/>
      <c r="F55" s="5"/>
      <c r="G55" s="5"/>
      <c r="H55" s="5"/>
      <c r="I55" s="5"/>
      <c r="J55" s="6"/>
    </row>
    <row r="56" spans="1:10" ht="12.75">
      <c r="A56" s="4" t="s">
        <v>341</v>
      </c>
      <c r="B56" s="5"/>
      <c r="C56" s="5"/>
      <c r="D56" s="5"/>
      <c r="E56" s="5"/>
      <c r="F56" s="5"/>
      <c r="G56" s="5"/>
      <c r="H56" s="5"/>
      <c r="I56" s="5"/>
      <c r="J56" s="6"/>
    </row>
    <row r="57" spans="1:10" ht="12.75">
      <c r="A57" s="7"/>
      <c r="B57" s="8"/>
      <c r="C57" s="8"/>
      <c r="D57" s="8"/>
      <c r="E57" s="8"/>
      <c r="F57" s="8"/>
      <c r="G57" s="8"/>
      <c r="H57" s="8"/>
      <c r="I57" s="8"/>
      <c r="J57" s="9"/>
    </row>
  </sheetData>
  <sheetProtection/>
  <mergeCells count="3">
    <mergeCell ref="H2:I2"/>
    <mergeCell ref="A54:J54"/>
    <mergeCell ref="B6:J6"/>
  </mergeCells>
  <printOptions horizontalCentered="1" verticalCentered="1"/>
  <pageMargins left="0.5" right="0.5" top="0.5" bottom="0.5" header="0.5" footer="0.5"/>
  <pageSetup fitToHeight="1" fitToWidth="1" horizontalDpi="600" verticalDpi="600" orientation="portrait" scale="91" r:id="rId1"/>
</worksheet>
</file>

<file path=xl/worksheets/sheet1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N10" sqref="N10"/>
    </sheetView>
  </sheetViews>
  <sheetFormatPr defaultColWidth="9.140625" defaultRowHeight="12.75"/>
  <cols>
    <col min="1" max="1" width="10.00390625" style="0" customWidth="1"/>
    <col min="2" max="2" width="18.140625" style="0" customWidth="1"/>
    <col min="10" max="10" width="14.140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13</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529" t="s">
        <v>700</v>
      </c>
      <c r="B6" s="515"/>
      <c r="C6" s="515"/>
      <c r="D6" s="515"/>
      <c r="E6" s="515"/>
      <c r="F6" s="515"/>
      <c r="G6" s="515"/>
      <c r="H6" s="515"/>
      <c r="I6" s="515"/>
      <c r="J6" s="530"/>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 pg 12'!B53</f>
        <v>41373</v>
      </c>
      <c r="C54" s="8"/>
      <c r="D54" s="8"/>
      <c r="E54" s="8"/>
      <c r="F54" s="8"/>
      <c r="G54" s="8"/>
      <c r="H54" s="8" t="s">
        <v>334</v>
      </c>
      <c r="I54" s="8"/>
      <c r="J54" s="192">
        <f>'Item 20, pg 12'!J53</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J33" sqref="J33"/>
    </sheetView>
  </sheetViews>
  <sheetFormatPr defaultColWidth="9.140625" defaultRowHeight="12.75"/>
  <cols>
    <col min="1" max="1" width="10.28125" style="0" customWidth="1"/>
    <col min="2" max="2" width="18.28125" style="0" customWidth="1"/>
    <col min="10" max="10" width="13.281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14</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701</v>
      </c>
      <c r="B7" s="514"/>
      <c r="C7" s="514"/>
      <c r="D7" s="514"/>
      <c r="E7" s="514"/>
      <c r="F7" s="514"/>
      <c r="G7" s="514"/>
      <c r="H7" s="514"/>
      <c r="I7" s="514"/>
      <c r="J7" s="53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513" t="s">
        <v>702</v>
      </c>
      <c r="B18" s="514"/>
      <c r="C18" s="514"/>
      <c r="D18" s="514"/>
      <c r="E18" s="514"/>
      <c r="F18" s="514"/>
      <c r="G18" s="514"/>
      <c r="H18" s="514"/>
      <c r="I18" s="514"/>
      <c r="J18" s="5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513" t="s">
        <v>703</v>
      </c>
      <c r="B31" s="514"/>
      <c r="C31" s="514"/>
      <c r="D31" s="514"/>
      <c r="E31" s="514"/>
      <c r="F31" s="514"/>
      <c r="G31" s="514"/>
      <c r="H31" s="514"/>
      <c r="I31" s="514"/>
      <c r="J31" s="536"/>
    </row>
    <row r="32" spans="1:10" ht="12.75">
      <c r="A32" s="4"/>
      <c r="B32" s="5"/>
      <c r="C32" s="5"/>
      <c r="D32" s="5"/>
      <c r="E32" s="5"/>
      <c r="F32" s="5"/>
      <c r="G32" s="5"/>
      <c r="H32" s="5"/>
      <c r="I32" s="5"/>
      <c r="J32" s="6"/>
    </row>
    <row r="33" spans="1:10" ht="12.75">
      <c r="A33" s="58" t="s">
        <v>704</v>
      </c>
      <c r="B33" s="5"/>
      <c r="C33" s="5"/>
      <c r="D33" s="5"/>
      <c r="E33" s="5"/>
      <c r="F33" s="5"/>
      <c r="G33" s="5"/>
      <c r="H33" s="5"/>
      <c r="I33" s="5"/>
      <c r="J33" s="6"/>
    </row>
    <row r="34" spans="1:10" ht="12.75">
      <c r="A34" s="152" t="s">
        <v>1012</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30, pg 13'!B54</f>
        <v>41373</v>
      </c>
      <c r="C54" s="8"/>
      <c r="D54" s="8"/>
      <c r="E54" s="8"/>
      <c r="F54" s="8"/>
      <c r="G54" s="8"/>
      <c r="H54" s="8" t="s">
        <v>334</v>
      </c>
      <c r="I54" s="8"/>
      <c r="J54" s="192">
        <f>'Item 30, pg 13'!J54</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92" r:id="rId2"/>
  <drawing r:id="rId1"/>
</worksheet>
</file>

<file path=xl/worksheets/sheet16.xml><?xml version="1.0" encoding="utf-8"?>
<worksheet xmlns="http://schemas.openxmlformats.org/spreadsheetml/2006/main" xmlns:r="http://schemas.openxmlformats.org/officeDocument/2006/relationships">
  <dimension ref="A1:J54"/>
  <sheetViews>
    <sheetView zoomScalePageLayoutView="0" workbookViewId="0" topLeftCell="A1">
      <selection activeCell="B13" sqref="B13"/>
    </sheetView>
  </sheetViews>
  <sheetFormatPr defaultColWidth="9.140625" defaultRowHeight="12.75"/>
  <cols>
    <col min="1" max="1" width="10.140625" style="0" customWidth="1"/>
    <col min="2" max="2" width="16.8515625" style="0" customWidth="1"/>
    <col min="10" max="10" width="12.00390625" style="0" customWidth="1"/>
  </cols>
  <sheetData>
    <row r="1" spans="1:10" ht="12.75">
      <c r="A1" s="276"/>
      <c r="B1" s="277"/>
      <c r="C1" s="277"/>
      <c r="D1" s="277"/>
      <c r="E1" s="277"/>
      <c r="F1" s="277"/>
      <c r="G1" s="277"/>
      <c r="H1" s="277"/>
      <c r="I1" s="277"/>
      <c r="J1" s="278"/>
    </row>
    <row r="2" spans="1:10" ht="12.75">
      <c r="A2" s="279" t="s">
        <v>337</v>
      </c>
      <c r="B2" s="213">
        <v>26</v>
      </c>
      <c r="C2" s="281"/>
      <c r="D2" s="281" t="str">
        <f>'[3]Check Sheet'!$C$2</f>
        <v> </v>
      </c>
      <c r="E2" s="281"/>
      <c r="F2" s="281"/>
      <c r="G2" s="280">
        <v>0</v>
      </c>
      <c r="H2" s="549" t="s">
        <v>338</v>
      </c>
      <c r="I2" s="549"/>
      <c r="J2" s="283">
        <v>15</v>
      </c>
    </row>
    <row r="3" spans="1:10" ht="12.75">
      <c r="A3" s="279"/>
      <c r="B3" s="281"/>
      <c r="C3" s="281"/>
      <c r="D3" s="281"/>
      <c r="E3" s="281"/>
      <c r="F3" s="281"/>
      <c r="G3" s="281"/>
      <c r="H3" s="281"/>
      <c r="I3" s="281"/>
      <c r="J3" s="284"/>
    </row>
    <row r="4" spans="1:10" ht="12.75">
      <c r="A4" s="279" t="s">
        <v>339</v>
      </c>
      <c r="B4" s="281"/>
      <c r="C4" s="218" t="s">
        <v>837</v>
      </c>
      <c r="D4" s="214"/>
      <c r="E4" s="214"/>
      <c r="F4" s="214"/>
      <c r="G4" s="281"/>
      <c r="H4" s="281"/>
      <c r="I4" s="281"/>
      <c r="J4" s="284"/>
    </row>
    <row r="5" spans="1:10" ht="12.75">
      <c r="A5" s="285" t="s">
        <v>340</v>
      </c>
      <c r="B5" s="286"/>
      <c r="C5" s="286"/>
      <c r="D5" s="287" t="str">
        <f>+'[3]Title Page'!E15</f>
        <v> </v>
      </c>
      <c r="E5" s="286"/>
      <c r="F5" s="286"/>
      <c r="G5" s="286"/>
      <c r="H5" s="286"/>
      <c r="I5" s="286"/>
      <c r="J5" s="288"/>
    </row>
    <row r="6" spans="1:10" ht="12.75">
      <c r="A6" s="279"/>
      <c r="B6" s="281"/>
      <c r="C6" s="281"/>
      <c r="D6" s="281"/>
      <c r="E6" s="281"/>
      <c r="F6" s="281"/>
      <c r="G6" s="281"/>
      <c r="H6" s="281"/>
      <c r="I6" s="281"/>
      <c r="J6" s="284"/>
    </row>
    <row r="7" spans="1:10" ht="12.75">
      <c r="A7" s="550" t="s">
        <v>705</v>
      </c>
      <c r="B7" s="549"/>
      <c r="C7" s="549"/>
      <c r="D7" s="549"/>
      <c r="E7" s="549"/>
      <c r="F7" s="549"/>
      <c r="G7" s="549"/>
      <c r="H7" s="549"/>
      <c r="I7" s="549"/>
      <c r="J7" s="551"/>
    </row>
    <row r="8" spans="1:10" ht="12.75">
      <c r="A8" s="279"/>
      <c r="B8" s="281"/>
      <c r="C8" s="281"/>
      <c r="D8" s="281"/>
      <c r="E8" s="281"/>
      <c r="F8" s="281"/>
      <c r="G8" s="281"/>
      <c r="H8" s="281"/>
      <c r="I8" s="281"/>
      <c r="J8" s="284"/>
    </row>
    <row r="9" spans="1:10" ht="12.75">
      <c r="A9" s="279"/>
      <c r="B9" s="281"/>
      <c r="C9" s="281"/>
      <c r="D9" s="281"/>
      <c r="E9" s="281"/>
      <c r="F9" s="281"/>
      <c r="G9" s="281"/>
      <c r="H9" s="281"/>
      <c r="I9" s="281"/>
      <c r="J9" s="284"/>
    </row>
    <row r="10" spans="1:10" ht="12.75">
      <c r="A10" s="279"/>
      <c r="B10" s="281" t="s">
        <v>864</v>
      </c>
      <c r="C10" s="281"/>
      <c r="D10" s="281"/>
      <c r="E10" s="282"/>
      <c r="F10" s="281"/>
      <c r="G10" s="281"/>
      <c r="H10" s="281"/>
      <c r="I10" s="281"/>
      <c r="J10" s="284"/>
    </row>
    <row r="11" spans="1:10" ht="12.75">
      <c r="A11" s="279"/>
      <c r="B11" s="289" t="s">
        <v>865</v>
      </c>
      <c r="C11" s="281"/>
      <c r="D11" s="281"/>
      <c r="E11" s="281"/>
      <c r="F11" s="281"/>
      <c r="G11" s="281"/>
      <c r="H11" s="281"/>
      <c r="I11" s="281"/>
      <c r="J11" s="284"/>
    </row>
    <row r="12" spans="1:10" ht="12.75">
      <c r="A12" s="279"/>
      <c r="B12" s="281"/>
      <c r="C12" s="281"/>
      <c r="D12" s="281"/>
      <c r="E12" s="281"/>
      <c r="F12" s="281"/>
      <c r="G12" s="281"/>
      <c r="H12" s="281"/>
      <c r="I12" s="281"/>
      <c r="J12" s="284"/>
    </row>
    <row r="13" spans="1:10" ht="12.75">
      <c r="A13" s="279"/>
      <c r="B13" s="400" t="s">
        <v>1042</v>
      </c>
      <c r="C13" s="281"/>
      <c r="D13" s="281"/>
      <c r="E13" s="281"/>
      <c r="F13" s="281"/>
      <c r="G13" s="281"/>
      <c r="H13" s="281"/>
      <c r="I13" s="281"/>
      <c r="J13" s="284"/>
    </row>
    <row r="14" spans="1:10" ht="12.75">
      <c r="A14" s="279"/>
      <c r="B14" s="290" t="s">
        <v>866</v>
      </c>
      <c r="C14" s="282"/>
      <c r="D14" s="281"/>
      <c r="E14" s="291"/>
      <c r="F14" s="282"/>
      <c r="G14" s="281"/>
      <c r="H14" s="291"/>
      <c r="I14" s="282"/>
      <c r="J14" s="284"/>
    </row>
    <row r="15" spans="1:10" ht="12.75">
      <c r="A15" s="279"/>
      <c r="B15" s="289"/>
      <c r="C15" s="281"/>
      <c r="D15" s="281"/>
      <c r="E15" s="281"/>
      <c r="F15" s="281"/>
      <c r="G15" s="281"/>
      <c r="H15" s="281"/>
      <c r="I15" s="281"/>
      <c r="J15" s="284"/>
    </row>
    <row r="16" spans="1:10" ht="12.75">
      <c r="A16" s="279"/>
      <c r="B16" s="281"/>
      <c r="C16" s="281"/>
      <c r="D16" s="281"/>
      <c r="E16" s="281"/>
      <c r="F16" s="281"/>
      <c r="G16" s="281"/>
      <c r="H16" s="281"/>
      <c r="I16" s="281"/>
      <c r="J16" s="284"/>
    </row>
    <row r="17" spans="1:10" ht="12.75">
      <c r="A17" s="279"/>
      <c r="B17" s="281"/>
      <c r="C17" s="281"/>
      <c r="D17" s="281"/>
      <c r="E17" s="281"/>
      <c r="F17" s="281"/>
      <c r="G17" s="281"/>
      <c r="H17" s="281"/>
      <c r="I17" s="281"/>
      <c r="J17" s="284"/>
    </row>
    <row r="18" spans="1:10" ht="12.75">
      <c r="A18" s="292"/>
      <c r="B18" s="293"/>
      <c r="C18" s="293"/>
      <c r="D18" s="293"/>
      <c r="E18" s="293"/>
      <c r="F18" s="293"/>
      <c r="G18" s="293"/>
      <c r="H18" s="293"/>
      <c r="I18" s="293"/>
      <c r="J18" s="294"/>
    </row>
    <row r="19" spans="1:10" ht="12.75">
      <c r="A19" s="279"/>
      <c r="B19" s="281"/>
      <c r="C19" s="281"/>
      <c r="D19" s="281"/>
      <c r="E19" s="281"/>
      <c r="F19" s="281"/>
      <c r="G19" s="281"/>
      <c r="H19" s="281"/>
      <c r="I19" s="281"/>
      <c r="J19" s="284"/>
    </row>
    <row r="20" spans="1:10" ht="12.75">
      <c r="A20" s="279"/>
      <c r="B20" s="281"/>
      <c r="C20" s="281"/>
      <c r="D20" s="281"/>
      <c r="E20" s="281"/>
      <c r="F20" s="281"/>
      <c r="G20" s="281"/>
      <c r="H20" s="281"/>
      <c r="I20" s="281"/>
      <c r="J20" s="284"/>
    </row>
    <row r="21" spans="1:10" ht="12.75">
      <c r="A21" s="279"/>
      <c r="B21" s="281"/>
      <c r="C21" s="281"/>
      <c r="D21" s="281"/>
      <c r="E21" s="281"/>
      <c r="F21" s="281"/>
      <c r="G21" s="281"/>
      <c r="H21" s="281"/>
      <c r="I21" s="281"/>
      <c r="J21" s="284"/>
    </row>
    <row r="22" spans="1:10" ht="12.75">
      <c r="A22" s="279"/>
      <c r="B22" s="281"/>
      <c r="C22" s="281"/>
      <c r="D22" s="281"/>
      <c r="E22" s="281"/>
      <c r="F22" s="281"/>
      <c r="G22" s="281"/>
      <c r="H22" s="281"/>
      <c r="I22" s="281"/>
      <c r="J22" s="284"/>
    </row>
    <row r="23" spans="1:10" ht="12.75">
      <c r="A23" s="279"/>
      <c r="B23" s="281"/>
      <c r="C23" s="281"/>
      <c r="D23" s="281"/>
      <c r="E23" s="281"/>
      <c r="F23" s="281"/>
      <c r="G23" s="281"/>
      <c r="H23" s="281"/>
      <c r="I23" s="281"/>
      <c r="J23" s="284"/>
    </row>
    <row r="24" spans="1:10" ht="12.75">
      <c r="A24" s="279"/>
      <c r="B24" s="281"/>
      <c r="C24" s="281"/>
      <c r="D24" s="281"/>
      <c r="E24" s="281"/>
      <c r="F24" s="281"/>
      <c r="G24" s="281"/>
      <c r="H24" s="281"/>
      <c r="I24" s="281"/>
      <c r="J24" s="284"/>
    </row>
    <row r="25" spans="1:10" ht="12.75">
      <c r="A25" s="279"/>
      <c r="B25" s="281"/>
      <c r="C25" s="281"/>
      <c r="D25" s="281"/>
      <c r="E25" s="281"/>
      <c r="F25" s="281"/>
      <c r="G25" s="281"/>
      <c r="H25" s="281"/>
      <c r="I25" s="281"/>
      <c r="J25" s="284"/>
    </row>
    <row r="26" spans="1:10" ht="12.75">
      <c r="A26" s="279"/>
      <c r="B26" s="281"/>
      <c r="C26" s="281"/>
      <c r="D26" s="281"/>
      <c r="E26" s="281"/>
      <c r="F26" s="281"/>
      <c r="G26" s="281"/>
      <c r="H26" s="281"/>
      <c r="I26" s="281"/>
      <c r="J26" s="284"/>
    </row>
    <row r="27" spans="1:10" ht="12.75">
      <c r="A27" s="279"/>
      <c r="B27" s="281"/>
      <c r="C27" s="281"/>
      <c r="D27" s="281"/>
      <c r="E27" s="281"/>
      <c r="F27" s="281"/>
      <c r="G27" s="281"/>
      <c r="H27" s="281"/>
      <c r="I27" s="281"/>
      <c r="J27" s="284"/>
    </row>
    <row r="28" spans="1:10" ht="12.75">
      <c r="A28" s="279"/>
      <c r="B28" s="281"/>
      <c r="C28" s="281"/>
      <c r="D28" s="281"/>
      <c r="E28" s="281"/>
      <c r="F28" s="281"/>
      <c r="G28" s="281"/>
      <c r="H28" s="281"/>
      <c r="I28" s="281"/>
      <c r="J28" s="284"/>
    </row>
    <row r="29" spans="1:10" ht="12.75">
      <c r="A29" s="550" t="s">
        <v>706</v>
      </c>
      <c r="B29" s="549"/>
      <c r="C29" s="549"/>
      <c r="D29" s="549"/>
      <c r="E29" s="549"/>
      <c r="F29" s="549"/>
      <c r="G29" s="549"/>
      <c r="H29" s="549"/>
      <c r="I29" s="549"/>
      <c r="J29" s="551"/>
    </row>
    <row r="30" spans="1:10" ht="12.75">
      <c r="A30" s="279"/>
      <c r="B30" s="281"/>
      <c r="C30" s="281"/>
      <c r="D30" s="281"/>
      <c r="E30" s="281"/>
      <c r="F30" s="281"/>
      <c r="G30" s="281"/>
      <c r="H30" s="281"/>
      <c r="I30" s="281"/>
      <c r="J30" s="284"/>
    </row>
    <row r="31" spans="1:10" ht="12.75">
      <c r="A31" s="279"/>
      <c r="B31" s="12" t="s">
        <v>1013</v>
      </c>
      <c r="C31" s="281"/>
      <c r="D31" s="281"/>
      <c r="E31" s="281"/>
      <c r="F31" s="281"/>
      <c r="G31" s="281"/>
      <c r="H31" s="281"/>
      <c r="I31" s="281"/>
      <c r="J31" s="284"/>
    </row>
    <row r="32" spans="1:10" ht="12.75">
      <c r="A32" s="279"/>
      <c r="B32" s="12" t="s">
        <v>999</v>
      </c>
      <c r="C32" s="281"/>
      <c r="D32" s="281"/>
      <c r="E32" s="281"/>
      <c r="F32" s="281"/>
      <c r="G32" s="281"/>
      <c r="H32" s="281"/>
      <c r="I32" s="281"/>
      <c r="J32" s="284"/>
    </row>
    <row r="33" spans="1:10" ht="12.75">
      <c r="A33" s="279"/>
      <c r="B33" s="12" t="s">
        <v>994</v>
      </c>
      <c r="C33" s="281"/>
      <c r="D33" s="281"/>
      <c r="E33" s="281"/>
      <c r="F33" s="281"/>
      <c r="G33" s="281"/>
      <c r="H33" s="281"/>
      <c r="I33" s="281"/>
      <c r="J33" s="284"/>
    </row>
    <row r="34" spans="1:10" ht="12.75">
      <c r="A34" s="279"/>
      <c r="B34" s="281"/>
      <c r="C34" s="281"/>
      <c r="D34" s="281"/>
      <c r="E34" s="281"/>
      <c r="F34" s="281"/>
      <c r="G34" s="281"/>
      <c r="H34" s="281"/>
      <c r="I34" s="281"/>
      <c r="J34" s="284"/>
    </row>
    <row r="35" spans="1:10" ht="12.75">
      <c r="A35" s="279"/>
      <c r="B35" s="12" t="s">
        <v>1033</v>
      </c>
      <c r="C35" s="281"/>
      <c r="D35" s="281"/>
      <c r="E35" s="281"/>
      <c r="F35" s="281"/>
      <c r="G35" s="281"/>
      <c r="H35" s="281"/>
      <c r="I35" s="281"/>
      <c r="J35" s="284"/>
    </row>
    <row r="36" spans="1:10" ht="12.75">
      <c r="A36" s="279"/>
      <c r="B36" s="281" t="s">
        <v>867</v>
      </c>
      <c r="C36" s="281"/>
      <c r="D36" s="281"/>
      <c r="E36" s="281"/>
      <c r="F36" s="281"/>
      <c r="G36" s="281"/>
      <c r="H36" s="281"/>
      <c r="I36" s="281"/>
      <c r="J36" s="284"/>
    </row>
    <row r="37" spans="1:10" ht="12.75">
      <c r="A37" s="279"/>
      <c r="B37" s="281" t="s">
        <v>868</v>
      </c>
      <c r="C37" s="281"/>
      <c r="D37" s="281"/>
      <c r="E37" s="281"/>
      <c r="F37" s="281"/>
      <c r="G37" s="281"/>
      <c r="H37" s="281"/>
      <c r="I37" s="281"/>
      <c r="J37" s="284"/>
    </row>
    <row r="38" spans="1:10" ht="12.75">
      <c r="A38" s="279"/>
      <c r="B38" s="281"/>
      <c r="C38" s="281"/>
      <c r="D38" s="281"/>
      <c r="E38" s="281"/>
      <c r="F38" s="281"/>
      <c r="G38" s="281"/>
      <c r="H38" s="281"/>
      <c r="I38" s="281"/>
      <c r="J38" s="284"/>
    </row>
    <row r="39" spans="1:10" ht="12.75">
      <c r="A39" s="279"/>
      <c r="B39" s="281"/>
      <c r="C39" s="281"/>
      <c r="D39" s="293"/>
      <c r="E39" s="293"/>
      <c r="F39" s="293"/>
      <c r="G39" s="293"/>
      <c r="H39" s="281"/>
      <c r="I39" s="281"/>
      <c r="J39" s="284"/>
    </row>
    <row r="40" spans="1:10" ht="12.75">
      <c r="A40" s="279"/>
      <c r="B40" s="281"/>
      <c r="C40" s="281"/>
      <c r="D40" s="281"/>
      <c r="E40" s="281"/>
      <c r="F40" s="281"/>
      <c r="G40" s="281"/>
      <c r="H40" s="281"/>
      <c r="I40" s="281"/>
      <c r="J40" s="284"/>
    </row>
    <row r="41" spans="1:10" ht="12.75">
      <c r="A41" s="279"/>
      <c r="B41" s="281"/>
      <c r="C41" s="281"/>
      <c r="D41" s="281"/>
      <c r="E41" s="281"/>
      <c r="F41" s="281"/>
      <c r="G41" s="281"/>
      <c r="H41" s="281"/>
      <c r="I41" s="281"/>
      <c r="J41" s="284"/>
    </row>
    <row r="42" spans="1:10" ht="12.75">
      <c r="A42" s="279"/>
      <c r="B42" s="281"/>
      <c r="C42" s="281"/>
      <c r="D42" s="281"/>
      <c r="E42" s="281"/>
      <c r="F42" s="281"/>
      <c r="G42" s="281"/>
      <c r="H42" s="281"/>
      <c r="I42" s="281"/>
      <c r="J42" s="284"/>
    </row>
    <row r="43" spans="1:10" ht="12.75">
      <c r="A43" s="279"/>
      <c r="B43" s="281"/>
      <c r="C43" s="281"/>
      <c r="D43" s="281"/>
      <c r="E43" s="281"/>
      <c r="F43" s="281"/>
      <c r="G43" s="281"/>
      <c r="H43" s="281"/>
      <c r="I43" s="281"/>
      <c r="J43" s="284"/>
    </row>
    <row r="44" spans="1:10" ht="12.75">
      <c r="A44" s="279"/>
      <c r="B44" s="281"/>
      <c r="C44" s="281"/>
      <c r="D44" s="281"/>
      <c r="E44" s="281"/>
      <c r="F44" s="281"/>
      <c r="G44" s="281"/>
      <c r="H44" s="281"/>
      <c r="I44" s="281"/>
      <c r="J44" s="284"/>
    </row>
    <row r="45" spans="1:10" ht="12.75">
      <c r="A45" s="279"/>
      <c r="B45" s="281"/>
      <c r="C45" s="281"/>
      <c r="D45" s="281"/>
      <c r="E45" s="281"/>
      <c r="F45" s="281"/>
      <c r="G45" s="281"/>
      <c r="H45" s="281"/>
      <c r="I45" s="281"/>
      <c r="J45" s="284"/>
    </row>
    <row r="46" spans="1:10" ht="12.75">
      <c r="A46" s="279"/>
      <c r="B46" s="281"/>
      <c r="C46" s="281"/>
      <c r="D46" s="281"/>
      <c r="E46" s="281"/>
      <c r="F46" s="281"/>
      <c r="G46" s="281"/>
      <c r="H46" s="281"/>
      <c r="I46" s="281"/>
      <c r="J46" s="284"/>
    </row>
    <row r="47" spans="1:10" ht="12.75">
      <c r="A47" s="285"/>
      <c r="B47" s="286"/>
      <c r="C47" s="286"/>
      <c r="D47" s="286"/>
      <c r="E47" s="286"/>
      <c r="F47" s="286"/>
      <c r="G47" s="286"/>
      <c r="H47" s="286"/>
      <c r="I47" s="286"/>
      <c r="J47" s="288"/>
    </row>
    <row r="48" spans="1:10" ht="12.75">
      <c r="A48" s="279" t="s">
        <v>343</v>
      </c>
      <c r="B48" s="281" t="s">
        <v>455</v>
      </c>
      <c r="C48" s="281"/>
      <c r="D48" s="281"/>
      <c r="E48" s="281"/>
      <c r="F48" s="281"/>
      <c r="G48" s="281"/>
      <c r="H48" s="281"/>
      <c r="I48" s="281"/>
      <c r="J48" s="284"/>
    </row>
    <row r="49" spans="1:10" ht="12.75">
      <c r="A49" s="279"/>
      <c r="B49" s="281"/>
      <c r="C49" s="281"/>
      <c r="D49" s="281"/>
      <c r="E49" s="281"/>
      <c r="F49" s="281"/>
      <c r="G49" s="281"/>
      <c r="H49" s="281"/>
      <c r="I49" s="281"/>
      <c r="J49" s="284"/>
    </row>
    <row r="50" spans="1:10" ht="12.75">
      <c r="A50" s="285" t="s">
        <v>342</v>
      </c>
      <c r="B50" s="295">
        <f>'Item 40, 45, 50, pg 14'!B54</f>
        <v>41373</v>
      </c>
      <c r="C50" s="286"/>
      <c r="D50" s="286"/>
      <c r="E50" s="286"/>
      <c r="F50" s="286"/>
      <c r="G50" s="286"/>
      <c r="H50" s="286" t="s">
        <v>540</v>
      </c>
      <c r="I50" s="286"/>
      <c r="J50" s="296">
        <f>'Item 40, 45, 50, pg 14'!J54</f>
        <v>41426</v>
      </c>
    </row>
    <row r="51" spans="1:10" ht="12.75">
      <c r="A51" s="552" t="s">
        <v>312</v>
      </c>
      <c r="B51" s="553"/>
      <c r="C51" s="553"/>
      <c r="D51" s="553"/>
      <c r="E51" s="553"/>
      <c r="F51" s="553"/>
      <c r="G51" s="553"/>
      <c r="H51" s="553"/>
      <c r="I51" s="553"/>
      <c r="J51" s="554"/>
    </row>
    <row r="52" spans="1:10" ht="12.75">
      <c r="A52" s="279"/>
      <c r="B52" s="281"/>
      <c r="C52" s="281"/>
      <c r="D52" s="281"/>
      <c r="E52" s="281"/>
      <c r="F52" s="281"/>
      <c r="G52" s="281"/>
      <c r="H52" s="281"/>
      <c r="I52" s="281"/>
      <c r="J52" s="284"/>
    </row>
    <row r="53" spans="1:10" ht="12.75">
      <c r="A53" s="279" t="s">
        <v>341</v>
      </c>
      <c r="B53" s="281"/>
      <c r="C53" s="281"/>
      <c r="D53" s="281"/>
      <c r="E53" s="281"/>
      <c r="F53" s="281"/>
      <c r="G53" s="281"/>
      <c r="H53" s="281"/>
      <c r="I53" s="281"/>
      <c r="J53" s="284"/>
    </row>
    <row r="54" spans="1:10" ht="12.75">
      <c r="A54" s="285"/>
      <c r="B54" s="286"/>
      <c r="C54" s="286"/>
      <c r="D54" s="286"/>
      <c r="E54" s="286"/>
      <c r="F54" s="286"/>
      <c r="G54" s="286"/>
      <c r="H54" s="286"/>
      <c r="I54" s="286"/>
      <c r="J54" s="288"/>
    </row>
  </sheetData>
  <sheetProtection/>
  <mergeCells count="4">
    <mergeCell ref="H2:I2"/>
    <mergeCell ref="A7:J7"/>
    <mergeCell ref="A29:J29"/>
    <mergeCell ref="A51:J51"/>
  </mergeCells>
  <printOptions/>
  <pageMargins left="0.75" right="0.75" top="1" bottom="1" header="0.5" footer="0.5"/>
  <pageSetup horizontalDpi="300" verticalDpi="300" orientation="portrait" scale="85" r:id="rId1"/>
</worksheet>
</file>

<file path=xl/worksheets/sheet17.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L46" sqref="L46"/>
    </sheetView>
  </sheetViews>
  <sheetFormatPr defaultColWidth="9.140625" defaultRowHeight="12.75"/>
  <cols>
    <col min="1" max="1" width="10.28125" style="0" customWidth="1"/>
    <col min="2" max="2" width="18.28125" style="0" customWidth="1"/>
    <col min="9" max="9" width="7.710937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16</v>
      </c>
    </row>
    <row r="3" spans="1:10" ht="12.75">
      <c r="A3" s="4"/>
      <c r="B3" s="5"/>
      <c r="C3" s="5"/>
      <c r="D3" s="5"/>
      <c r="E3" s="5"/>
      <c r="F3" s="5"/>
      <c r="G3" s="5"/>
      <c r="H3" s="5"/>
      <c r="I3" s="5"/>
      <c r="J3" s="6"/>
    </row>
    <row r="4" spans="1:10" ht="12.75">
      <c r="A4" s="4" t="s">
        <v>339</v>
      </c>
      <c r="B4" s="5"/>
      <c r="C4" s="218" t="s">
        <v>837</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55" t="s">
        <v>707</v>
      </c>
      <c r="B7" s="556"/>
      <c r="C7" s="556"/>
      <c r="D7" s="556"/>
      <c r="E7" s="556"/>
      <c r="F7" s="556"/>
      <c r="G7" s="556"/>
      <c r="H7" s="556"/>
      <c r="I7" s="556"/>
      <c r="J7" s="557"/>
    </row>
    <row r="8" spans="1:10" ht="12.75">
      <c r="A8" s="4"/>
      <c r="B8" s="5"/>
      <c r="C8" s="5"/>
      <c r="D8" s="5"/>
      <c r="E8" s="5"/>
      <c r="F8" s="5"/>
      <c r="G8" s="5"/>
      <c r="H8" s="5"/>
      <c r="I8" s="5"/>
      <c r="J8" s="6"/>
    </row>
    <row r="9" spans="1:10" ht="12.75">
      <c r="A9" s="10" t="s">
        <v>709</v>
      </c>
      <c r="B9" s="5"/>
      <c r="C9" s="5"/>
      <c r="D9" s="5"/>
      <c r="E9" s="5"/>
      <c r="F9" s="5"/>
      <c r="G9" s="5"/>
      <c r="H9" s="5"/>
      <c r="I9" s="5"/>
      <c r="J9" s="6"/>
    </row>
    <row r="10" spans="1:10" ht="12.75">
      <c r="A10" s="4" t="s">
        <v>708</v>
      </c>
      <c r="B10" s="5"/>
      <c r="C10" s="5"/>
      <c r="D10" s="5"/>
      <c r="E10" s="5"/>
      <c r="F10" s="5"/>
      <c r="G10" s="5"/>
      <c r="H10" s="5"/>
      <c r="I10" s="5"/>
      <c r="J10" s="6"/>
    </row>
    <row r="11" spans="1:10" ht="12.75">
      <c r="A11" s="4"/>
      <c r="B11" s="14"/>
      <c r="C11" s="5"/>
      <c r="D11" s="5"/>
      <c r="E11" s="5"/>
      <c r="F11" s="5"/>
      <c r="G11" s="5"/>
      <c r="H11" s="5"/>
      <c r="I11" s="5"/>
      <c r="J11" s="6"/>
    </row>
    <row r="12" spans="1:10" ht="12.75">
      <c r="A12" s="4"/>
      <c r="B12" s="5" t="s">
        <v>710</v>
      </c>
      <c r="C12" s="5"/>
      <c r="D12" s="5"/>
      <c r="E12" s="5"/>
      <c r="F12" s="5"/>
      <c r="G12" s="5"/>
      <c r="H12" s="5"/>
      <c r="I12" s="5"/>
      <c r="J12" s="6"/>
    </row>
    <row r="13" spans="1:10" ht="12.75">
      <c r="A13" s="4"/>
      <c r="B13" s="43" t="s">
        <v>712</v>
      </c>
      <c r="C13" s="13"/>
      <c r="D13" s="5"/>
      <c r="E13" s="36"/>
      <c r="F13" s="13"/>
      <c r="G13" s="5"/>
      <c r="H13" s="36"/>
      <c r="I13" s="13"/>
      <c r="J13" s="6"/>
    </row>
    <row r="14" spans="1:10" ht="12.75">
      <c r="A14" s="4"/>
      <c r="B14" s="40" t="s">
        <v>711</v>
      </c>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191" t="s">
        <v>1014</v>
      </c>
      <c r="E16" s="5"/>
      <c r="F16" s="5"/>
      <c r="G16" s="5"/>
      <c r="H16" s="5"/>
      <c r="I16" s="5"/>
      <c r="J16" s="6"/>
    </row>
    <row r="17" spans="1:10" ht="12.75">
      <c r="A17" s="4"/>
      <c r="B17" s="5"/>
      <c r="C17" s="5"/>
      <c r="D17" s="5"/>
      <c r="E17" s="5"/>
      <c r="F17" s="5"/>
      <c r="G17" s="5"/>
      <c r="H17" s="5"/>
      <c r="I17" s="5"/>
      <c r="J17" s="6"/>
    </row>
    <row r="18" spans="1:10" ht="12.75">
      <c r="A18" s="72" t="s">
        <v>714</v>
      </c>
      <c r="B18" s="73"/>
      <c r="C18" s="73"/>
      <c r="D18" s="73"/>
      <c r="E18" s="73"/>
      <c r="F18" s="73"/>
      <c r="G18" s="73"/>
      <c r="H18" s="73"/>
      <c r="I18" s="73"/>
      <c r="J18" s="74"/>
    </row>
    <row r="19" spans="1:10" ht="12.75">
      <c r="A19" s="4"/>
      <c r="B19" s="5"/>
      <c r="C19" s="5"/>
      <c r="D19" s="5"/>
      <c r="E19" s="5"/>
      <c r="F19" s="5"/>
      <c r="G19" s="5"/>
      <c r="H19" s="5"/>
      <c r="I19" s="5"/>
      <c r="J19" s="6"/>
    </row>
    <row r="20" spans="1:10" ht="12.75">
      <c r="A20" s="513" t="s">
        <v>715</v>
      </c>
      <c r="B20" s="514"/>
      <c r="C20" s="514"/>
      <c r="D20" s="514"/>
      <c r="E20" s="514"/>
      <c r="F20" s="514"/>
      <c r="G20" s="514"/>
      <c r="H20" s="514"/>
      <c r="I20" s="514"/>
      <c r="J20" s="536"/>
    </row>
    <row r="21" spans="1:10" ht="12.75">
      <c r="A21" s="4"/>
      <c r="B21" s="5"/>
      <c r="C21" s="5"/>
      <c r="D21" s="5"/>
      <c r="E21" s="5"/>
      <c r="F21" s="5"/>
      <c r="G21" s="5"/>
      <c r="H21" s="5"/>
      <c r="I21" s="5"/>
      <c r="J21" s="6"/>
    </row>
    <row r="22" spans="1:10" ht="12.75">
      <c r="A22" s="50" t="s">
        <v>716</v>
      </c>
      <c r="B22" s="5"/>
      <c r="C22" s="5"/>
      <c r="D22" s="5"/>
      <c r="E22" s="5"/>
      <c r="F22" s="5"/>
      <c r="G22" s="5"/>
      <c r="H22" s="5"/>
      <c r="I22" s="5"/>
      <c r="J22" s="6"/>
    </row>
    <row r="23" spans="1:10" ht="12.75">
      <c r="A23" s="50" t="s">
        <v>717</v>
      </c>
      <c r="B23" s="5"/>
      <c r="C23" s="5"/>
      <c r="D23" s="5"/>
      <c r="E23" s="5"/>
      <c r="F23" s="5"/>
      <c r="G23" s="5"/>
      <c r="H23" s="5"/>
      <c r="I23" s="5"/>
      <c r="J23" s="6"/>
    </row>
    <row r="24" spans="1:10" ht="12.75">
      <c r="A24" s="4"/>
      <c r="B24" s="5"/>
      <c r="C24" s="5"/>
      <c r="D24" s="5"/>
      <c r="E24" s="5"/>
      <c r="F24" s="5"/>
      <c r="G24" s="5"/>
      <c r="H24" s="5"/>
      <c r="I24" s="5"/>
      <c r="J24" s="6"/>
    </row>
    <row r="25" spans="1:10" ht="12.75">
      <c r="A25" s="4"/>
      <c r="B25" s="5" t="s">
        <v>763</v>
      </c>
      <c r="C25" s="5"/>
      <c r="D25" s="5"/>
      <c r="E25" s="5" t="s">
        <v>235</v>
      </c>
      <c r="F25" s="5"/>
      <c r="G25" s="5"/>
      <c r="H25" s="5"/>
      <c r="I25" s="5"/>
      <c r="J25" s="6"/>
    </row>
    <row r="26" spans="1:10" ht="12.75">
      <c r="A26" s="4"/>
      <c r="B26" s="191" t="s">
        <v>977</v>
      </c>
      <c r="C26" s="5"/>
      <c r="D26" s="5"/>
      <c r="E26" s="5" t="s">
        <v>236</v>
      </c>
      <c r="F26" s="5"/>
      <c r="G26" s="5"/>
      <c r="H26" s="5"/>
      <c r="I26" s="5"/>
      <c r="J26" s="6"/>
    </row>
    <row r="27" spans="1:10" ht="12.75">
      <c r="A27" s="4"/>
      <c r="B27" s="5" t="s">
        <v>234</v>
      </c>
      <c r="C27" s="5"/>
      <c r="D27" s="5"/>
      <c r="E27" s="5" t="s">
        <v>237</v>
      </c>
      <c r="F27" s="5"/>
      <c r="G27" s="5"/>
      <c r="H27" s="5"/>
      <c r="I27" s="5"/>
      <c r="J27" s="6"/>
    </row>
    <row r="28" spans="1:10" ht="12.75">
      <c r="A28" s="4"/>
      <c r="B28" s="5" t="s">
        <v>764</v>
      </c>
      <c r="C28" s="5"/>
      <c r="D28" s="5"/>
      <c r="E28" s="5" t="s">
        <v>765</v>
      </c>
      <c r="F28" s="5"/>
      <c r="G28" s="5"/>
      <c r="H28" s="5"/>
      <c r="I28" s="5"/>
      <c r="J28" s="6"/>
    </row>
    <row r="29" spans="1:10" ht="12.75">
      <c r="A29" s="4"/>
      <c r="B29" s="5"/>
      <c r="C29" s="5"/>
      <c r="D29" s="5"/>
      <c r="E29" s="5"/>
      <c r="F29" s="5"/>
      <c r="G29" s="5"/>
      <c r="H29" s="5"/>
      <c r="I29" s="5"/>
      <c r="J29" s="6"/>
    </row>
    <row r="30" spans="1:10" ht="12.75">
      <c r="A30" s="4"/>
      <c r="B30" s="5" t="s">
        <v>239</v>
      </c>
      <c r="C30" s="5"/>
      <c r="D30" s="5"/>
      <c r="E30" s="5"/>
      <c r="F30" s="5"/>
      <c r="G30" s="5"/>
      <c r="H30" s="5"/>
      <c r="I30" s="5"/>
      <c r="J30" s="6"/>
    </row>
    <row r="31" spans="1:10" ht="12.75">
      <c r="A31" s="4"/>
      <c r="B31" s="5" t="s">
        <v>238</v>
      </c>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76" t="s">
        <v>718</v>
      </c>
      <c r="B34" s="37"/>
      <c r="C34" s="37"/>
      <c r="D34" s="37"/>
      <c r="E34" s="37"/>
      <c r="F34" s="37"/>
      <c r="G34" s="37"/>
      <c r="H34" s="37"/>
      <c r="I34" s="37"/>
      <c r="J34" s="47"/>
    </row>
    <row r="35" spans="1:10" ht="12.75">
      <c r="A35" s="50" t="s">
        <v>719</v>
      </c>
      <c r="B35" s="5"/>
      <c r="C35" s="5"/>
      <c r="D35" s="5"/>
      <c r="E35" s="5"/>
      <c r="F35" s="5"/>
      <c r="G35" s="5"/>
      <c r="H35" s="5"/>
      <c r="I35" s="5"/>
      <c r="J35" s="6"/>
    </row>
    <row r="36" spans="1:10" ht="12.75">
      <c r="A36" s="75"/>
      <c r="B36" s="5"/>
      <c r="C36" s="5"/>
      <c r="D36" s="5"/>
      <c r="E36" s="5"/>
      <c r="F36" s="5"/>
      <c r="G36" s="5"/>
      <c r="H36" s="5"/>
      <c r="I36" s="5"/>
      <c r="J36" s="6"/>
    </row>
    <row r="37" spans="1:10" ht="12.75">
      <c r="A37" s="50" t="s">
        <v>643</v>
      </c>
      <c r="B37" s="5"/>
      <c r="C37" s="5"/>
      <c r="D37" s="5"/>
      <c r="E37" s="5"/>
      <c r="F37" s="5"/>
      <c r="G37" s="5"/>
      <c r="H37" s="5"/>
      <c r="I37" s="5"/>
      <c r="J37" s="6"/>
    </row>
    <row r="38" spans="1:10" ht="12.75">
      <c r="A38" s="50" t="s">
        <v>720</v>
      </c>
      <c r="B38" s="5"/>
      <c r="C38" s="5"/>
      <c r="D38" s="5"/>
      <c r="E38" s="5"/>
      <c r="F38" s="5"/>
      <c r="G38" s="5"/>
      <c r="H38" s="5"/>
      <c r="I38" s="5"/>
      <c r="J38" s="6"/>
    </row>
    <row r="39" spans="1:10" ht="12.75">
      <c r="A39" s="50"/>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721</v>
      </c>
      <c r="D41" s="5"/>
      <c r="E41" s="231">
        <v>70</v>
      </c>
      <c r="F41" s="5"/>
      <c r="G41" s="5"/>
      <c r="H41" s="5"/>
      <c r="I41" s="5"/>
      <c r="J41" s="6"/>
    </row>
    <row r="42" spans="1:10" ht="12.75">
      <c r="A42" s="4"/>
      <c r="B42" s="5"/>
      <c r="C42" s="5" t="s">
        <v>725</v>
      </c>
      <c r="D42" s="5"/>
      <c r="E42" s="231">
        <f>E41</f>
        <v>70</v>
      </c>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51,52, pg 15'!B50</f>
        <v>41373</v>
      </c>
      <c r="C54" s="8"/>
      <c r="D54" s="8"/>
      <c r="E54" s="8"/>
      <c r="F54" s="8"/>
      <c r="G54" s="8"/>
      <c r="H54" s="8" t="s">
        <v>541</v>
      </c>
      <c r="I54" s="8"/>
      <c r="J54" s="192">
        <f>'Item 51,52, pg 15'!J50</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7:J7"/>
    <mergeCell ref="A20:J20"/>
    <mergeCell ref="A55:J55"/>
  </mergeCells>
  <printOptions horizontalCentered="1" verticalCentered="1"/>
  <pageMargins left="0.5" right="0.5" top="0.5" bottom="0.5" header="0.5" footer="0.5"/>
  <pageSetup fitToHeight="1" fitToWidth="1" horizontalDpi="600" verticalDpi="600" orientation="portrait" scale="94" r:id="rId1"/>
</worksheet>
</file>

<file path=xl/worksheets/sheet18.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1">
      <selection activeCell="F22" sqref="F22"/>
    </sheetView>
  </sheetViews>
  <sheetFormatPr defaultColWidth="9.140625" defaultRowHeight="12.75"/>
  <cols>
    <col min="1" max="1" width="10.00390625" style="0" customWidth="1"/>
    <col min="2" max="2" width="18.28125" style="0" customWidth="1"/>
    <col min="7" max="7" width="7.00390625" style="0" customWidth="1"/>
    <col min="9" max="9" width="7.7109375" style="0" customWidth="1"/>
    <col min="10" max="10" width="18.421875" style="0" customWidth="1"/>
  </cols>
  <sheetData>
    <row r="1" spans="1:10" ht="12.75">
      <c r="A1" s="1"/>
      <c r="B1" s="2"/>
      <c r="C1" s="2"/>
      <c r="D1" s="2"/>
      <c r="E1" s="2"/>
      <c r="F1" s="2"/>
      <c r="G1" s="2"/>
      <c r="H1" s="2"/>
      <c r="I1" s="2"/>
      <c r="J1" s="3"/>
    </row>
    <row r="2" spans="1:10" ht="12.75">
      <c r="A2" s="4" t="s">
        <v>337</v>
      </c>
      <c r="B2" s="213">
        <v>26</v>
      </c>
      <c r="C2" s="5"/>
      <c r="D2" s="5" t="str">
        <f>'[2]Check Sheet'!$C$2</f>
        <v> </v>
      </c>
      <c r="E2" s="5"/>
      <c r="F2" s="5"/>
      <c r="G2" s="82">
        <v>0</v>
      </c>
      <c r="H2" s="484" t="s">
        <v>338</v>
      </c>
      <c r="I2" s="484"/>
      <c r="J2" s="46">
        <v>17</v>
      </c>
    </row>
    <row r="3" spans="1:10" ht="12.75">
      <c r="A3" s="4"/>
      <c r="B3" s="5"/>
      <c r="C3" s="5"/>
      <c r="D3" s="5"/>
      <c r="E3" s="5"/>
      <c r="F3" s="5"/>
      <c r="G3" s="5"/>
      <c r="H3" s="5"/>
      <c r="I3" s="5"/>
      <c r="J3" s="6"/>
    </row>
    <row r="4" spans="1:10" ht="12.75">
      <c r="A4" s="4" t="s">
        <v>339</v>
      </c>
      <c r="B4" s="5"/>
      <c r="C4" s="218" t="s">
        <v>837</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13" t="s">
        <v>726</v>
      </c>
      <c r="B7" s="556"/>
      <c r="C7" s="556"/>
      <c r="D7" s="556"/>
      <c r="E7" s="556"/>
      <c r="F7" s="556"/>
      <c r="G7" s="556"/>
      <c r="H7" s="556"/>
      <c r="I7" s="556"/>
      <c r="J7" s="557"/>
    </row>
    <row r="8" spans="1:10" ht="12.75">
      <c r="A8" s="4"/>
      <c r="B8" s="5"/>
      <c r="C8" s="5"/>
      <c r="D8" s="5"/>
      <c r="E8" s="5"/>
      <c r="F8" s="5"/>
      <c r="G8" s="5"/>
      <c r="H8" s="5"/>
      <c r="I8" s="5"/>
      <c r="J8" s="6"/>
    </row>
    <row r="9" spans="1:10" ht="12.75">
      <c r="A9" s="4" t="s">
        <v>727</v>
      </c>
      <c r="B9" s="5"/>
      <c r="C9" s="5"/>
      <c r="D9" s="5"/>
      <c r="E9" s="5"/>
      <c r="F9" s="5"/>
      <c r="G9" s="5"/>
      <c r="H9" s="5"/>
      <c r="I9" s="5"/>
      <c r="J9" s="6"/>
    </row>
    <row r="10" spans="1:10" ht="12.75">
      <c r="A10" s="50" t="s">
        <v>728</v>
      </c>
      <c r="B10" s="5"/>
      <c r="C10" s="5"/>
      <c r="D10" s="5"/>
      <c r="E10" s="5"/>
      <c r="F10" s="5"/>
      <c r="G10" s="5"/>
      <c r="H10" s="5"/>
      <c r="I10" s="5"/>
      <c r="J10" s="6"/>
    </row>
    <row r="11" spans="1:10" ht="12.75">
      <c r="A11" s="4" t="s">
        <v>729</v>
      </c>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77" t="s">
        <v>730</v>
      </c>
      <c r="E13" s="36"/>
      <c r="F13" s="78" t="s">
        <v>731</v>
      </c>
      <c r="G13" s="5"/>
      <c r="H13" s="36"/>
      <c r="I13" s="13"/>
      <c r="J13" s="6"/>
    </row>
    <row r="14" spans="1:10" ht="18" customHeight="1">
      <c r="A14" s="4"/>
      <c r="B14" s="36"/>
      <c r="C14" s="13"/>
      <c r="D14" s="15" t="s">
        <v>733</v>
      </c>
      <c r="E14" s="36" t="s">
        <v>740</v>
      </c>
      <c r="F14" s="401">
        <v>8.25</v>
      </c>
      <c r="G14" s="100"/>
      <c r="H14" s="36"/>
      <c r="I14" s="13"/>
      <c r="J14" s="6"/>
    </row>
    <row r="15" spans="1:10" ht="18" customHeight="1">
      <c r="A15" s="4"/>
      <c r="B15" s="5"/>
      <c r="C15" s="5"/>
      <c r="D15" s="15" t="s">
        <v>734</v>
      </c>
      <c r="E15" s="36" t="s">
        <v>740</v>
      </c>
      <c r="F15" s="402">
        <v>15.5</v>
      </c>
      <c r="G15" s="100"/>
      <c r="H15" s="5"/>
      <c r="I15" s="5"/>
      <c r="J15" s="6"/>
    </row>
    <row r="16" spans="1:10" ht="18" customHeight="1">
      <c r="A16" s="4"/>
      <c r="B16" s="5"/>
      <c r="C16" s="5"/>
      <c r="D16" s="15" t="s">
        <v>735</v>
      </c>
      <c r="E16" s="36" t="s">
        <v>740</v>
      </c>
      <c r="F16" s="402">
        <f>F15</f>
        <v>15.5</v>
      </c>
      <c r="G16" s="100"/>
      <c r="H16" s="5"/>
      <c r="I16" s="5"/>
      <c r="J16" s="6"/>
    </row>
    <row r="17" spans="1:10" ht="18" customHeight="1">
      <c r="A17" s="4"/>
      <c r="B17" s="5"/>
      <c r="C17" s="5"/>
      <c r="D17" s="15" t="s">
        <v>736</v>
      </c>
      <c r="E17" s="36" t="s">
        <v>740</v>
      </c>
      <c r="F17" s="402">
        <f>F15</f>
        <v>15.5</v>
      </c>
      <c r="G17" s="100"/>
      <c r="H17" s="5"/>
      <c r="I17" s="5"/>
      <c r="J17" s="6"/>
    </row>
    <row r="18" spans="1:10" ht="18" customHeight="1">
      <c r="A18" s="38"/>
      <c r="B18" s="37"/>
      <c r="C18" s="37"/>
      <c r="D18" s="15" t="s">
        <v>737</v>
      </c>
      <c r="E18" s="36" t="s">
        <v>740</v>
      </c>
      <c r="F18" s="403">
        <v>89</v>
      </c>
      <c r="G18" s="100"/>
      <c r="H18" s="37"/>
      <c r="I18" s="37"/>
      <c r="J18" s="47"/>
    </row>
    <row r="19" spans="1:10" ht="18" customHeight="1">
      <c r="A19" s="4"/>
      <c r="B19" s="5"/>
      <c r="C19" s="5"/>
      <c r="D19" s="15" t="s">
        <v>738</v>
      </c>
      <c r="E19" s="36" t="s">
        <v>740</v>
      </c>
      <c r="F19" s="403">
        <v>15.4</v>
      </c>
      <c r="G19" s="100"/>
      <c r="H19" s="5"/>
      <c r="I19" s="5"/>
      <c r="J19" s="6"/>
    </row>
    <row r="20" spans="1:10" ht="18" customHeight="1">
      <c r="A20" s="4"/>
      <c r="B20" s="5"/>
      <c r="C20" s="42"/>
      <c r="D20" s="15" t="s">
        <v>869</v>
      </c>
      <c r="E20" s="36" t="s">
        <v>740</v>
      </c>
      <c r="F20" s="402">
        <v>12.7</v>
      </c>
      <c r="G20" s="100" t="s">
        <v>961</v>
      </c>
      <c r="H20" s="5"/>
      <c r="I20" s="5"/>
      <c r="J20" s="6"/>
    </row>
    <row r="21" spans="1:10" ht="18" customHeight="1">
      <c r="A21" s="4"/>
      <c r="B21" s="5"/>
      <c r="C21" s="42"/>
      <c r="D21" s="15" t="s">
        <v>870</v>
      </c>
      <c r="E21" s="36" t="s">
        <v>740</v>
      </c>
      <c r="F21" s="402">
        <v>11.6</v>
      </c>
      <c r="G21" s="100" t="s">
        <v>961</v>
      </c>
      <c r="H21" s="5"/>
      <c r="I21" s="5"/>
      <c r="J21" s="6"/>
    </row>
    <row r="22" spans="1:10" ht="18" customHeight="1">
      <c r="A22" s="4"/>
      <c r="B22" s="5"/>
      <c r="C22" s="5"/>
      <c r="D22" s="15" t="s">
        <v>871</v>
      </c>
      <c r="E22" s="36" t="s">
        <v>740</v>
      </c>
      <c r="F22" s="462">
        <v>18.63</v>
      </c>
      <c r="G22" s="100" t="s">
        <v>961</v>
      </c>
      <c r="H22" s="5"/>
      <c r="I22" s="427"/>
      <c r="J22" s="6"/>
    </row>
    <row r="23" spans="1:10" ht="18" customHeight="1">
      <c r="A23" s="4"/>
      <c r="B23" s="5"/>
      <c r="C23" s="5"/>
      <c r="D23" s="15" t="s">
        <v>739</v>
      </c>
      <c r="E23" s="36" t="s">
        <v>740</v>
      </c>
      <c r="F23" s="13" t="s">
        <v>766</v>
      </c>
      <c r="G23" s="5"/>
      <c r="H23" s="5"/>
      <c r="I23" s="455"/>
      <c r="J23" s="6"/>
    </row>
    <row r="24" spans="1:10" ht="18" customHeight="1">
      <c r="A24" s="4"/>
      <c r="B24" s="5"/>
      <c r="C24" s="5"/>
      <c r="D24" s="15" t="s">
        <v>739</v>
      </c>
      <c r="E24" s="36" t="s">
        <v>740</v>
      </c>
      <c r="F24" s="13" t="s">
        <v>766</v>
      </c>
      <c r="G24" s="5"/>
      <c r="H24" s="5"/>
      <c r="I24" s="5"/>
      <c r="J24" s="6"/>
    </row>
    <row r="25" spans="1:16" ht="12.75">
      <c r="A25" s="4"/>
      <c r="B25" s="5"/>
      <c r="C25" s="5"/>
      <c r="D25" s="15"/>
      <c r="E25" s="5"/>
      <c r="F25" s="5"/>
      <c r="G25" s="5"/>
      <c r="H25" s="5"/>
      <c r="I25" s="5"/>
      <c r="J25" s="6"/>
      <c r="P25" s="444"/>
    </row>
    <row r="26" spans="1:10" ht="12.75">
      <c r="A26" s="4" t="s">
        <v>741</v>
      </c>
      <c r="B26" s="5"/>
      <c r="C26" s="5"/>
      <c r="D26" s="15"/>
      <c r="E26" s="5"/>
      <c r="F26" s="5"/>
      <c r="G26" s="5"/>
      <c r="H26" s="5"/>
      <c r="I26" s="5"/>
      <c r="J26" s="6"/>
    </row>
    <row r="27" spans="1:10" ht="12.75">
      <c r="A27" s="4" t="s">
        <v>746</v>
      </c>
      <c r="B27" s="5"/>
      <c r="C27" s="5"/>
      <c r="D27" s="15"/>
      <c r="E27" s="5"/>
      <c r="F27" s="5"/>
      <c r="G27" s="5"/>
      <c r="H27" s="5"/>
      <c r="I27" s="5"/>
      <c r="J27" s="6"/>
    </row>
    <row r="28" spans="1:10" ht="12.75">
      <c r="A28" s="4"/>
      <c r="B28" s="5"/>
      <c r="C28" s="5"/>
      <c r="D28" s="1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343</v>
      </c>
      <c r="B46" s="5" t="s">
        <v>455</v>
      </c>
      <c r="C46" s="5"/>
      <c r="D46" s="5"/>
      <c r="E46" s="5"/>
      <c r="F46" s="5"/>
      <c r="G46" s="5"/>
      <c r="H46" s="5"/>
      <c r="I46" s="5"/>
      <c r="J46" s="6"/>
    </row>
    <row r="47" spans="1:10" ht="12.75">
      <c r="A47" s="4"/>
      <c r="B47" s="5"/>
      <c r="C47" s="5"/>
      <c r="D47" s="5"/>
      <c r="E47" s="5"/>
      <c r="F47" s="5"/>
      <c r="G47" s="5"/>
      <c r="H47" s="5"/>
      <c r="I47" s="5"/>
      <c r="J47" s="6"/>
    </row>
    <row r="48" spans="1:10" ht="12.75">
      <c r="A48" s="7" t="s">
        <v>342</v>
      </c>
      <c r="B48" s="193">
        <f>'Item 55,60, pg 16'!B54</f>
        <v>41373</v>
      </c>
      <c r="C48" s="8"/>
      <c r="D48" s="8"/>
      <c r="E48" s="8"/>
      <c r="F48" s="8"/>
      <c r="G48" s="8"/>
      <c r="H48" s="8" t="s">
        <v>541</v>
      </c>
      <c r="I48" s="8"/>
      <c r="J48" s="192">
        <f>'Item 55,60, pg 16'!J54</f>
        <v>41426</v>
      </c>
    </row>
    <row r="49" spans="1:10" ht="12.75">
      <c r="A49" s="510" t="s">
        <v>312</v>
      </c>
      <c r="B49" s="511"/>
      <c r="C49" s="511"/>
      <c r="D49" s="511"/>
      <c r="E49" s="511"/>
      <c r="F49" s="511"/>
      <c r="G49" s="511"/>
      <c r="H49" s="511"/>
      <c r="I49" s="511"/>
      <c r="J49" s="512"/>
    </row>
    <row r="50" spans="1:10" ht="12.75">
      <c r="A50" s="4"/>
      <c r="B50" s="5"/>
      <c r="C50" s="5"/>
      <c r="D50" s="5"/>
      <c r="E50" s="5"/>
      <c r="F50" s="5"/>
      <c r="G50" s="5"/>
      <c r="H50" s="5"/>
      <c r="I50" s="5"/>
      <c r="J50" s="6"/>
    </row>
    <row r="51" spans="1:10" ht="12.75">
      <c r="A51" s="4" t="s">
        <v>341</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7:J7"/>
    <mergeCell ref="A49:J49"/>
  </mergeCells>
  <printOptions horizontalCentered="1" verticalCentered="1"/>
  <pageMargins left="0.5" right="0.5" top="0.5" bottom="0.5" header="0.5" footer="0.5"/>
  <pageSetup fitToHeight="1" fitToWidth="1" horizontalDpi="600" verticalDpi="600" orientation="portrait" scale="91" r:id="rId1"/>
</worksheet>
</file>

<file path=xl/worksheets/sheet19.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4" sqref="C4:E4"/>
    </sheetView>
  </sheetViews>
  <sheetFormatPr defaultColWidth="9.140625" defaultRowHeight="12.75"/>
  <cols>
    <col min="1" max="1" width="10.421875" style="0" customWidth="1"/>
    <col min="2" max="2" width="18.57421875" style="0" customWidth="1"/>
    <col min="10" max="10" width="14.42187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18</v>
      </c>
    </row>
    <row r="3" spans="1:10" ht="12.75">
      <c r="A3" s="4"/>
      <c r="B3" s="5"/>
      <c r="C3" s="5"/>
      <c r="D3" s="5"/>
      <c r="E3" s="5"/>
      <c r="F3" s="5"/>
      <c r="G3" s="5"/>
      <c r="H3" s="5"/>
      <c r="I3" s="5"/>
      <c r="J3" s="6"/>
    </row>
    <row r="4" spans="1:10" ht="12.75">
      <c r="A4" s="4" t="s">
        <v>339</v>
      </c>
      <c r="B4" s="5"/>
      <c r="C4" s="440" t="s">
        <v>964</v>
      </c>
      <c r="D4" s="441"/>
      <c r="E4" s="440"/>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747</v>
      </c>
      <c r="B7" s="514"/>
      <c r="C7" s="514"/>
      <c r="D7" s="514"/>
      <c r="E7" s="514"/>
      <c r="F7" s="514"/>
      <c r="G7" s="514"/>
      <c r="H7" s="514"/>
      <c r="I7" s="514"/>
      <c r="J7" s="53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70, pg 17'!B48</f>
        <v>41373</v>
      </c>
      <c r="C54" s="8"/>
      <c r="D54" s="8"/>
      <c r="E54" s="8"/>
      <c r="F54" s="8"/>
      <c r="G54" s="8"/>
      <c r="H54" s="8" t="s">
        <v>334</v>
      </c>
      <c r="I54" s="8"/>
      <c r="J54" s="192">
        <f>'Item 70, pg 17'!J48</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tabSelected="1" zoomScale="110" zoomScaleNormal="110" zoomScalePageLayoutView="0" workbookViewId="0" topLeftCell="A1">
      <selection activeCell="A56" sqref="A56:J56"/>
    </sheetView>
  </sheetViews>
  <sheetFormatPr defaultColWidth="9.140625" defaultRowHeight="12.75"/>
  <cols>
    <col min="1" max="1" width="9.8515625" style="211" customWidth="1"/>
    <col min="2" max="2" width="18.8515625" style="211" customWidth="1"/>
    <col min="3" max="3" width="10.421875" style="211" customWidth="1"/>
    <col min="4" max="4" width="6.7109375" style="211" customWidth="1"/>
    <col min="5" max="6" width="9.140625" style="211" customWidth="1"/>
    <col min="7" max="7" width="6.8515625" style="211" customWidth="1"/>
    <col min="8" max="9" width="9.140625" style="211" customWidth="1"/>
    <col min="10" max="10" width="16.7109375" style="211" customWidth="1"/>
    <col min="11" max="16384" width="9.140625" style="211" customWidth="1"/>
  </cols>
  <sheetData>
    <row r="1" spans="1:10" ht="12.75">
      <c r="A1" s="208"/>
      <c r="B1" s="209"/>
      <c r="C1" s="437"/>
      <c r="D1" s="209"/>
      <c r="E1" s="209"/>
      <c r="F1" s="209"/>
      <c r="G1" s="209"/>
      <c r="H1" s="209"/>
      <c r="I1" s="209"/>
      <c r="J1" s="210"/>
    </row>
    <row r="2" spans="1:10" ht="12.75">
      <c r="A2" s="212" t="s">
        <v>337</v>
      </c>
      <c r="B2" s="213">
        <v>26</v>
      </c>
      <c r="C2" s="214" t="s">
        <v>732</v>
      </c>
      <c r="D2" s="214"/>
      <c r="E2" s="214"/>
      <c r="F2" s="214"/>
      <c r="G2" s="213">
        <v>0</v>
      </c>
      <c r="H2" s="505" t="s">
        <v>836</v>
      </c>
      <c r="I2" s="505"/>
      <c r="J2" s="216">
        <v>1</v>
      </c>
    </row>
    <row r="3" spans="1:10" ht="12.75">
      <c r="A3" s="212"/>
      <c r="B3" s="214"/>
      <c r="C3" s="214"/>
      <c r="D3" s="214"/>
      <c r="E3" s="214"/>
      <c r="F3" s="214"/>
      <c r="G3" s="214"/>
      <c r="H3" s="214"/>
      <c r="I3" s="214"/>
      <c r="J3" s="217"/>
    </row>
    <row r="4" spans="1:10" ht="12.75">
      <c r="A4" s="212" t="s">
        <v>339</v>
      </c>
      <c r="B4" s="214"/>
      <c r="C4" s="218" t="s">
        <v>837</v>
      </c>
      <c r="D4" s="214"/>
      <c r="E4" s="214"/>
      <c r="F4" s="214"/>
      <c r="G4" s="214"/>
      <c r="H4" s="214"/>
      <c r="I4" s="214"/>
      <c r="J4" s="217"/>
    </row>
    <row r="5" spans="1:10" ht="12.75">
      <c r="A5" s="219" t="s">
        <v>340</v>
      </c>
      <c r="B5" s="220"/>
      <c r="C5" s="220"/>
      <c r="D5" s="220"/>
      <c r="E5" s="220"/>
      <c r="F5" s="220"/>
      <c r="G5" s="220"/>
      <c r="H5" s="220"/>
      <c r="I5" s="220"/>
      <c r="J5" s="221"/>
    </row>
    <row r="6" spans="1:10" ht="12.75">
      <c r="A6" s="212"/>
      <c r="B6" s="214"/>
      <c r="C6" s="214"/>
      <c r="D6" s="214"/>
      <c r="E6" s="214"/>
      <c r="F6" s="214"/>
      <c r="G6" s="214"/>
      <c r="H6" s="214"/>
      <c r="I6" s="214"/>
      <c r="J6" s="217"/>
    </row>
    <row r="7" spans="1:10" ht="12.75">
      <c r="A7" s="212"/>
      <c r="B7" s="214"/>
      <c r="C7" s="505" t="s">
        <v>344</v>
      </c>
      <c r="D7" s="505"/>
      <c r="E7" s="505"/>
      <c r="F7" s="505"/>
      <c r="G7" s="505"/>
      <c r="H7" s="505"/>
      <c r="I7" s="214"/>
      <c r="J7" s="217"/>
    </row>
    <row r="8" spans="1:10" ht="12.75">
      <c r="A8" s="212"/>
      <c r="B8" s="214" t="s">
        <v>348</v>
      </c>
      <c r="C8" s="214"/>
      <c r="D8" s="214"/>
      <c r="E8" s="214"/>
      <c r="F8" s="214"/>
      <c r="G8" s="214"/>
      <c r="H8" s="214"/>
      <c r="I8" s="214"/>
      <c r="J8" s="217"/>
    </row>
    <row r="9" spans="1:10" ht="12.75">
      <c r="A9" s="212"/>
      <c r="B9" s="214" t="s">
        <v>349</v>
      </c>
      <c r="C9" s="214"/>
      <c r="D9" s="214"/>
      <c r="E9" s="214"/>
      <c r="F9" s="214"/>
      <c r="G9" s="214"/>
      <c r="H9" s="214"/>
      <c r="I9" s="214"/>
      <c r="J9" s="217"/>
    </row>
    <row r="10" spans="1:10" ht="12.75">
      <c r="A10" s="212"/>
      <c r="B10" s="214" t="s">
        <v>350</v>
      </c>
      <c r="C10" s="214"/>
      <c r="D10" s="214"/>
      <c r="E10" s="214"/>
      <c r="F10" s="214"/>
      <c r="G10" s="214"/>
      <c r="H10" s="214"/>
      <c r="I10" s="214"/>
      <c r="J10" s="217"/>
    </row>
    <row r="11" spans="1:10" ht="12.75">
      <c r="A11" s="212"/>
      <c r="B11" s="222" t="s">
        <v>351</v>
      </c>
      <c r="C11" s="214"/>
      <c r="D11" s="214"/>
      <c r="E11" s="214"/>
      <c r="F11" s="214"/>
      <c r="G11" s="214"/>
      <c r="H11" s="214"/>
      <c r="I11" s="214"/>
      <c r="J11" s="217"/>
    </row>
    <row r="12" spans="1:10" ht="12.75">
      <c r="A12" s="212"/>
      <c r="B12" s="214"/>
      <c r="C12" s="214"/>
      <c r="D12" s="214"/>
      <c r="E12" s="214"/>
      <c r="F12" s="214"/>
      <c r="G12" s="214"/>
      <c r="H12" s="214"/>
      <c r="I12" s="214"/>
      <c r="J12" s="217"/>
    </row>
    <row r="13" spans="1:10" ht="12.75">
      <c r="A13" s="212"/>
      <c r="B13" s="223" t="s">
        <v>352</v>
      </c>
      <c r="C13" s="224" t="s">
        <v>346</v>
      </c>
      <c r="D13" s="214"/>
      <c r="E13" s="223" t="s">
        <v>352</v>
      </c>
      <c r="F13" s="224" t="s">
        <v>346</v>
      </c>
      <c r="G13" s="214"/>
      <c r="H13" s="223" t="s">
        <v>352</v>
      </c>
      <c r="I13" s="224" t="s">
        <v>346</v>
      </c>
      <c r="J13" s="217"/>
    </row>
    <row r="14" spans="1:10" ht="12.75">
      <c r="A14" s="212"/>
      <c r="B14" s="225" t="s">
        <v>345</v>
      </c>
      <c r="C14" s="226" t="s">
        <v>347</v>
      </c>
      <c r="D14" s="214"/>
      <c r="E14" s="225" t="s">
        <v>345</v>
      </c>
      <c r="F14" s="226" t="s">
        <v>347</v>
      </c>
      <c r="G14" s="214"/>
      <c r="H14" s="225" t="s">
        <v>345</v>
      </c>
      <c r="I14" s="226" t="s">
        <v>347</v>
      </c>
      <c r="J14" s="217"/>
    </row>
    <row r="15" spans="1:10" ht="12.75">
      <c r="A15" s="212"/>
      <c r="B15" s="227" t="s">
        <v>137</v>
      </c>
      <c r="C15" s="228">
        <v>0</v>
      </c>
      <c r="D15" s="214"/>
      <c r="E15" s="227">
        <v>24</v>
      </c>
      <c r="F15" s="228">
        <v>0</v>
      </c>
      <c r="G15" s="214"/>
      <c r="H15" s="227">
        <v>48</v>
      </c>
      <c r="I15" s="228">
        <v>0</v>
      </c>
      <c r="J15" s="217"/>
    </row>
    <row r="16" spans="1:10" ht="12.75">
      <c r="A16" s="212"/>
      <c r="B16" s="227" t="s">
        <v>176</v>
      </c>
      <c r="C16" s="228">
        <v>0</v>
      </c>
      <c r="D16" s="214"/>
      <c r="E16" s="227">
        <v>25</v>
      </c>
      <c r="F16" s="228">
        <v>0</v>
      </c>
      <c r="G16" s="214"/>
      <c r="H16" s="227">
        <v>49</v>
      </c>
      <c r="I16" s="228">
        <v>0</v>
      </c>
      <c r="J16" s="217"/>
    </row>
    <row r="17" spans="1:10" ht="12.75">
      <c r="A17" s="212"/>
      <c r="B17" s="227" t="s">
        <v>138</v>
      </c>
      <c r="C17" s="228">
        <v>0</v>
      </c>
      <c r="D17" s="214"/>
      <c r="E17" s="227">
        <v>26</v>
      </c>
      <c r="F17" s="228">
        <v>0</v>
      </c>
      <c r="G17" s="214"/>
      <c r="H17" s="227">
        <v>50</v>
      </c>
      <c r="I17" s="228">
        <v>0</v>
      </c>
      <c r="J17" s="217"/>
    </row>
    <row r="18" spans="1:10" ht="12.75">
      <c r="A18" s="212"/>
      <c r="B18" s="227" t="s">
        <v>177</v>
      </c>
      <c r="C18" s="228">
        <v>0</v>
      </c>
      <c r="D18" s="214"/>
      <c r="E18" s="227">
        <v>27</v>
      </c>
      <c r="F18" s="228">
        <v>0</v>
      </c>
      <c r="G18" s="214"/>
      <c r="H18" s="227">
        <v>51</v>
      </c>
      <c r="I18" s="228">
        <v>0</v>
      </c>
      <c r="J18" s="217"/>
    </row>
    <row r="19" spans="1:10" ht="12.75">
      <c r="A19" s="212"/>
      <c r="B19" s="227" t="s">
        <v>177</v>
      </c>
      <c r="C19" s="228">
        <v>0</v>
      </c>
      <c r="D19" s="214"/>
      <c r="E19" s="227">
        <v>28</v>
      </c>
      <c r="F19" s="228">
        <v>0</v>
      </c>
      <c r="G19" s="214"/>
      <c r="H19" s="227">
        <v>52</v>
      </c>
      <c r="I19" s="228">
        <v>0</v>
      </c>
      <c r="J19" s="217"/>
    </row>
    <row r="20" spans="1:10" ht="12.75">
      <c r="A20" s="212"/>
      <c r="B20" s="227" t="s">
        <v>139</v>
      </c>
      <c r="C20" s="228">
        <v>0</v>
      </c>
      <c r="D20" s="214"/>
      <c r="E20" s="227">
        <v>29</v>
      </c>
      <c r="F20" s="228">
        <v>0</v>
      </c>
      <c r="G20" s="214"/>
      <c r="H20" s="227">
        <v>53</v>
      </c>
      <c r="I20" s="228">
        <v>0</v>
      </c>
      <c r="J20" s="217"/>
    </row>
    <row r="21" spans="1:10" ht="12.75">
      <c r="A21" s="212"/>
      <c r="B21" s="227" t="s">
        <v>576</v>
      </c>
      <c r="C21" s="228">
        <v>0</v>
      </c>
      <c r="D21" s="214"/>
      <c r="E21" s="227">
        <v>30</v>
      </c>
      <c r="F21" s="228">
        <v>0</v>
      </c>
      <c r="G21" s="214"/>
      <c r="H21" s="227">
        <v>54</v>
      </c>
      <c r="I21" s="228">
        <v>0</v>
      </c>
      <c r="J21" s="217"/>
    </row>
    <row r="22" spans="1:10" ht="12.75">
      <c r="A22" s="212"/>
      <c r="B22" s="227">
        <v>6</v>
      </c>
      <c r="C22" s="228">
        <v>0</v>
      </c>
      <c r="D22" s="214"/>
      <c r="E22" s="227">
        <v>31</v>
      </c>
      <c r="F22" s="228">
        <v>0</v>
      </c>
      <c r="G22" s="214"/>
      <c r="H22" s="227">
        <v>55</v>
      </c>
      <c r="I22" s="228">
        <v>0</v>
      </c>
      <c r="J22" s="217"/>
    </row>
    <row r="23" spans="1:10" ht="12.75">
      <c r="A23" s="212"/>
      <c r="B23" s="227">
        <v>7</v>
      </c>
      <c r="C23" s="228">
        <v>0</v>
      </c>
      <c r="D23" s="214"/>
      <c r="E23" s="227">
        <v>32</v>
      </c>
      <c r="F23" s="228">
        <v>0</v>
      </c>
      <c r="G23" s="214"/>
      <c r="H23" s="227" t="s">
        <v>732</v>
      </c>
      <c r="I23" s="228" t="s">
        <v>732</v>
      </c>
      <c r="J23" s="217"/>
    </row>
    <row r="24" spans="1:10" ht="12.75">
      <c r="A24" s="212"/>
      <c r="B24" s="227">
        <v>8</v>
      </c>
      <c r="C24" s="228">
        <v>0</v>
      </c>
      <c r="D24" s="214"/>
      <c r="E24" s="227">
        <v>33</v>
      </c>
      <c r="F24" s="228">
        <v>0</v>
      </c>
      <c r="G24" s="214"/>
      <c r="H24" s="227" t="s">
        <v>732</v>
      </c>
      <c r="I24" s="228" t="s">
        <v>732</v>
      </c>
      <c r="J24" s="217"/>
    </row>
    <row r="25" spans="1:10" ht="12.75">
      <c r="A25" s="212"/>
      <c r="B25" s="227">
        <v>9</v>
      </c>
      <c r="C25" s="228">
        <v>0</v>
      </c>
      <c r="D25" s="214"/>
      <c r="E25" s="227">
        <v>34</v>
      </c>
      <c r="F25" s="228">
        <v>0</v>
      </c>
      <c r="G25" s="214"/>
      <c r="H25" s="227" t="s">
        <v>732</v>
      </c>
      <c r="I25" s="228" t="s">
        <v>732</v>
      </c>
      <c r="J25" s="217"/>
    </row>
    <row r="26" spans="1:10" ht="12.75">
      <c r="A26" s="212"/>
      <c r="B26" s="227">
        <v>10</v>
      </c>
      <c r="C26" s="228">
        <v>0</v>
      </c>
      <c r="D26" s="214"/>
      <c r="E26" s="227">
        <v>35</v>
      </c>
      <c r="F26" s="228">
        <v>0</v>
      </c>
      <c r="G26" s="214"/>
      <c r="H26" s="227" t="s">
        <v>732</v>
      </c>
      <c r="I26" s="228" t="s">
        <v>732</v>
      </c>
      <c r="J26" s="217"/>
    </row>
    <row r="27" spans="1:10" ht="12.75">
      <c r="A27" s="212"/>
      <c r="B27" s="227">
        <v>11</v>
      </c>
      <c r="C27" s="228">
        <v>0</v>
      </c>
      <c r="D27" s="214"/>
      <c r="E27" s="227">
        <v>36</v>
      </c>
      <c r="F27" s="228">
        <v>0</v>
      </c>
      <c r="G27" s="214"/>
      <c r="H27" s="227" t="s">
        <v>732</v>
      </c>
      <c r="I27" s="228" t="s">
        <v>732</v>
      </c>
      <c r="J27" s="217"/>
    </row>
    <row r="28" spans="1:10" ht="12.75">
      <c r="A28" s="212"/>
      <c r="B28" s="227">
        <v>12</v>
      </c>
      <c r="C28" s="228">
        <v>0</v>
      </c>
      <c r="D28" s="214"/>
      <c r="E28" s="227">
        <v>37</v>
      </c>
      <c r="F28" s="228">
        <v>0</v>
      </c>
      <c r="G28" s="214"/>
      <c r="H28" s="227" t="s">
        <v>732</v>
      </c>
      <c r="I28" s="228" t="s">
        <v>732</v>
      </c>
      <c r="J28" s="217"/>
    </row>
    <row r="29" spans="1:10" ht="12.75">
      <c r="A29" s="212"/>
      <c r="B29" s="227">
        <v>13</v>
      </c>
      <c r="C29" s="228">
        <v>0</v>
      </c>
      <c r="D29" s="214"/>
      <c r="E29" s="227">
        <v>38</v>
      </c>
      <c r="F29" s="228">
        <v>0</v>
      </c>
      <c r="G29" s="214"/>
      <c r="H29" s="227" t="s">
        <v>732</v>
      </c>
      <c r="I29" s="228" t="s">
        <v>732</v>
      </c>
      <c r="J29" s="217"/>
    </row>
    <row r="30" spans="1:10" ht="12.75">
      <c r="A30" s="212"/>
      <c r="B30" s="227">
        <v>14</v>
      </c>
      <c r="C30" s="228">
        <v>0</v>
      </c>
      <c r="D30" s="214"/>
      <c r="E30" s="227">
        <v>39</v>
      </c>
      <c r="F30" s="228">
        <v>0</v>
      </c>
      <c r="G30" s="214"/>
      <c r="H30" s="227" t="s">
        <v>732</v>
      </c>
      <c r="I30" s="228" t="s">
        <v>732</v>
      </c>
      <c r="J30" s="217"/>
    </row>
    <row r="31" spans="1:10" ht="12.75">
      <c r="A31" s="212"/>
      <c r="B31" s="227">
        <v>15</v>
      </c>
      <c r="C31" s="228">
        <v>0</v>
      </c>
      <c r="D31" s="214"/>
      <c r="E31" s="227">
        <v>40</v>
      </c>
      <c r="F31" s="228">
        <v>0</v>
      </c>
      <c r="G31" s="214"/>
      <c r="H31" s="227"/>
      <c r="I31" s="227"/>
      <c r="J31" s="217"/>
    </row>
    <row r="32" spans="1:10" ht="12.75">
      <c r="A32" s="212"/>
      <c r="B32" s="227">
        <v>16</v>
      </c>
      <c r="C32" s="228">
        <v>0</v>
      </c>
      <c r="D32" s="214"/>
      <c r="E32" s="227">
        <v>41</v>
      </c>
      <c r="F32" s="228">
        <v>0</v>
      </c>
      <c r="G32" s="214"/>
      <c r="H32" s="227"/>
      <c r="I32" s="227"/>
      <c r="J32" s="217"/>
    </row>
    <row r="33" spans="1:10" ht="12.75">
      <c r="A33" s="212"/>
      <c r="B33" s="227">
        <v>17</v>
      </c>
      <c r="C33" s="228">
        <v>0</v>
      </c>
      <c r="D33" s="214"/>
      <c r="E33" s="227">
        <v>42</v>
      </c>
      <c r="F33" s="228">
        <v>0</v>
      </c>
      <c r="G33" s="214"/>
      <c r="H33" s="227"/>
      <c r="I33" s="227"/>
      <c r="J33" s="217"/>
    </row>
    <row r="34" spans="1:10" ht="12.75">
      <c r="A34" s="212"/>
      <c r="B34" s="227">
        <v>18</v>
      </c>
      <c r="C34" s="228">
        <v>0</v>
      </c>
      <c r="D34" s="214"/>
      <c r="E34" s="227">
        <v>43</v>
      </c>
      <c r="F34" s="228">
        <v>0</v>
      </c>
      <c r="G34" s="214"/>
      <c r="H34" s="227"/>
      <c r="I34" s="227"/>
      <c r="J34" s="217"/>
    </row>
    <row r="35" spans="1:10" ht="12.75">
      <c r="A35" s="212"/>
      <c r="B35" s="227">
        <v>19</v>
      </c>
      <c r="C35" s="228">
        <v>0</v>
      </c>
      <c r="D35" s="214"/>
      <c r="E35" s="227">
        <v>44</v>
      </c>
      <c r="F35" s="228">
        <v>0</v>
      </c>
      <c r="G35" s="214"/>
      <c r="H35" s="227"/>
      <c r="I35" s="227"/>
      <c r="J35" s="217"/>
    </row>
    <row r="36" spans="1:10" ht="12.75">
      <c r="A36" s="212"/>
      <c r="B36" s="227">
        <v>20</v>
      </c>
      <c r="C36" s="228">
        <v>0</v>
      </c>
      <c r="D36" s="214"/>
      <c r="E36" s="227">
        <v>45</v>
      </c>
      <c r="F36" s="228">
        <v>0</v>
      </c>
      <c r="G36" s="214"/>
      <c r="H36" s="227"/>
      <c r="I36" s="227"/>
      <c r="J36" s="217"/>
    </row>
    <row r="37" spans="1:10" ht="12.75">
      <c r="A37" s="212"/>
      <c r="B37" s="227">
        <v>21</v>
      </c>
      <c r="C37" s="228">
        <v>0</v>
      </c>
      <c r="D37" s="214"/>
      <c r="E37" s="227">
        <v>46</v>
      </c>
      <c r="F37" s="228">
        <v>0</v>
      </c>
      <c r="G37" s="214"/>
      <c r="H37" s="227"/>
      <c r="I37" s="227"/>
      <c r="J37" s="217"/>
    </row>
    <row r="38" spans="1:10" ht="12.75">
      <c r="A38" s="212"/>
      <c r="B38" s="227">
        <v>22</v>
      </c>
      <c r="C38" s="228">
        <v>0</v>
      </c>
      <c r="D38" s="214"/>
      <c r="E38" s="227">
        <v>47</v>
      </c>
      <c r="F38" s="228">
        <v>0</v>
      </c>
      <c r="G38" s="214"/>
      <c r="H38" s="227"/>
      <c r="I38" s="227"/>
      <c r="J38" s="217"/>
    </row>
    <row r="39" spans="1:10" ht="12.75">
      <c r="A39" s="212"/>
      <c r="B39" s="227">
        <v>23</v>
      </c>
      <c r="C39" s="228">
        <v>0</v>
      </c>
      <c r="D39" s="214"/>
      <c r="E39" s="227"/>
      <c r="F39" s="227"/>
      <c r="G39" s="214"/>
      <c r="H39" s="227"/>
      <c r="I39" s="227"/>
      <c r="J39" s="217"/>
    </row>
    <row r="40" spans="1:10" ht="12.75">
      <c r="A40" s="212"/>
      <c r="B40" s="227"/>
      <c r="C40" s="227"/>
      <c r="D40" s="214"/>
      <c r="E40" s="227"/>
      <c r="F40" s="227"/>
      <c r="G40" s="214"/>
      <c r="H40" s="227"/>
      <c r="I40" s="227"/>
      <c r="J40" s="217"/>
    </row>
    <row r="41" spans="1:10" ht="12.75">
      <c r="A41" s="212"/>
      <c r="B41" s="227"/>
      <c r="C41" s="227"/>
      <c r="D41" s="214"/>
      <c r="E41" s="227"/>
      <c r="F41" s="227"/>
      <c r="G41" s="214"/>
      <c r="H41" s="214"/>
      <c r="I41" s="214"/>
      <c r="J41" s="217"/>
    </row>
    <row r="42" spans="1:10" ht="12.75">
      <c r="A42" s="212"/>
      <c r="B42" s="214"/>
      <c r="C42" s="214"/>
      <c r="D42" s="214"/>
      <c r="E42" s="214"/>
      <c r="F42" s="214"/>
      <c r="G42" s="214"/>
      <c r="H42" s="214"/>
      <c r="I42" s="214"/>
      <c r="J42" s="217"/>
    </row>
    <row r="43" spans="1:10" ht="12.75">
      <c r="A43" s="212"/>
      <c r="B43" s="214"/>
      <c r="C43" s="214"/>
      <c r="D43" s="214"/>
      <c r="E43" s="214"/>
      <c r="F43" s="214"/>
      <c r="G43" s="214"/>
      <c r="H43" s="214"/>
      <c r="I43" s="214"/>
      <c r="J43" s="217"/>
    </row>
    <row r="44" spans="1:10" ht="12.75">
      <c r="A44" s="212"/>
      <c r="B44" s="214"/>
      <c r="C44" s="214"/>
      <c r="D44" s="506" t="s">
        <v>353</v>
      </c>
      <c r="E44" s="506"/>
      <c r="F44" s="506"/>
      <c r="G44" s="506"/>
      <c r="H44" s="214"/>
      <c r="I44" s="214"/>
      <c r="J44" s="217"/>
    </row>
    <row r="45" spans="1:10" ht="12.75">
      <c r="A45" s="212"/>
      <c r="B45" s="214"/>
      <c r="C45" s="214"/>
      <c r="D45" s="214"/>
      <c r="E45" s="214"/>
      <c r="F45" s="214"/>
      <c r="G45" s="214"/>
      <c r="H45" s="214"/>
      <c r="I45" s="214"/>
      <c r="J45" s="217"/>
    </row>
    <row r="46" spans="1:10" ht="12.75">
      <c r="A46" s="212"/>
      <c r="B46" s="214" t="s">
        <v>732</v>
      </c>
      <c r="C46" s="214"/>
      <c r="D46" s="214"/>
      <c r="E46" s="214"/>
      <c r="F46" s="218" t="s">
        <v>459</v>
      </c>
      <c r="G46" s="214"/>
      <c r="H46" s="218" t="s">
        <v>460</v>
      </c>
      <c r="I46" s="214"/>
      <c r="J46" s="217"/>
    </row>
    <row r="47" spans="1:10" ht="12.75">
      <c r="A47" s="212"/>
      <c r="B47" s="214" t="s">
        <v>732</v>
      </c>
      <c r="C47" s="222" t="s">
        <v>542</v>
      </c>
      <c r="D47" s="222"/>
      <c r="E47" s="222"/>
      <c r="F47" s="395">
        <v>27</v>
      </c>
      <c r="G47" s="214" t="s">
        <v>732</v>
      </c>
      <c r="H47" s="215"/>
      <c r="I47" s="214"/>
      <c r="J47" s="217"/>
    </row>
    <row r="48" spans="1:10" ht="12.75">
      <c r="A48" s="212"/>
      <c r="B48" s="214" t="s">
        <v>732</v>
      </c>
      <c r="C48" s="222"/>
      <c r="D48" s="222"/>
      <c r="E48" s="222"/>
      <c r="F48" s="395"/>
      <c r="G48" s="214"/>
      <c r="H48" s="214"/>
      <c r="I48" s="214"/>
      <c r="J48" s="217"/>
    </row>
    <row r="49" spans="1:10" ht="12.75">
      <c r="A49" s="212"/>
      <c r="B49" s="214"/>
      <c r="C49" s="214"/>
      <c r="D49" s="214"/>
      <c r="E49" s="214"/>
      <c r="F49" s="215"/>
      <c r="G49" s="214"/>
      <c r="H49" s="214"/>
      <c r="I49" s="214"/>
      <c r="J49" s="217"/>
    </row>
    <row r="50" spans="1:10" ht="12.75">
      <c r="A50" s="212"/>
      <c r="B50" s="214"/>
      <c r="C50" s="214"/>
      <c r="D50" s="214"/>
      <c r="E50" s="214"/>
      <c r="F50" s="214"/>
      <c r="G50" s="214"/>
      <c r="H50" s="214"/>
      <c r="I50" s="214"/>
      <c r="J50" s="217"/>
    </row>
    <row r="51" spans="1:10" ht="12.75">
      <c r="A51" s="212"/>
      <c r="B51" s="214"/>
      <c r="C51" s="214"/>
      <c r="D51" s="214"/>
      <c r="E51" s="214"/>
      <c r="F51" s="214"/>
      <c r="G51" s="214"/>
      <c r="H51" s="214"/>
      <c r="I51" s="214"/>
      <c r="J51" s="217"/>
    </row>
    <row r="52" spans="1:10" ht="12.75">
      <c r="A52" s="219"/>
      <c r="B52" s="220"/>
      <c r="C52" s="220"/>
      <c r="D52" s="220"/>
      <c r="E52" s="220"/>
      <c r="F52" s="220"/>
      <c r="G52" s="220"/>
      <c r="H52" s="220"/>
      <c r="I52" s="220"/>
      <c r="J52" s="221"/>
    </row>
    <row r="53" spans="1:10" ht="12.75">
      <c r="A53" s="212" t="s">
        <v>343</v>
      </c>
      <c r="B53" s="214" t="s">
        <v>455</v>
      </c>
      <c r="C53" s="214"/>
      <c r="D53" s="214"/>
      <c r="E53" s="214"/>
      <c r="F53" s="214"/>
      <c r="G53" s="214"/>
      <c r="H53" s="214"/>
      <c r="I53" s="214"/>
      <c r="J53" s="217"/>
    </row>
    <row r="54" spans="1:10" ht="12.75">
      <c r="A54" s="212"/>
      <c r="B54" s="214"/>
      <c r="C54" s="214"/>
      <c r="D54" s="214"/>
      <c r="E54" s="214"/>
      <c r="F54" s="214"/>
      <c r="G54" s="214"/>
      <c r="H54" s="214"/>
      <c r="I54" s="214"/>
      <c r="J54" s="217"/>
    </row>
    <row r="55" spans="1:10" ht="12.75">
      <c r="A55" s="219" t="s">
        <v>342</v>
      </c>
      <c r="B55" s="230">
        <v>41373</v>
      </c>
      <c r="C55" s="220"/>
      <c r="D55" s="220"/>
      <c r="E55" s="220"/>
      <c r="F55" s="220"/>
      <c r="G55" s="220"/>
      <c r="H55" s="220" t="s">
        <v>535</v>
      </c>
      <c r="I55" s="220"/>
      <c r="J55" s="396">
        <v>41426</v>
      </c>
    </row>
    <row r="56" spans="1:10" ht="12.75">
      <c r="A56" s="507" t="s">
        <v>312</v>
      </c>
      <c r="B56" s="508"/>
      <c r="C56" s="508"/>
      <c r="D56" s="508"/>
      <c r="E56" s="508"/>
      <c r="F56" s="508"/>
      <c r="G56" s="508"/>
      <c r="H56" s="508"/>
      <c r="I56" s="508"/>
      <c r="J56" s="509"/>
    </row>
    <row r="57" spans="1:10" ht="12.75">
      <c r="A57" s="212"/>
      <c r="B57" s="214"/>
      <c r="C57" s="214"/>
      <c r="D57" s="214"/>
      <c r="E57" s="214"/>
      <c r="F57" s="214"/>
      <c r="G57" s="214"/>
      <c r="H57" s="214"/>
      <c r="I57" s="214"/>
      <c r="J57" s="217"/>
    </row>
    <row r="58" spans="1:10" ht="12.75">
      <c r="A58" s="212" t="s">
        <v>341</v>
      </c>
      <c r="B58" s="214"/>
      <c r="C58" s="214"/>
      <c r="D58" s="214"/>
      <c r="E58" s="214"/>
      <c r="F58" s="214"/>
      <c r="G58" s="214"/>
      <c r="H58" s="214"/>
      <c r="I58" s="214"/>
      <c r="J58" s="217"/>
    </row>
    <row r="59" spans="1:10" ht="12.75">
      <c r="A59" s="219"/>
      <c r="B59" s="220"/>
      <c r="C59" s="220"/>
      <c r="D59" s="220"/>
      <c r="E59" s="220"/>
      <c r="F59" s="220"/>
      <c r="G59" s="220"/>
      <c r="H59" s="220"/>
      <c r="I59" s="220"/>
      <c r="J59" s="221"/>
    </row>
  </sheetData>
  <sheetProtection/>
  <mergeCells count="4">
    <mergeCell ref="H2:I2"/>
    <mergeCell ref="C7:H7"/>
    <mergeCell ref="D44:G44"/>
    <mergeCell ref="A56:J56"/>
  </mergeCells>
  <printOptions horizontalCentered="1" verticalCentered="1"/>
  <pageMargins left="0.5" right="0.5" top="0.5" bottom="0.5" header="0.5" footer="0.5"/>
  <pageSetup fitToHeight="1" fitToWidth="1" horizontalDpi="600" verticalDpi="600" orientation="portrait" scale="92" r:id="rId1"/>
</worksheet>
</file>

<file path=xl/worksheets/sheet20.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4">
      <selection activeCell="T36" sqref="T36"/>
    </sheetView>
  </sheetViews>
  <sheetFormatPr defaultColWidth="9.140625" defaultRowHeight="12.75"/>
  <cols>
    <col min="1" max="1" width="11.140625" style="0" customWidth="1"/>
    <col min="2" max="2" width="16.8515625" style="0" customWidth="1"/>
    <col min="10" max="10" width="12.8515625" style="0" bestFit="1" customWidth="1"/>
  </cols>
  <sheetData>
    <row r="1" spans="1:10" ht="12.75">
      <c r="A1" s="1"/>
      <c r="B1" s="2"/>
      <c r="C1" s="2"/>
      <c r="D1" s="2"/>
      <c r="E1" s="2"/>
      <c r="F1" s="2"/>
      <c r="G1" s="2"/>
      <c r="H1" s="2"/>
      <c r="I1" s="2"/>
      <c r="J1" s="3"/>
    </row>
    <row r="2" spans="1:10" ht="12.75">
      <c r="A2" s="4" t="s">
        <v>337</v>
      </c>
      <c r="B2" s="213">
        <v>26</v>
      </c>
      <c r="C2" s="5"/>
      <c r="D2" s="5" t="str">
        <f>'[3]Check Sheet'!$C$2</f>
        <v> </v>
      </c>
      <c r="E2" s="5"/>
      <c r="F2" s="5"/>
      <c r="G2" s="82">
        <v>0</v>
      </c>
      <c r="H2" s="484" t="s">
        <v>338</v>
      </c>
      <c r="I2" s="484"/>
      <c r="J2" s="46">
        <v>19</v>
      </c>
    </row>
    <row r="3" spans="1:10" ht="12.75">
      <c r="A3" s="4"/>
      <c r="B3" s="5"/>
      <c r="C3" s="5"/>
      <c r="D3" s="5"/>
      <c r="E3" s="5"/>
      <c r="F3" s="5"/>
      <c r="G3" s="5"/>
      <c r="H3" s="5"/>
      <c r="I3" s="5"/>
      <c r="J3" s="6"/>
    </row>
    <row r="4" spans="1:10" ht="12.75">
      <c r="A4" s="4" t="s">
        <v>339</v>
      </c>
      <c r="B4" s="5"/>
      <c r="C4" s="440" t="s">
        <v>964</v>
      </c>
      <c r="D4" s="218"/>
      <c r="E4" s="218"/>
      <c r="F4" s="218"/>
      <c r="G4" s="5"/>
      <c r="H4" s="5"/>
      <c r="I4" s="5"/>
      <c r="J4" s="6"/>
    </row>
    <row r="5" spans="1:10" ht="12.75">
      <c r="A5" s="7" t="s">
        <v>340</v>
      </c>
      <c r="B5" s="8"/>
      <c r="C5" s="8"/>
      <c r="D5" s="8" t="str">
        <f>+'[3]Title Page'!E15</f>
        <v> </v>
      </c>
      <c r="E5" s="8"/>
      <c r="F5" s="8"/>
      <c r="G5" s="8"/>
      <c r="H5" s="8"/>
      <c r="I5" s="8"/>
      <c r="J5" s="9"/>
    </row>
    <row r="6" spans="1:10" ht="12.75">
      <c r="A6" s="4"/>
      <c r="B6" s="5"/>
      <c r="C6" s="5"/>
      <c r="D6" s="5"/>
      <c r="E6" s="5"/>
      <c r="F6" s="5"/>
      <c r="G6" s="5"/>
      <c r="H6" s="5"/>
      <c r="I6" s="5"/>
      <c r="J6" s="6"/>
    </row>
    <row r="7" spans="1:10" ht="12.75">
      <c r="A7" s="555" t="s">
        <v>748</v>
      </c>
      <c r="B7" s="514"/>
      <c r="C7" s="514"/>
      <c r="D7" s="514"/>
      <c r="E7" s="514"/>
      <c r="F7" s="514"/>
      <c r="G7" s="514"/>
      <c r="H7" s="514"/>
      <c r="I7" s="514"/>
      <c r="J7" s="536"/>
    </row>
    <row r="8" spans="1:10" ht="12.75">
      <c r="A8" s="4"/>
      <c r="B8" s="5"/>
      <c r="C8" s="5"/>
      <c r="D8" s="5"/>
      <c r="E8" s="5"/>
      <c r="F8" s="5"/>
      <c r="G8" s="5"/>
      <c r="H8" s="5"/>
      <c r="I8" s="5"/>
      <c r="J8" s="6"/>
    </row>
    <row r="9" spans="1:10" ht="53.25" customHeight="1">
      <c r="A9" s="526" t="s">
        <v>30</v>
      </c>
      <c r="B9" s="527"/>
      <c r="C9" s="527"/>
      <c r="D9" s="527"/>
      <c r="E9" s="527"/>
      <c r="F9" s="527"/>
      <c r="G9" s="527"/>
      <c r="H9" s="527"/>
      <c r="I9" s="527"/>
      <c r="J9" s="528"/>
    </row>
    <row r="10" spans="1:10" ht="12.75">
      <c r="A10" s="4"/>
      <c r="B10" s="5"/>
      <c r="C10" s="5"/>
      <c r="D10" s="5"/>
      <c r="E10" s="5"/>
      <c r="F10" s="5"/>
      <c r="G10" s="5"/>
      <c r="H10" s="5"/>
      <c r="I10" s="5"/>
      <c r="J10" s="6"/>
    </row>
    <row r="11" spans="1:10" ht="12.75">
      <c r="A11" s="4"/>
      <c r="B11" s="81"/>
      <c r="C11" s="2"/>
      <c r="D11" s="2"/>
      <c r="E11" s="3"/>
      <c r="F11" s="558" t="s">
        <v>749</v>
      </c>
      <c r="G11" s="559"/>
      <c r="H11" s="559"/>
      <c r="I11" s="560"/>
      <c r="J11" s="6"/>
    </row>
    <row r="12" spans="1:10" ht="12.75">
      <c r="A12" s="4"/>
      <c r="B12" s="4"/>
      <c r="C12" s="5"/>
      <c r="D12" s="5"/>
      <c r="E12" s="6"/>
      <c r="F12" s="561" t="s">
        <v>750</v>
      </c>
      <c r="G12" s="562"/>
      <c r="H12" s="561" t="s">
        <v>751</v>
      </c>
      <c r="I12" s="562"/>
      <c r="J12" s="6"/>
    </row>
    <row r="13" spans="1:10" ht="12.75">
      <c r="A13" s="4"/>
      <c r="B13" s="80" t="s">
        <v>752</v>
      </c>
      <c r="C13" s="82"/>
      <c r="D13" s="8"/>
      <c r="E13" s="83"/>
      <c r="F13" s="79" t="s">
        <v>240</v>
      </c>
      <c r="G13" s="9"/>
      <c r="H13" s="80" t="s">
        <v>753</v>
      </c>
      <c r="I13" s="46"/>
      <c r="J13" s="6"/>
    </row>
    <row r="14" spans="1:10" ht="12.75">
      <c r="A14" s="4"/>
      <c r="B14" s="59" t="s">
        <v>754</v>
      </c>
      <c r="C14" s="44"/>
      <c r="D14" s="2"/>
      <c r="E14" s="61"/>
      <c r="F14" s="55"/>
      <c r="G14" s="3"/>
      <c r="H14" s="60"/>
      <c r="I14" s="45"/>
      <c r="J14" s="6"/>
    </row>
    <row r="15" spans="1:10" ht="12.75">
      <c r="A15" s="4"/>
      <c r="B15" s="4" t="s">
        <v>755</v>
      </c>
      <c r="C15" s="5"/>
      <c r="D15" s="5"/>
      <c r="E15" s="6"/>
      <c r="F15" s="134">
        <v>2.06</v>
      </c>
      <c r="G15" s="404"/>
      <c r="H15" s="460">
        <v>0.476</v>
      </c>
      <c r="I15" s="6"/>
      <c r="J15" s="6"/>
    </row>
    <row r="16" spans="1:10" ht="12.75">
      <c r="A16" s="4"/>
      <c r="B16" s="84" t="s">
        <v>756</v>
      </c>
      <c r="C16" s="8"/>
      <c r="D16" s="8"/>
      <c r="E16" s="9"/>
      <c r="F16" s="7"/>
      <c r="G16" s="9"/>
      <c r="H16" s="457"/>
      <c r="I16" s="9"/>
      <c r="J16" s="6"/>
    </row>
    <row r="17" spans="1:10" ht="12.75">
      <c r="A17" s="4"/>
      <c r="B17" s="81" t="s">
        <v>21</v>
      </c>
      <c r="C17" s="2"/>
      <c r="D17" s="2"/>
      <c r="E17" s="3"/>
      <c r="F17" s="1"/>
      <c r="G17" s="3"/>
      <c r="H17" s="458"/>
      <c r="I17" s="3"/>
      <c r="J17" s="6"/>
    </row>
    <row r="18" spans="1:10" ht="12.75">
      <c r="A18" s="38"/>
      <c r="B18" s="98" t="s">
        <v>298</v>
      </c>
      <c r="C18" s="73"/>
      <c r="D18" s="73"/>
      <c r="E18" s="74"/>
      <c r="F18" s="135">
        <v>0.81</v>
      </c>
      <c r="G18" s="207"/>
      <c r="H18" s="461">
        <v>0.187</v>
      </c>
      <c r="I18" s="9"/>
      <c r="J18" s="6"/>
    </row>
    <row r="19" spans="1:10" ht="12.75">
      <c r="A19" s="4"/>
      <c r="B19" s="5"/>
      <c r="C19" s="5"/>
      <c r="D19" s="5"/>
      <c r="E19" s="5"/>
      <c r="F19" s="5"/>
      <c r="G19" s="5"/>
      <c r="H19" s="5"/>
      <c r="I19" s="5"/>
      <c r="J19" s="6"/>
    </row>
    <row r="20" spans="1:10" ht="12.75">
      <c r="A20" s="4"/>
      <c r="B20" s="14" t="s">
        <v>713</v>
      </c>
      <c r="C20" s="5" t="s">
        <v>22</v>
      </c>
      <c r="D20" s="5"/>
      <c r="E20" s="5"/>
      <c r="F20" s="5"/>
      <c r="G20" s="5"/>
      <c r="H20" s="5"/>
      <c r="I20" s="5"/>
      <c r="J20" s="6"/>
    </row>
    <row r="21" spans="1:10" ht="12.75">
      <c r="A21" s="4"/>
      <c r="B21" s="5"/>
      <c r="C21" s="41" t="s">
        <v>23</v>
      </c>
      <c r="D21" s="5"/>
      <c r="E21" s="5"/>
      <c r="F21" s="5"/>
      <c r="G21" s="5"/>
      <c r="H21" s="5"/>
      <c r="I21" s="5"/>
      <c r="J21" s="6"/>
    </row>
    <row r="22" spans="1:10" ht="12.75">
      <c r="A22" s="4"/>
      <c r="B22" s="5"/>
      <c r="C22" s="39" t="s">
        <v>24</v>
      </c>
      <c r="D22" s="5"/>
      <c r="E22" s="5"/>
      <c r="F22" s="5"/>
      <c r="G22" s="5"/>
      <c r="H22" s="5"/>
      <c r="I22" s="5"/>
      <c r="J22" s="6"/>
    </row>
    <row r="23" spans="1:10" ht="12.75">
      <c r="A23" s="4"/>
      <c r="B23" s="5"/>
      <c r="C23" s="39" t="s">
        <v>25</v>
      </c>
      <c r="D23" s="5"/>
      <c r="E23" s="5"/>
      <c r="F23" s="5"/>
      <c r="G23" s="5"/>
      <c r="H23" s="5"/>
      <c r="I23" s="5"/>
      <c r="J23" s="6"/>
    </row>
    <row r="24" spans="1:10" ht="12.75">
      <c r="A24" s="4"/>
      <c r="B24" s="5"/>
      <c r="C24" s="39" t="s">
        <v>26</v>
      </c>
      <c r="D24" s="5"/>
      <c r="E24" s="5"/>
      <c r="F24" s="5"/>
      <c r="G24" s="5"/>
      <c r="H24" s="5"/>
      <c r="I24" s="5"/>
      <c r="J24" s="6"/>
    </row>
    <row r="25" spans="1:10" ht="12.75">
      <c r="A25" s="4"/>
      <c r="B25" s="5"/>
      <c r="C25" s="5"/>
      <c r="D25" s="5"/>
      <c r="E25" s="5"/>
      <c r="F25" s="5"/>
      <c r="G25" s="5"/>
      <c r="H25" s="5"/>
      <c r="I25" s="5"/>
      <c r="J25" s="6"/>
    </row>
    <row r="26" spans="1:10" ht="12.75">
      <c r="A26" s="4"/>
      <c r="B26" s="81"/>
      <c r="C26" s="2"/>
      <c r="D26" s="2"/>
      <c r="E26" s="3"/>
      <c r="F26" s="558" t="s">
        <v>749</v>
      </c>
      <c r="G26" s="559"/>
      <c r="H26" s="559"/>
      <c r="I26" s="560"/>
      <c r="J26" s="6"/>
    </row>
    <row r="27" spans="1:10" ht="12.75">
      <c r="A27" s="4"/>
      <c r="B27" s="4"/>
      <c r="C27" s="5"/>
      <c r="D27" s="5"/>
      <c r="E27" s="6"/>
      <c r="F27" s="561" t="s">
        <v>750</v>
      </c>
      <c r="G27" s="562"/>
      <c r="H27" s="561" t="s">
        <v>751</v>
      </c>
      <c r="I27" s="562"/>
      <c r="J27" s="6"/>
    </row>
    <row r="28" spans="1:10" ht="12.75">
      <c r="A28" s="4"/>
      <c r="B28" s="86" t="s">
        <v>27</v>
      </c>
      <c r="C28" s="82"/>
      <c r="D28" s="8"/>
      <c r="E28" s="83"/>
      <c r="F28" s="79" t="s">
        <v>168</v>
      </c>
      <c r="G28" s="9"/>
      <c r="H28" s="80" t="s">
        <v>753</v>
      </c>
      <c r="I28" s="46"/>
      <c r="J28" s="6"/>
    </row>
    <row r="29" spans="1:10" ht="12.75">
      <c r="A29" s="4"/>
      <c r="B29" s="59" t="s">
        <v>28</v>
      </c>
      <c r="C29" s="44"/>
      <c r="D29" s="2"/>
      <c r="E29" s="61"/>
      <c r="F29" s="55"/>
      <c r="G29" s="3"/>
      <c r="H29" s="60"/>
      <c r="I29" s="45"/>
      <c r="J29" s="6"/>
    </row>
    <row r="30" spans="1:10" ht="12.75">
      <c r="A30" s="4"/>
      <c r="B30" s="7" t="s">
        <v>872</v>
      </c>
      <c r="C30" s="8"/>
      <c r="D30" s="8"/>
      <c r="E30" s="9"/>
      <c r="F30" s="135">
        <v>4.62</v>
      </c>
      <c r="G30" s="404"/>
      <c r="H30" s="456">
        <v>1.067</v>
      </c>
      <c r="I30" s="404"/>
      <c r="J30" s="297"/>
    </row>
    <row r="31" spans="1:10" ht="12.75">
      <c r="A31" s="4"/>
      <c r="B31" s="59" t="s">
        <v>169</v>
      </c>
      <c r="C31" s="44"/>
      <c r="D31" s="2"/>
      <c r="E31" s="61"/>
      <c r="F31" s="55"/>
      <c r="G31" s="3"/>
      <c r="H31" s="302"/>
      <c r="I31" s="3"/>
      <c r="J31" s="6"/>
    </row>
    <row r="32" spans="1:10" ht="12.75">
      <c r="A32" s="4"/>
      <c r="B32" s="7" t="s">
        <v>872</v>
      </c>
      <c r="C32" s="8"/>
      <c r="D32" s="8"/>
      <c r="E32" s="9"/>
      <c r="F32" s="135">
        <f>F30</f>
        <v>4.62</v>
      </c>
      <c r="G32" s="404"/>
      <c r="H32" s="456">
        <f>H30</f>
        <v>1.067</v>
      </c>
      <c r="I32" s="404"/>
      <c r="J32" s="6"/>
    </row>
    <row r="33" spans="1:10" ht="12.75">
      <c r="A33" s="4"/>
      <c r="B33" s="81" t="s">
        <v>873</v>
      </c>
      <c r="C33" s="2"/>
      <c r="D33" s="2"/>
      <c r="E33" s="3"/>
      <c r="F33" s="136"/>
      <c r="G33" s="137"/>
      <c r="H33" s="136"/>
      <c r="I33" s="137"/>
      <c r="J33" s="6"/>
    </row>
    <row r="34" spans="1:10" ht="12.75">
      <c r="A34" s="38"/>
      <c r="B34" s="85" t="s">
        <v>874</v>
      </c>
      <c r="C34" s="73"/>
      <c r="D34" s="73"/>
      <c r="E34" s="74"/>
      <c r="F34" s="149">
        <v>1.25</v>
      </c>
      <c r="G34" s="207"/>
      <c r="H34" s="459">
        <v>0.289</v>
      </c>
      <c r="I34" s="207"/>
      <c r="J34" s="47"/>
    </row>
    <row r="35" spans="1:10" ht="12.75">
      <c r="A35" s="4"/>
      <c r="B35" s="51" t="s">
        <v>875</v>
      </c>
      <c r="C35" s="16"/>
      <c r="D35" s="16"/>
      <c r="E35" s="26"/>
      <c r="F35" s="149">
        <f>F34</f>
        <v>1.25</v>
      </c>
      <c r="G35" s="207"/>
      <c r="H35" s="459">
        <f>H34</f>
        <v>0.289</v>
      </c>
      <c r="I35" s="392"/>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t="s">
        <v>876</v>
      </c>
      <c r="C38" s="5"/>
      <c r="D38" s="5"/>
      <c r="E38" s="5"/>
      <c r="F38" s="5"/>
      <c r="G38" s="8"/>
      <c r="H38" s="5"/>
      <c r="I38" s="5"/>
      <c r="J38" s="6"/>
    </row>
    <row r="39" spans="1:10" ht="12.75">
      <c r="A39" s="4"/>
      <c r="B39" s="1" t="s">
        <v>877</v>
      </c>
      <c r="C39" s="2"/>
      <c r="D39" s="2"/>
      <c r="E39" s="2"/>
      <c r="F39" s="146">
        <v>4.54</v>
      </c>
      <c r="G39" s="139" t="s">
        <v>961</v>
      </c>
      <c r="H39" s="146" t="s">
        <v>767</v>
      </c>
      <c r="I39" s="26"/>
      <c r="J39" s="6"/>
    </row>
    <row r="40" spans="1:10" ht="12.75">
      <c r="A40" s="4"/>
      <c r="B40" s="7" t="s">
        <v>965</v>
      </c>
      <c r="C40" s="8"/>
      <c r="D40" s="73"/>
      <c r="E40" s="73"/>
      <c r="F40" s="299">
        <f>F39</f>
        <v>4.54</v>
      </c>
      <c r="G40" s="139" t="s">
        <v>961</v>
      </c>
      <c r="H40" s="149" t="s">
        <v>767</v>
      </c>
      <c r="I40" s="9"/>
      <c r="J40" s="6"/>
    </row>
    <row r="41" spans="1:10" ht="12.75">
      <c r="A41" s="4"/>
      <c r="B41" s="5"/>
      <c r="C41" s="5"/>
      <c r="D41" s="37"/>
      <c r="E41" s="37"/>
      <c r="F41" s="300"/>
      <c r="G41" s="37"/>
      <c r="H41" s="301"/>
      <c r="I41" s="5"/>
      <c r="J41" s="6"/>
    </row>
    <row r="42" spans="1:10" ht="12.75">
      <c r="A42" s="4"/>
      <c r="B42" s="5"/>
      <c r="C42" s="5"/>
      <c r="D42" s="5"/>
      <c r="E42" s="5"/>
      <c r="F42" s="5"/>
      <c r="G42" s="5"/>
      <c r="H42" s="5"/>
      <c r="I42" s="5"/>
      <c r="J42" s="6"/>
    </row>
    <row r="43" spans="1:10" ht="12.75">
      <c r="A43" s="4"/>
      <c r="B43" s="14" t="s">
        <v>878</v>
      </c>
      <c r="C43" s="5" t="s">
        <v>879</v>
      </c>
      <c r="D43" s="5"/>
      <c r="E43" s="5"/>
      <c r="F43" s="5"/>
      <c r="G43" s="5"/>
      <c r="H43" s="5"/>
      <c r="I43" s="5"/>
      <c r="J43" s="6"/>
    </row>
    <row r="44" spans="1:10" ht="12.75">
      <c r="A44" s="4"/>
      <c r="B44" s="5"/>
      <c r="C44" s="5" t="s">
        <v>29</v>
      </c>
      <c r="D44" s="5"/>
      <c r="E44" s="5"/>
      <c r="F44" s="5"/>
      <c r="G44" s="5"/>
      <c r="H44" s="5"/>
      <c r="I44" s="5"/>
      <c r="J44" s="6"/>
    </row>
    <row r="45" spans="1:10" ht="12.75">
      <c r="A45" s="4"/>
      <c r="B45" s="5"/>
      <c r="C45" s="5" t="s">
        <v>880</v>
      </c>
      <c r="D45" s="5"/>
      <c r="E45" s="5"/>
      <c r="F45" s="5"/>
      <c r="G45" s="5"/>
      <c r="H45" s="5"/>
      <c r="I45" s="5"/>
      <c r="J45" s="6"/>
    </row>
    <row r="46" spans="1:10" ht="12.75">
      <c r="A46" s="4"/>
      <c r="B46" s="5"/>
      <c r="C46" s="14" t="s">
        <v>881</v>
      </c>
      <c r="D46" s="5"/>
      <c r="E46" s="5"/>
      <c r="F46" s="5"/>
      <c r="G46" s="5"/>
      <c r="H46" s="5"/>
      <c r="I46" s="5"/>
      <c r="J46" s="6"/>
    </row>
    <row r="47" spans="1:10" ht="12.75">
      <c r="A47" s="4"/>
      <c r="B47" s="5"/>
      <c r="C47" s="434" t="s">
        <v>1015</v>
      </c>
      <c r="D47" s="5"/>
      <c r="E47" s="5"/>
      <c r="F47" s="5"/>
      <c r="G47" s="5"/>
      <c r="H47" s="5"/>
      <c r="I47" s="5"/>
      <c r="J47" s="6"/>
    </row>
    <row r="48" spans="1:10" ht="12.75">
      <c r="A48" s="4"/>
      <c r="B48" s="5"/>
      <c r="C48" s="5"/>
      <c r="D48" s="5"/>
      <c r="E48" s="5"/>
      <c r="F48" s="5"/>
      <c r="G48" s="5"/>
      <c r="H48" s="5"/>
      <c r="I48" s="5"/>
      <c r="J48" s="6"/>
    </row>
    <row r="49" spans="1:10" ht="12.75">
      <c r="A49" s="4"/>
      <c r="B49" s="5"/>
      <c r="C49" s="14" t="s">
        <v>882</v>
      </c>
      <c r="D49" s="5"/>
      <c r="E49" s="5"/>
      <c r="F49" s="5"/>
      <c r="G49" s="5"/>
      <c r="H49" s="5"/>
      <c r="I49" s="5"/>
      <c r="J49" s="6"/>
    </row>
    <row r="50" spans="1:10" ht="12.75">
      <c r="A50" s="4"/>
      <c r="B50" s="5"/>
      <c r="C50" s="14" t="s">
        <v>883</v>
      </c>
      <c r="D50" s="5"/>
      <c r="E50" s="5"/>
      <c r="F50" s="5"/>
      <c r="G50" s="5"/>
      <c r="H50" s="5"/>
      <c r="I50" s="5"/>
      <c r="J50" s="6"/>
    </row>
    <row r="51" spans="1:10" ht="12.75">
      <c r="A51" s="4"/>
      <c r="B51" s="5"/>
      <c r="C51" s="14"/>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75, pg 18'!B54</f>
        <v>41373</v>
      </c>
      <c r="C55" s="8"/>
      <c r="D55" s="8"/>
      <c r="E55" s="8"/>
      <c r="F55" s="8"/>
      <c r="G55" s="8"/>
      <c r="H55" s="8" t="s">
        <v>809</v>
      </c>
      <c r="I55" s="8"/>
      <c r="J55" s="192">
        <f>'Item 75, pg 18'!J54</f>
        <v>41426</v>
      </c>
    </row>
    <row r="56" spans="1:10" ht="12.75">
      <c r="A56" s="510" t="s">
        <v>312</v>
      </c>
      <c r="B56" s="511"/>
      <c r="C56" s="511"/>
      <c r="D56" s="511"/>
      <c r="E56" s="511"/>
      <c r="F56" s="511"/>
      <c r="G56" s="511"/>
      <c r="H56" s="511"/>
      <c r="I56" s="511"/>
      <c r="J56" s="512"/>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F26:I26"/>
    <mergeCell ref="F27:G27"/>
    <mergeCell ref="H27:I27"/>
    <mergeCell ref="A56:J56"/>
    <mergeCell ref="H2:I2"/>
    <mergeCell ref="A7:J7"/>
    <mergeCell ref="A9:J9"/>
    <mergeCell ref="F11:I11"/>
    <mergeCell ref="F12:G12"/>
    <mergeCell ref="H12:I12"/>
  </mergeCells>
  <printOptions/>
  <pageMargins left="0.75" right="0.75" top="1" bottom="1" header="0.5" footer="0.5"/>
  <pageSetup fitToHeight="1" fitToWidth="1" horizontalDpi="600" verticalDpi="600" orientation="portrait" scale="83" r:id="rId1"/>
</worksheet>
</file>

<file path=xl/worksheets/sheet21.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U38" sqref="U38"/>
    </sheetView>
  </sheetViews>
  <sheetFormatPr defaultColWidth="9.140625" defaultRowHeight="12.75"/>
  <cols>
    <col min="1" max="1" width="10.28125" style="0" customWidth="1"/>
    <col min="2" max="2" width="18.421875" style="0" customWidth="1"/>
    <col min="10" max="10" width="12.710937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20</v>
      </c>
    </row>
    <row r="3" spans="1:10" ht="12.75">
      <c r="A3" s="4"/>
      <c r="B3" s="5"/>
      <c r="C3" s="5"/>
      <c r="D3" s="5"/>
      <c r="E3" s="5"/>
      <c r="F3" s="5"/>
      <c r="G3" s="5"/>
      <c r="H3" s="5"/>
      <c r="I3" s="5"/>
      <c r="J3" s="6"/>
    </row>
    <row r="4" spans="1:10" ht="12.75">
      <c r="A4" s="4" t="s">
        <v>339</v>
      </c>
      <c r="B4" s="5"/>
      <c r="C4" s="440" t="s">
        <v>964</v>
      </c>
      <c r="E4" s="5"/>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31</v>
      </c>
      <c r="B7" s="514"/>
      <c r="C7" s="514"/>
      <c r="D7" s="514"/>
      <c r="E7" s="514"/>
      <c r="F7" s="514"/>
      <c r="G7" s="514"/>
      <c r="H7" s="514"/>
      <c r="I7" s="514"/>
      <c r="J7" s="536"/>
    </row>
    <row r="8" spans="1:10" ht="12.75">
      <c r="A8" s="4"/>
      <c r="B8" s="5"/>
      <c r="C8" s="5"/>
      <c r="D8" s="5"/>
      <c r="E8" s="5"/>
      <c r="F8" s="5"/>
      <c r="G8" s="5"/>
      <c r="H8" s="5"/>
      <c r="I8" s="5"/>
      <c r="J8" s="6"/>
    </row>
    <row r="9" spans="1:10" ht="12.75">
      <c r="A9" s="4"/>
      <c r="B9" s="1"/>
      <c r="C9" s="2"/>
      <c r="D9" s="2"/>
      <c r="E9" s="3"/>
      <c r="F9" s="558" t="s">
        <v>749</v>
      </c>
      <c r="G9" s="559"/>
      <c r="H9" s="559"/>
      <c r="I9" s="560"/>
      <c r="J9" s="6"/>
    </row>
    <row r="10" spans="1:10" ht="12.75">
      <c r="A10" s="4"/>
      <c r="B10" s="4"/>
      <c r="C10" s="5"/>
      <c r="D10" s="5"/>
      <c r="E10" s="6"/>
      <c r="F10" s="561" t="s">
        <v>750</v>
      </c>
      <c r="G10" s="562"/>
      <c r="H10" s="561" t="s">
        <v>751</v>
      </c>
      <c r="I10" s="562"/>
      <c r="J10" s="6"/>
    </row>
    <row r="11" spans="1:10" ht="12.75">
      <c r="A11" s="4"/>
      <c r="B11" s="565" t="s">
        <v>32</v>
      </c>
      <c r="C11" s="566"/>
      <c r="D11" s="566"/>
      <c r="E11" s="567"/>
      <c r="F11" s="563" t="s">
        <v>240</v>
      </c>
      <c r="G11" s="564"/>
      <c r="H11" s="563" t="s">
        <v>753</v>
      </c>
      <c r="I11" s="564"/>
      <c r="J11" s="6"/>
    </row>
    <row r="12" spans="1:10" ht="12.75">
      <c r="A12" s="4"/>
      <c r="B12" s="64" t="s">
        <v>33</v>
      </c>
      <c r="C12" s="16"/>
      <c r="D12" s="16"/>
      <c r="E12" s="26"/>
      <c r="F12" s="580">
        <v>0.77</v>
      </c>
      <c r="G12" s="581"/>
      <c r="H12" s="582">
        <v>0.178</v>
      </c>
      <c r="I12" s="583"/>
      <c r="J12" s="6"/>
    </row>
    <row r="13" spans="1:10" ht="12.75">
      <c r="A13" s="4"/>
      <c r="B13" s="59" t="s">
        <v>34</v>
      </c>
      <c r="C13" s="44"/>
      <c r="D13" s="2"/>
      <c r="E13" s="61"/>
      <c r="F13" s="584">
        <f>F12</f>
        <v>0.77</v>
      </c>
      <c r="G13" s="569"/>
      <c r="H13" s="585">
        <f>H12</f>
        <v>0.178</v>
      </c>
      <c r="I13" s="586"/>
      <c r="J13" s="6"/>
    </row>
    <row r="14" spans="1:10" ht="12.75">
      <c r="A14" s="4"/>
      <c r="B14" s="80" t="s">
        <v>35</v>
      </c>
      <c r="C14" s="82"/>
      <c r="D14" s="8"/>
      <c r="E14" s="83"/>
      <c r="F14" s="572"/>
      <c r="G14" s="573"/>
      <c r="H14" s="587"/>
      <c r="I14" s="588"/>
      <c r="J14" s="6"/>
    </row>
    <row r="15" spans="1:10" ht="12.75">
      <c r="A15" s="4"/>
      <c r="B15" s="65" t="s">
        <v>36</v>
      </c>
      <c r="C15" s="2"/>
      <c r="D15" s="2"/>
      <c r="E15" s="3"/>
      <c r="F15" s="568">
        <f>F12</f>
        <v>0.77</v>
      </c>
      <c r="G15" s="569"/>
      <c r="H15" s="574">
        <f>H12</f>
        <v>0.178</v>
      </c>
      <c r="I15" s="575"/>
      <c r="J15" s="6"/>
    </row>
    <row r="16" spans="1:10" ht="12.75">
      <c r="A16" s="4"/>
      <c r="B16" s="50" t="s">
        <v>37</v>
      </c>
      <c r="C16" s="5"/>
      <c r="D16" s="5"/>
      <c r="E16" s="6"/>
      <c r="F16" s="570"/>
      <c r="G16" s="571"/>
      <c r="H16" s="576"/>
      <c r="I16" s="577"/>
      <c r="J16" s="6"/>
    </row>
    <row r="17" spans="1:10" ht="12.75">
      <c r="A17" s="4"/>
      <c r="B17" s="10" t="s">
        <v>38</v>
      </c>
      <c r="C17" s="5"/>
      <c r="D17" s="5"/>
      <c r="E17" s="6"/>
      <c r="F17" s="570"/>
      <c r="G17" s="571"/>
      <c r="H17" s="576"/>
      <c r="I17" s="577"/>
      <c r="J17" s="6"/>
    </row>
    <row r="18" spans="1:10" ht="12.75">
      <c r="A18" s="38"/>
      <c r="B18" s="85" t="s">
        <v>39</v>
      </c>
      <c r="C18" s="73"/>
      <c r="D18" s="73"/>
      <c r="E18" s="74"/>
      <c r="F18" s="572"/>
      <c r="G18" s="573"/>
      <c r="H18" s="578"/>
      <c r="I18" s="579"/>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343</v>
      </c>
      <c r="B48" s="5" t="s">
        <v>455</v>
      </c>
      <c r="C48" s="5"/>
      <c r="D48" s="5"/>
      <c r="E48" s="5"/>
      <c r="F48" s="5"/>
      <c r="G48" s="5"/>
      <c r="H48" s="5"/>
      <c r="I48" s="5"/>
      <c r="J48" s="6"/>
    </row>
    <row r="49" spans="1:10" ht="12.75">
      <c r="A49" s="4"/>
      <c r="B49" s="5"/>
      <c r="C49" s="5"/>
      <c r="D49" s="5"/>
      <c r="E49" s="5"/>
      <c r="F49" s="5"/>
      <c r="G49" s="5"/>
      <c r="H49" s="5"/>
      <c r="I49" s="5"/>
      <c r="J49" s="6"/>
    </row>
    <row r="50" spans="1:10" ht="12.75">
      <c r="A50" s="7" t="s">
        <v>342</v>
      </c>
      <c r="B50" s="193">
        <f>'Item 80, pg 19'!B55</f>
        <v>41373</v>
      </c>
      <c r="C50" s="8"/>
      <c r="D50" s="8"/>
      <c r="E50" s="8"/>
      <c r="F50" s="8"/>
      <c r="G50" s="8"/>
      <c r="H50" s="8" t="s">
        <v>334</v>
      </c>
      <c r="I50" s="8"/>
      <c r="J50" s="192">
        <f>'Item 80, pg 19'!J55</f>
        <v>41426</v>
      </c>
    </row>
    <row r="51" spans="1:10" ht="12.75">
      <c r="A51" s="510" t="s">
        <v>312</v>
      </c>
      <c r="B51" s="511"/>
      <c r="C51" s="511"/>
      <c r="D51" s="511"/>
      <c r="E51" s="511"/>
      <c r="F51" s="511"/>
      <c r="G51" s="511"/>
      <c r="H51" s="511"/>
      <c r="I51" s="511"/>
      <c r="J51" s="512"/>
    </row>
    <row r="52" spans="1:10" ht="12.75">
      <c r="A52" s="4"/>
      <c r="B52" s="5"/>
      <c r="C52" s="5"/>
      <c r="D52" s="5"/>
      <c r="E52" s="5"/>
      <c r="F52" s="5"/>
      <c r="G52" s="5"/>
      <c r="H52" s="5"/>
      <c r="I52" s="5"/>
      <c r="J52" s="6"/>
    </row>
    <row r="53" spans="1:10" ht="12.75">
      <c r="A53" s="4" t="s">
        <v>341</v>
      </c>
      <c r="B53" s="5"/>
      <c r="C53" s="5"/>
      <c r="D53" s="5"/>
      <c r="E53" s="5"/>
      <c r="F53" s="5"/>
      <c r="G53" s="5"/>
      <c r="H53" s="5"/>
      <c r="I53" s="5"/>
      <c r="J53" s="6"/>
    </row>
    <row r="54" spans="1:10" ht="12.75">
      <c r="A54" s="7"/>
      <c r="B54" s="8"/>
      <c r="C54" s="8"/>
      <c r="D54" s="8"/>
      <c r="E54" s="8"/>
      <c r="F54" s="8"/>
      <c r="G54" s="8"/>
      <c r="H54" s="8"/>
      <c r="I54" s="8"/>
      <c r="J54" s="9"/>
    </row>
  </sheetData>
  <sheetProtection/>
  <mergeCells count="15">
    <mergeCell ref="H2:I2"/>
    <mergeCell ref="A51:J51"/>
    <mergeCell ref="A7:J7"/>
    <mergeCell ref="F9:I9"/>
    <mergeCell ref="F10:G10"/>
    <mergeCell ref="H10:I10"/>
    <mergeCell ref="F11:G11"/>
    <mergeCell ref="H11:I11"/>
    <mergeCell ref="B11:E11"/>
    <mergeCell ref="F15:G18"/>
    <mergeCell ref="H15:I18"/>
    <mergeCell ref="F12:G12"/>
    <mergeCell ref="H12:I12"/>
    <mergeCell ref="F13:G14"/>
    <mergeCell ref="H13:I14"/>
  </mergeCells>
  <printOptions horizontalCentered="1" verticalCentered="1"/>
  <pageMargins left="0.5" right="0.5" top="0.5" bottom="0.5" header="0.5" footer="0.5"/>
  <pageSetup fitToHeight="1" fitToWidth="1" horizontalDpi="600" verticalDpi="600" orientation="portrait" scale="92" r:id="rId1"/>
</worksheet>
</file>

<file path=xl/worksheets/sheet22.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A16">
      <selection activeCell="Q40" sqref="Q40"/>
    </sheetView>
  </sheetViews>
  <sheetFormatPr defaultColWidth="9.140625" defaultRowHeight="12.75"/>
  <cols>
    <col min="1" max="1" width="13.28125" style="0" customWidth="1"/>
    <col min="2" max="2" width="17.7109375" style="0" customWidth="1"/>
    <col min="3" max="3" width="7.421875" style="0" customWidth="1"/>
    <col min="4" max="4" width="4.28125" style="0" customWidth="1"/>
    <col min="6" max="6" width="4.140625" style="0" customWidth="1"/>
    <col min="7" max="7" width="10.140625" style="0" customWidth="1"/>
    <col min="8" max="8" width="4.00390625" style="0" customWidth="1"/>
    <col min="10" max="10" width="3.7109375" style="0" customWidth="1"/>
    <col min="11" max="11" width="1.421875" style="0" customWidth="1"/>
    <col min="12" max="12" width="10.28125" style="0" customWidth="1"/>
    <col min="13" max="13" width="8.7109375" style="0" customWidth="1"/>
    <col min="14" max="14" width="6.57421875" style="0" customWidth="1"/>
    <col min="15" max="15" width="3.421875" style="0" customWidth="1"/>
    <col min="16" max="16" width="7.7109375" style="0" customWidth="1"/>
    <col min="17" max="17" width="4.421875" style="0" customWidth="1"/>
    <col min="18" max="18" width="12.57421875" style="0" bestFit="1" customWidth="1"/>
    <col min="19" max="19" width="3.8515625" style="0" customWidth="1"/>
    <col min="20" max="20" width="8.421875" style="0" customWidth="1"/>
    <col min="21" max="21" width="4.140625" style="0" customWidth="1"/>
  </cols>
  <sheetData>
    <row r="1" spans="1:21" ht="12.75">
      <c r="A1" s="1"/>
      <c r="B1" s="2"/>
      <c r="C1" s="2"/>
      <c r="D1" s="2"/>
      <c r="E1" s="2"/>
      <c r="F1" s="2"/>
      <c r="G1" s="2"/>
      <c r="H1" s="2"/>
      <c r="I1" s="2"/>
      <c r="J1" s="2"/>
      <c r="K1" s="2"/>
      <c r="L1" s="2"/>
      <c r="M1" s="2"/>
      <c r="N1" s="2"/>
      <c r="O1" s="2"/>
      <c r="P1" s="2"/>
      <c r="Q1" s="2"/>
      <c r="R1" s="2"/>
      <c r="S1" s="2"/>
      <c r="T1" s="2"/>
      <c r="U1" s="3"/>
    </row>
    <row r="2" spans="1:21" ht="12.75">
      <c r="A2" s="4" t="s">
        <v>337</v>
      </c>
      <c r="B2" s="213">
        <v>26</v>
      </c>
      <c r="C2" s="5"/>
      <c r="D2" s="5"/>
      <c r="E2" s="5"/>
      <c r="F2" s="5"/>
      <c r="G2" s="5"/>
      <c r="H2" s="5"/>
      <c r="I2" s="5"/>
      <c r="J2" s="5"/>
      <c r="K2" s="5"/>
      <c r="L2" s="5"/>
      <c r="M2" s="5"/>
      <c r="N2" s="13" t="s">
        <v>732</v>
      </c>
      <c r="O2" s="82">
        <v>0</v>
      </c>
      <c r="P2" s="5" t="s">
        <v>838</v>
      </c>
      <c r="Q2" s="5"/>
      <c r="R2" s="5"/>
      <c r="S2" s="5"/>
      <c r="T2" s="82">
        <v>21</v>
      </c>
      <c r="U2" s="6"/>
    </row>
    <row r="3" spans="1:21" ht="12.75">
      <c r="A3" s="4"/>
      <c r="B3" s="5"/>
      <c r="C3" s="5"/>
      <c r="D3" s="5"/>
      <c r="E3" s="5"/>
      <c r="F3" s="5"/>
      <c r="G3" s="5"/>
      <c r="H3" s="5"/>
      <c r="I3" s="5"/>
      <c r="J3" s="5"/>
      <c r="K3" s="5"/>
      <c r="L3" s="5"/>
      <c r="M3" s="5"/>
      <c r="N3" s="5"/>
      <c r="O3" s="5"/>
      <c r="P3" s="5"/>
      <c r="Q3" s="5"/>
      <c r="R3" s="5"/>
      <c r="S3" s="5"/>
      <c r="T3" s="5"/>
      <c r="U3" s="6"/>
    </row>
    <row r="4" spans="1:21" ht="12.75">
      <c r="A4" s="4" t="s">
        <v>339</v>
      </c>
      <c r="B4" s="5"/>
      <c r="C4" s="218" t="s">
        <v>837</v>
      </c>
      <c r="D4" s="5"/>
      <c r="E4" s="5"/>
      <c r="F4" s="5"/>
      <c r="G4" s="5"/>
      <c r="H4" s="5"/>
      <c r="I4" s="5"/>
      <c r="J4" s="5"/>
      <c r="K4" s="5"/>
      <c r="L4" s="5"/>
      <c r="M4" s="5"/>
      <c r="N4" s="5"/>
      <c r="O4" s="5"/>
      <c r="P4" s="5"/>
      <c r="Q4" s="5"/>
      <c r="R4" s="5"/>
      <c r="S4" s="5"/>
      <c r="T4" s="5"/>
      <c r="U4" s="6"/>
    </row>
    <row r="5" spans="1:21" ht="12.75">
      <c r="A5" s="7" t="s">
        <v>340</v>
      </c>
      <c r="B5" s="8"/>
      <c r="C5" s="8"/>
      <c r="D5" s="8"/>
      <c r="E5" s="8"/>
      <c r="F5" s="8"/>
      <c r="G5" s="8"/>
      <c r="H5" s="8"/>
      <c r="I5" s="8"/>
      <c r="J5" s="8"/>
      <c r="K5" s="8"/>
      <c r="L5" s="8"/>
      <c r="M5" s="8"/>
      <c r="N5" s="8"/>
      <c r="O5" s="8"/>
      <c r="P5" s="8"/>
      <c r="Q5" s="8"/>
      <c r="R5" s="8"/>
      <c r="S5" s="8"/>
      <c r="T5" s="8"/>
      <c r="U5" s="9"/>
    </row>
    <row r="6" spans="1:21" ht="12.75">
      <c r="A6" s="529" t="s">
        <v>40</v>
      </c>
      <c r="B6" s="515"/>
      <c r="C6" s="515"/>
      <c r="D6" s="515"/>
      <c r="E6" s="515"/>
      <c r="F6" s="515"/>
      <c r="G6" s="515"/>
      <c r="H6" s="515"/>
      <c r="I6" s="515"/>
      <c r="J6" s="515"/>
      <c r="K6" s="515"/>
      <c r="L6" s="515"/>
      <c r="M6" s="515"/>
      <c r="N6" s="515"/>
      <c r="O6" s="515"/>
      <c r="P6" s="515"/>
      <c r="Q6" s="515"/>
      <c r="R6" s="515"/>
      <c r="S6" s="515"/>
      <c r="T6" s="515"/>
      <c r="U6" s="6"/>
    </row>
    <row r="7" spans="1:21" ht="12.75">
      <c r="A7" s="76" t="s">
        <v>41</v>
      </c>
      <c r="B7" s="37"/>
      <c r="C7" s="37"/>
      <c r="D7" s="37"/>
      <c r="E7" s="37"/>
      <c r="F7" s="37"/>
      <c r="G7" s="37"/>
      <c r="H7" s="37"/>
      <c r="I7" s="37"/>
      <c r="J7" s="37"/>
      <c r="K7" s="37"/>
      <c r="L7" s="37"/>
      <c r="M7" s="37"/>
      <c r="N7" s="37"/>
      <c r="O7" s="37"/>
      <c r="P7" s="37"/>
      <c r="Q7" s="37"/>
      <c r="R7" s="37"/>
      <c r="S7" s="37"/>
      <c r="T7" s="37"/>
      <c r="U7" s="6"/>
    </row>
    <row r="8" spans="1:21" ht="12.75">
      <c r="A8" s="4"/>
      <c r="B8" s="5"/>
      <c r="C8" s="5"/>
      <c r="D8" s="5"/>
      <c r="E8" s="5"/>
      <c r="F8" s="5"/>
      <c r="G8" s="5"/>
      <c r="H8" s="5"/>
      <c r="I8" s="5"/>
      <c r="J8" s="5"/>
      <c r="K8" s="5"/>
      <c r="L8" s="5"/>
      <c r="M8" s="5"/>
      <c r="N8" s="5"/>
      <c r="O8" s="5"/>
      <c r="P8" s="5"/>
      <c r="Q8" s="5"/>
      <c r="R8" s="5"/>
      <c r="S8" s="5"/>
      <c r="T8" s="5"/>
      <c r="U8" s="6"/>
    </row>
    <row r="9" spans="1:21" ht="12.75">
      <c r="A9" s="50" t="s">
        <v>290</v>
      </c>
      <c r="B9" s="5"/>
      <c r="C9" s="5"/>
      <c r="D9" s="5"/>
      <c r="E9" s="5"/>
      <c r="F9" s="5"/>
      <c r="G9" s="5"/>
      <c r="H9" s="5"/>
      <c r="I9" s="5"/>
      <c r="J9" s="5"/>
      <c r="K9" s="5"/>
      <c r="L9" s="5"/>
      <c r="M9" s="5"/>
      <c r="N9" s="5"/>
      <c r="O9" s="5"/>
      <c r="P9" s="5"/>
      <c r="Q9" s="5"/>
      <c r="R9" s="5"/>
      <c r="S9" s="5"/>
      <c r="T9" s="5"/>
      <c r="U9" s="6"/>
    </row>
    <row r="10" spans="1:21" ht="12.75">
      <c r="A10" s="88" t="s">
        <v>42</v>
      </c>
      <c r="B10" s="5"/>
      <c r="C10" s="5"/>
      <c r="D10" s="5"/>
      <c r="E10" s="5"/>
      <c r="F10" s="5"/>
      <c r="G10" s="5"/>
      <c r="H10" s="5"/>
      <c r="I10" s="5"/>
      <c r="J10" s="5"/>
      <c r="K10" s="5"/>
      <c r="L10" s="5"/>
      <c r="M10" s="5"/>
      <c r="N10" s="5"/>
      <c r="O10" s="5"/>
      <c r="P10" s="5"/>
      <c r="Q10" s="5"/>
      <c r="R10" s="5"/>
      <c r="S10" s="5"/>
      <c r="T10" s="5"/>
      <c r="U10" s="6"/>
    </row>
    <row r="11" spans="1:21" ht="12.75">
      <c r="A11" s="88" t="s">
        <v>43</v>
      </c>
      <c r="B11" s="14"/>
      <c r="C11" s="5"/>
      <c r="D11" s="5"/>
      <c r="E11" s="5"/>
      <c r="F11" s="5"/>
      <c r="G11" s="5"/>
      <c r="H11" s="5"/>
      <c r="I11" s="5"/>
      <c r="J11" s="5"/>
      <c r="K11" s="5"/>
      <c r="L11" s="5"/>
      <c r="M11" s="5"/>
      <c r="N11" s="5"/>
      <c r="O11" s="5"/>
      <c r="P11" s="5"/>
      <c r="Q11" s="5"/>
      <c r="R11" s="5"/>
      <c r="S11" s="5"/>
      <c r="T11" s="5"/>
      <c r="U11" s="6"/>
    </row>
    <row r="12" spans="1:21" ht="12.75">
      <c r="A12" s="10" t="s">
        <v>44</v>
      </c>
      <c r="B12" s="5"/>
      <c r="C12" s="5"/>
      <c r="D12" s="5"/>
      <c r="E12" s="5"/>
      <c r="F12" s="5"/>
      <c r="G12" s="5"/>
      <c r="H12" s="5"/>
      <c r="I12" s="5"/>
      <c r="J12" s="5"/>
      <c r="K12" s="5"/>
      <c r="L12" s="5"/>
      <c r="M12" s="5"/>
      <c r="N12" s="5"/>
      <c r="O12" s="5"/>
      <c r="P12" s="5"/>
      <c r="Q12" s="5"/>
      <c r="R12" s="5"/>
      <c r="S12" s="5"/>
      <c r="T12" s="5"/>
      <c r="U12" s="6"/>
    </row>
    <row r="13" spans="1:21" ht="12.75">
      <c r="A13" s="89" t="s">
        <v>45</v>
      </c>
      <c r="B13" s="36"/>
      <c r="C13" s="13"/>
      <c r="D13" s="13"/>
      <c r="E13" s="5"/>
      <c r="F13" s="5"/>
      <c r="G13" s="5"/>
      <c r="H13" s="5"/>
      <c r="I13" s="36"/>
      <c r="J13" s="36"/>
      <c r="K13" s="36"/>
      <c r="L13" s="13"/>
      <c r="M13" s="5"/>
      <c r="N13" s="36"/>
      <c r="O13" s="36"/>
      <c r="P13" s="13"/>
      <c r="Q13" s="13"/>
      <c r="R13" s="13"/>
      <c r="S13" s="13"/>
      <c r="T13" s="5"/>
      <c r="U13" s="6"/>
    </row>
    <row r="14" spans="1:21" ht="12.75">
      <c r="A14" s="89" t="s">
        <v>570</v>
      </c>
      <c r="B14" s="36"/>
      <c r="C14" s="13"/>
      <c r="D14" s="13"/>
      <c r="E14" s="5"/>
      <c r="F14" s="5"/>
      <c r="G14" s="5"/>
      <c r="H14" s="5"/>
      <c r="I14" s="36"/>
      <c r="J14" s="36"/>
      <c r="K14" s="36"/>
      <c r="L14" s="13"/>
      <c r="M14" s="5"/>
      <c r="N14" s="36"/>
      <c r="O14" s="36"/>
      <c r="P14" s="13"/>
      <c r="Q14" s="13"/>
      <c r="R14" s="13"/>
      <c r="S14" s="13"/>
      <c r="T14" s="5"/>
      <c r="U14" s="6"/>
    </row>
    <row r="15" spans="1:21" ht="12.75">
      <c r="A15" s="89" t="s">
        <v>54</v>
      </c>
      <c r="B15" s="5"/>
      <c r="C15" s="5"/>
      <c r="D15" s="5"/>
      <c r="E15" s="5"/>
      <c r="F15" s="5"/>
      <c r="G15" s="5"/>
      <c r="H15" s="5"/>
      <c r="I15" s="5"/>
      <c r="J15" s="5"/>
      <c r="K15" s="5"/>
      <c r="L15" s="5"/>
      <c r="M15" s="5"/>
      <c r="N15" s="5"/>
      <c r="O15" s="5"/>
      <c r="P15" s="5"/>
      <c r="Q15" s="5"/>
      <c r="R15" s="5"/>
      <c r="S15" s="5"/>
      <c r="T15" s="5"/>
      <c r="U15" s="6"/>
    </row>
    <row r="16" spans="1:21" ht="12.75">
      <c r="A16" s="89"/>
      <c r="B16" s="5"/>
      <c r="C16" s="5"/>
      <c r="D16" s="5"/>
      <c r="E16" s="5"/>
      <c r="F16" s="5"/>
      <c r="G16" s="5"/>
      <c r="H16" s="5"/>
      <c r="I16" s="5"/>
      <c r="J16" s="5"/>
      <c r="K16" s="5"/>
      <c r="L16" s="5"/>
      <c r="M16" s="5"/>
      <c r="N16" s="5"/>
      <c r="O16" s="5"/>
      <c r="P16" s="5"/>
      <c r="Q16" s="5"/>
      <c r="R16" s="5"/>
      <c r="S16" s="5"/>
      <c r="T16" s="5"/>
      <c r="U16" s="6"/>
    </row>
    <row r="17" spans="1:21" ht="12.75">
      <c r="A17" s="50"/>
      <c r="B17" s="5"/>
      <c r="C17" s="5"/>
      <c r="D17" s="5"/>
      <c r="E17" s="5"/>
      <c r="F17" s="5"/>
      <c r="G17" s="5"/>
      <c r="H17" s="5"/>
      <c r="I17" s="5"/>
      <c r="J17" s="5"/>
      <c r="K17" s="5"/>
      <c r="L17" s="5"/>
      <c r="M17" s="5"/>
      <c r="N17" s="5"/>
      <c r="O17" s="5"/>
      <c r="P17" s="5"/>
      <c r="Q17" s="5"/>
      <c r="R17" s="5"/>
      <c r="S17" s="5"/>
      <c r="T17" s="5"/>
      <c r="U17" s="6"/>
    </row>
    <row r="18" spans="1:21" ht="12.75">
      <c r="A18" s="4" t="s">
        <v>46</v>
      </c>
      <c r="B18" s="5"/>
      <c r="C18" s="5"/>
      <c r="D18" s="5"/>
      <c r="E18" s="5" t="s">
        <v>575</v>
      </c>
      <c r="F18" s="5"/>
      <c r="G18" s="5"/>
      <c r="H18" s="5"/>
      <c r="I18" s="5"/>
      <c r="J18" s="5"/>
      <c r="K18" s="5"/>
      <c r="L18" s="5"/>
      <c r="M18" s="5"/>
      <c r="N18" s="5"/>
      <c r="O18" s="5"/>
      <c r="P18" s="5"/>
      <c r="Q18" s="5"/>
      <c r="R18" s="5"/>
      <c r="S18" s="5"/>
      <c r="T18" s="5"/>
      <c r="U18" s="6"/>
    </row>
    <row r="19" spans="1:21" ht="12.75">
      <c r="A19" s="38"/>
      <c r="B19" s="37"/>
      <c r="C19" s="37"/>
      <c r="D19" s="73"/>
      <c r="E19" s="37"/>
      <c r="F19" s="37"/>
      <c r="G19" s="37"/>
      <c r="H19" s="37"/>
      <c r="I19" s="37"/>
      <c r="J19" s="37"/>
      <c r="K19" s="37"/>
      <c r="L19" s="37"/>
      <c r="M19" s="37"/>
      <c r="N19" s="37"/>
      <c r="O19" s="73"/>
      <c r="P19" s="37"/>
      <c r="Q19" s="37"/>
      <c r="R19" s="37"/>
      <c r="S19" s="37"/>
      <c r="T19" s="37"/>
      <c r="U19" s="6"/>
    </row>
    <row r="20" spans="1:21" ht="12.75">
      <c r="A20" s="90" t="s">
        <v>47</v>
      </c>
      <c r="B20" s="90" t="s">
        <v>50</v>
      </c>
      <c r="C20" s="164" t="s">
        <v>51</v>
      </c>
      <c r="D20" s="171"/>
      <c r="E20" s="187" t="s">
        <v>52</v>
      </c>
      <c r="F20" s="170"/>
      <c r="G20" s="164" t="s">
        <v>171</v>
      </c>
      <c r="H20" s="170"/>
      <c r="I20" s="164" t="s">
        <v>53</v>
      </c>
      <c r="J20" s="170"/>
      <c r="K20" s="24"/>
      <c r="L20" s="90" t="s">
        <v>47</v>
      </c>
      <c r="M20" s="90" t="s">
        <v>50</v>
      </c>
      <c r="N20" s="164" t="s">
        <v>51</v>
      </c>
      <c r="O20" s="170"/>
      <c r="P20" s="187" t="s">
        <v>52</v>
      </c>
      <c r="Q20" s="170"/>
      <c r="R20" s="164" t="s">
        <v>171</v>
      </c>
      <c r="S20" s="170"/>
      <c r="T20" s="164" t="s">
        <v>53</v>
      </c>
      <c r="U20" s="170"/>
    </row>
    <row r="21" spans="1:21" ht="12.75">
      <c r="A21" s="91" t="s">
        <v>48</v>
      </c>
      <c r="B21" s="91" t="s">
        <v>314</v>
      </c>
      <c r="C21" s="165" t="s">
        <v>32</v>
      </c>
      <c r="D21" s="171"/>
      <c r="E21" s="24" t="s">
        <v>32</v>
      </c>
      <c r="F21" s="171"/>
      <c r="G21" s="165" t="s">
        <v>172</v>
      </c>
      <c r="H21" s="171"/>
      <c r="I21" s="165" t="s">
        <v>32</v>
      </c>
      <c r="J21" s="171"/>
      <c r="K21" s="24"/>
      <c r="L21" s="91" t="s">
        <v>48</v>
      </c>
      <c r="M21" s="91" t="s">
        <v>314</v>
      </c>
      <c r="N21" s="165" t="s">
        <v>32</v>
      </c>
      <c r="O21" s="171"/>
      <c r="P21" s="24" t="s">
        <v>32</v>
      </c>
      <c r="Q21" s="171"/>
      <c r="R21" s="165" t="s">
        <v>172</v>
      </c>
      <c r="S21" s="171"/>
      <c r="T21" s="165" t="s">
        <v>32</v>
      </c>
      <c r="U21" s="171"/>
    </row>
    <row r="22" spans="1:21" ht="12.75">
      <c r="A22" s="92" t="s">
        <v>49</v>
      </c>
      <c r="B22" s="92" t="s">
        <v>32</v>
      </c>
      <c r="C22" s="166" t="s">
        <v>749</v>
      </c>
      <c r="D22" s="172"/>
      <c r="E22" s="188" t="s">
        <v>749</v>
      </c>
      <c r="F22" s="172"/>
      <c r="G22" s="166" t="s">
        <v>173</v>
      </c>
      <c r="H22" s="172"/>
      <c r="I22" s="166" t="s">
        <v>749</v>
      </c>
      <c r="J22" s="172"/>
      <c r="K22" s="24"/>
      <c r="L22" s="92" t="s">
        <v>49</v>
      </c>
      <c r="M22" s="92" t="s">
        <v>32</v>
      </c>
      <c r="N22" s="166" t="s">
        <v>749</v>
      </c>
      <c r="O22" s="172"/>
      <c r="P22" s="188" t="s">
        <v>749</v>
      </c>
      <c r="Q22" s="171"/>
      <c r="R22" s="166" t="s">
        <v>173</v>
      </c>
      <c r="S22" s="172"/>
      <c r="T22" s="166" t="s">
        <v>749</v>
      </c>
      <c r="U22" s="172"/>
    </row>
    <row r="23" spans="1:21" ht="12.75">
      <c r="A23" s="140" t="s">
        <v>68</v>
      </c>
      <c r="B23" s="35" t="s">
        <v>816</v>
      </c>
      <c r="C23" s="196">
        <v>13.03</v>
      </c>
      <c r="D23" s="173"/>
      <c r="E23" s="381">
        <v>7.26</v>
      </c>
      <c r="F23" s="173" t="s">
        <v>961</v>
      </c>
      <c r="G23" s="143">
        <f>+C23+E23</f>
        <v>20.29</v>
      </c>
      <c r="H23" s="173" t="s">
        <v>961</v>
      </c>
      <c r="I23" s="146">
        <v>6.53</v>
      </c>
      <c r="J23" s="173" t="s">
        <v>961</v>
      </c>
      <c r="K23" s="5"/>
      <c r="L23" s="35" t="s">
        <v>820</v>
      </c>
      <c r="M23" s="35" t="s">
        <v>816</v>
      </c>
      <c r="N23" s="143">
        <v>43.26</v>
      </c>
      <c r="O23" s="173"/>
      <c r="P23" s="185">
        <f>E23</f>
        <v>7.26</v>
      </c>
      <c r="Q23" s="173" t="s">
        <v>961</v>
      </c>
      <c r="R23" s="381">
        <f>+N23+P23</f>
        <v>50.519999999999996</v>
      </c>
      <c r="S23" s="173" t="s">
        <v>961</v>
      </c>
      <c r="T23" s="185">
        <f>I23</f>
        <v>6.53</v>
      </c>
      <c r="U23" s="173" t="s">
        <v>961</v>
      </c>
    </row>
    <row r="24" spans="1:21" ht="12.75">
      <c r="A24" s="140" t="s">
        <v>68</v>
      </c>
      <c r="B24" s="35" t="s">
        <v>817</v>
      </c>
      <c r="C24" s="167">
        <f>C23+1</f>
        <v>14.03</v>
      </c>
      <c r="D24" s="173"/>
      <c r="E24" s="382">
        <f>E23</f>
        <v>7.26</v>
      </c>
      <c r="F24" s="173" t="s">
        <v>961</v>
      </c>
      <c r="G24" s="167">
        <f>C24+E24</f>
        <v>21.29</v>
      </c>
      <c r="H24" s="173" t="s">
        <v>961</v>
      </c>
      <c r="I24" s="146">
        <v>6.53</v>
      </c>
      <c r="J24" s="173" t="s">
        <v>961</v>
      </c>
      <c r="K24" s="5"/>
      <c r="L24" s="35" t="s">
        <v>820</v>
      </c>
      <c r="M24" s="35" t="s">
        <v>817</v>
      </c>
      <c r="N24" s="153">
        <f>N23+4</f>
        <v>47.26</v>
      </c>
      <c r="O24" s="173"/>
      <c r="P24" s="168">
        <f>E23</f>
        <v>7.26</v>
      </c>
      <c r="Q24" s="173" t="s">
        <v>961</v>
      </c>
      <c r="R24" s="382">
        <f>N24+P24</f>
        <v>54.519999999999996</v>
      </c>
      <c r="S24" s="173" t="s">
        <v>961</v>
      </c>
      <c r="T24" s="168">
        <f>I24</f>
        <v>6.53</v>
      </c>
      <c r="U24" s="173" t="s">
        <v>961</v>
      </c>
    </row>
    <row r="25" spans="1:21" ht="12.75">
      <c r="A25" s="140" t="s">
        <v>813</v>
      </c>
      <c r="B25" s="35" t="s">
        <v>816</v>
      </c>
      <c r="C25" s="167">
        <v>16.17</v>
      </c>
      <c r="D25" s="173"/>
      <c r="E25" s="382">
        <f>E24</f>
        <v>7.26</v>
      </c>
      <c r="F25" s="173" t="s">
        <v>961</v>
      </c>
      <c r="G25" s="167">
        <f aca="true" t="shared" si="0" ref="G25:G31">C25+E25</f>
        <v>23.43</v>
      </c>
      <c r="H25" s="173" t="s">
        <v>961</v>
      </c>
      <c r="I25" s="146">
        <v>6.53</v>
      </c>
      <c r="J25" s="173" t="s">
        <v>961</v>
      </c>
      <c r="K25" s="5"/>
      <c r="L25" s="35" t="s">
        <v>821</v>
      </c>
      <c r="M25" s="35" t="s">
        <v>816</v>
      </c>
      <c r="N25" s="153">
        <v>52.54</v>
      </c>
      <c r="O25" s="173"/>
      <c r="P25" s="168">
        <f>E23</f>
        <v>7.26</v>
      </c>
      <c r="Q25" s="173" t="s">
        <v>961</v>
      </c>
      <c r="R25" s="382">
        <f>N25+P25</f>
        <v>59.8</v>
      </c>
      <c r="S25" s="173" t="s">
        <v>961</v>
      </c>
      <c r="T25" s="168">
        <f>T24</f>
        <v>6.53</v>
      </c>
      <c r="U25" s="173" t="s">
        <v>961</v>
      </c>
    </row>
    <row r="26" spans="1:21" ht="12.75">
      <c r="A26" s="140" t="s">
        <v>813</v>
      </c>
      <c r="B26" s="35" t="s">
        <v>817</v>
      </c>
      <c r="C26" s="167">
        <f>C25+1</f>
        <v>17.17</v>
      </c>
      <c r="D26" s="173"/>
      <c r="E26" s="382">
        <f aca="true" t="shared" si="1" ref="E26:E31">E25</f>
        <v>7.26</v>
      </c>
      <c r="F26" s="173" t="s">
        <v>961</v>
      </c>
      <c r="G26" s="167">
        <f t="shared" si="0"/>
        <v>24.43</v>
      </c>
      <c r="H26" s="173" t="s">
        <v>961</v>
      </c>
      <c r="I26" s="146">
        <v>6.53</v>
      </c>
      <c r="J26" s="173" t="s">
        <v>961</v>
      </c>
      <c r="K26" s="5"/>
      <c r="L26" s="35" t="s">
        <v>821</v>
      </c>
      <c r="M26" s="35" t="s">
        <v>817</v>
      </c>
      <c r="N26" s="153">
        <f>N25+5</f>
        <v>57.54</v>
      </c>
      <c r="O26" s="173"/>
      <c r="P26" s="168">
        <f>E23</f>
        <v>7.26</v>
      </c>
      <c r="Q26" s="173" t="s">
        <v>961</v>
      </c>
      <c r="R26" s="382">
        <f>N26+P26</f>
        <v>64.8</v>
      </c>
      <c r="S26" s="173" t="s">
        <v>961</v>
      </c>
      <c r="T26" s="168">
        <f>T25</f>
        <v>6.53</v>
      </c>
      <c r="U26" s="173" t="s">
        <v>961</v>
      </c>
    </row>
    <row r="27" spans="1:21" ht="12.75">
      <c r="A27" s="35" t="s">
        <v>814</v>
      </c>
      <c r="B27" s="35" t="s">
        <v>816</v>
      </c>
      <c r="C27" s="153">
        <v>23.74</v>
      </c>
      <c r="D27" s="173"/>
      <c r="E27" s="382">
        <f t="shared" si="1"/>
        <v>7.26</v>
      </c>
      <c r="F27" s="173" t="s">
        <v>961</v>
      </c>
      <c r="G27" s="167">
        <f t="shared" si="0"/>
        <v>31</v>
      </c>
      <c r="H27" s="173" t="s">
        <v>961</v>
      </c>
      <c r="I27" s="146">
        <v>6.53</v>
      </c>
      <c r="J27" s="173" t="s">
        <v>961</v>
      </c>
      <c r="K27" s="5"/>
      <c r="L27" s="35" t="s">
        <v>822</v>
      </c>
      <c r="M27" s="35" t="s">
        <v>816</v>
      </c>
      <c r="N27" s="153">
        <v>56.68</v>
      </c>
      <c r="O27" s="173"/>
      <c r="P27" s="168">
        <f>E23</f>
        <v>7.26</v>
      </c>
      <c r="Q27" s="173" t="s">
        <v>961</v>
      </c>
      <c r="R27" s="382">
        <f>N27+P27</f>
        <v>63.94</v>
      </c>
      <c r="S27" s="173" t="s">
        <v>961</v>
      </c>
      <c r="T27" s="168">
        <f>T26</f>
        <v>6.53</v>
      </c>
      <c r="U27" s="173" t="s">
        <v>961</v>
      </c>
    </row>
    <row r="28" spans="1:21" ht="12.75">
      <c r="A28" s="35" t="s">
        <v>814</v>
      </c>
      <c r="B28" s="35" t="s">
        <v>817</v>
      </c>
      <c r="C28" s="167">
        <f>C27+2</f>
        <v>25.74</v>
      </c>
      <c r="D28" s="173"/>
      <c r="E28" s="382">
        <f t="shared" si="1"/>
        <v>7.26</v>
      </c>
      <c r="F28" s="173" t="s">
        <v>961</v>
      </c>
      <c r="G28" s="167">
        <f t="shared" si="0"/>
        <v>33</v>
      </c>
      <c r="H28" s="173" t="s">
        <v>961</v>
      </c>
      <c r="I28" s="146">
        <v>6.53</v>
      </c>
      <c r="J28" s="173" t="s">
        <v>961</v>
      </c>
      <c r="K28" s="5"/>
      <c r="L28" s="35" t="s">
        <v>822</v>
      </c>
      <c r="M28" s="35" t="s">
        <v>817</v>
      </c>
      <c r="N28" s="153">
        <f>N27+6</f>
        <v>62.68</v>
      </c>
      <c r="O28" s="173"/>
      <c r="P28" s="168">
        <f>E23</f>
        <v>7.26</v>
      </c>
      <c r="Q28" s="173" t="s">
        <v>961</v>
      </c>
      <c r="R28" s="382">
        <f>N28+P28</f>
        <v>69.94</v>
      </c>
      <c r="S28" s="173" t="s">
        <v>961</v>
      </c>
      <c r="T28" s="168">
        <f>T27</f>
        <v>6.53</v>
      </c>
      <c r="U28" s="173" t="s">
        <v>961</v>
      </c>
    </row>
    <row r="29" spans="1:21" ht="12.75">
      <c r="A29" s="35" t="s">
        <v>815</v>
      </c>
      <c r="B29" s="35" t="s">
        <v>816</v>
      </c>
      <c r="C29" s="153">
        <v>32.86</v>
      </c>
      <c r="D29" s="173"/>
      <c r="E29" s="382">
        <f t="shared" si="1"/>
        <v>7.26</v>
      </c>
      <c r="F29" s="173" t="s">
        <v>961</v>
      </c>
      <c r="G29" s="167">
        <f t="shared" si="0"/>
        <v>40.12</v>
      </c>
      <c r="H29" s="173" t="s">
        <v>961</v>
      </c>
      <c r="I29" s="146">
        <v>6.53</v>
      </c>
      <c r="J29" s="173" t="s">
        <v>961</v>
      </c>
      <c r="K29" s="5"/>
      <c r="L29" s="35"/>
      <c r="M29" s="35"/>
      <c r="N29" s="51" t="s">
        <v>732</v>
      </c>
      <c r="O29" s="138" t="s">
        <v>732</v>
      </c>
      <c r="P29" s="51" t="s">
        <v>732</v>
      </c>
      <c r="Q29" s="138" t="s">
        <v>732</v>
      </c>
      <c r="R29" s="51"/>
      <c r="S29" s="26"/>
      <c r="T29" s="51"/>
      <c r="U29" s="26"/>
    </row>
    <row r="30" spans="1:21" ht="12.75">
      <c r="A30" s="35" t="s">
        <v>815</v>
      </c>
      <c r="B30" s="35" t="s">
        <v>817</v>
      </c>
      <c r="C30" s="169">
        <f>C29+3</f>
        <v>35.86</v>
      </c>
      <c r="D30" s="173"/>
      <c r="E30" s="382">
        <f t="shared" si="1"/>
        <v>7.26</v>
      </c>
      <c r="F30" s="173" t="s">
        <v>961</v>
      </c>
      <c r="G30" s="167">
        <f t="shared" si="0"/>
        <v>43.12</v>
      </c>
      <c r="H30" s="173" t="s">
        <v>961</v>
      </c>
      <c r="I30" s="146">
        <v>6.53</v>
      </c>
      <c r="J30" s="173" t="s">
        <v>961</v>
      </c>
      <c r="K30" s="5"/>
      <c r="L30" s="35"/>
      <c r="M30" s="35"/>
      <c r="N30" s="51" t="s">
        <v>732</v>
      </c>
      <c r="O30" s="138" t="s">
        <v>732</v>
      </c>
      <c r="P30" s="51" t="s">
        <v>732</v>
      </c>
      <c r="Q30" s="138" t="s">
        <v>732</v>
      </c>
      <c r="R30" s="51"/>
      <c r="S30" s="26"/>
      <c r="T30" s="51"/>
      <c r="U30" s="26"/>
    </row>
    <row r="31" spans="1:21" ht="12.75">
      <c r="A31" s="140" t="s">
        <v>813</v>
      </c>
      <c r="B31" s="35" t="s">
        <v>170</v>
      </c>
      <c r="C31" s="153">
        <v>10.2</v>
      </c>
      <c r="D31" s="173"/>
      <c r="E31" s="382">
        <f t="shared" si="1"/>
        <v>7.26</v>
      </c>
      <c r="F31" s="173" t="s">
        <v>961</v>
      </c>
      <c r="G31" s="167">
        <f t="shared" si="0"/>
        <v>17.46</v>
      </c>
      <c r="H31" s="173" t="s">
        <v>961</v>
      </c>
      <c r="I31" s="146">
        <v>6.53</v>
      </c>
      <c r="J31" s="173" t="s">
        <v>961</v>
      </c>
      <c r="K31" s="5"/>
      <c r="L31" s="35"/>
      <c r="M31" s="35"/>
      <c r="N31" s="51"/>
      <c r="O31" s="138" t="s">
        <v>732</v>
      </c>
      <c r="P31" s="51"/>
      <c r="Q31" s="138" t="s">
        <v>732</v>
      </c>
      <c r="R31" s="51"/>
      <c r="S31" s="26"/>
      <c r="T31" s="51"/>
      <c r="U31" s="26"/>
    </row>
    <row r="32" spans="1:21" ht="12.75">
      <c r="A32" s="140" t="s">
        <v>812</v>
      </c>
      <c r="B32" s="35" t="s">
        <v>818</v>
      </c>
      <c r="C32" s="168" t="s">
        <v>819</v>
      </c>
      <c r="D32" s="173"/>
      <c r="E32" s="382">
        <v>10.89</v>
      </c>
      <c r="F32" s="173" t="s">
        <v>961</v>
      </c>
      <c r="G32" s="168" t="s">
        <v>819</v>
      </c>
      <c r="H32" s="173"/>
      <c r="I32" s="168" t="s">
        <v>819</v>
      </c>
      <c r="J32" s="173"/>
      <c r="K32" s="37"/>
      <c r="L32" s="93"/>
      <c r="M32" s="93"/>
      <c r="N32" s="174"/>
      <c r="O32" s="138" t="s">
        <v>732</v>
      </c>
      <c r="P32" s="174"/>
      <c r="Q32" s="138" t="s">
        <v>732</v>
      </c>
      <c r="R32" s="174"/>
      <c r="S32" s="122"/>
      <c r="T32" s="174"/>
      <c r="U32" s="122"/>
    </row>
    <row r="33" spans="1:21" ht="12.75">
      <c r="A33" s="140"/>
      <c r="B33" s="35"/>
      <c r="C33" s="168"/>
      <c r="D33" s="173"/>
      <c r="E33" s="382"/>
      <c r="F33" s="173"/>
      <c r="G33" s="168"/>
      <c r="H33" s="173"/>
      <c r="I33" s="384"/>
      <c r="J33" s="385"/>
      <c r="K33" s="5"/>
      <c r="L33" s="35"/>
      <c r="M33" s="35"/>
      <c r="N33" s="51"/>
      <c r="O33" s="26" t="s">
        <v>732</v>
      </c>
      <c r="P33" s="51"/>
      <c r="Q33" s="26" t="s">
        <v>732</v>
      </c>
      <c r="R33" s="51"/>
      <c r="S33" s="26"/>
      <c r="T33" s="51"/>
      <c r="U33" s="26"/>
    </row>
    <row r="34" spans="1:21" ht="12.75">
      <c r="A34" s="94"/>
      <c r="B34" s="35"/>
      <c r="C34" s="51"/>
      <c r="D34" s="26"/>
      <c r="E34" s="16"/>
      <c r="F34" s="26"/>
      <c r="G34" s="51"/>
      <c r="H34" s="26"/>
      <c r="I34" s="51"/>
      <c r="J34" s="26"/>
      <c r="K34" s="5"/>
      <c r="L34" s="35"/>
      <c r="M34" s="35"/>
      <c r="N34" s="51"/>
      <c r="O34" s="26"/>
      <c r="P34" s="51"/>
      <c r="Q34" s="26"/>
      <c r="R34" s="51"/>
      <c r="S34" s="26"/>
      <c r="T34" s="51"/>
      <c r="U34" s="26"/>
    </row>
    <row r="35" spans="1:21" ht="12.75">
      <c r="A35" s="35"/>
      <c r="B35" s="35"/>
      <c r="C35" s="51"/>
      <c r="D35" s="9"/>
      <c r="E35" s="16"/>
      <c r="F35" s="26"/>
      <c r="G35" s="51"/>
      <c r="H35" s="26"/>
      <c r="I35" s="51"/>
      <c r="J35" s="26"/>
      <c r="K35" s="5"/>
      <c r="L35" s="35"/>
      <c r="M35" s="35"/>
      <c r="N35" s="51"/>
      <c r="O35" s="26"/>
      <c r="P35" s="51"/>
      <c r="Q35" s="26"/>
      <c r="R35" s="51"/>
      <c r="S35" s="26"/>
      <c r="T35" s="51"/>
      <c r="U35" s="26"/>
    </row>
    <row r="36" spans="1:21" ht="12.75">
      <c r="A36" s="97" t="s">
        <v>287</v>
      </c>
      <c r="B36" s="5"/>
      <c r="C36" s="5"/>
      <c r="D36" s="5"/>
      <c r="E36" s="5"/>
      <c r="F36" s="5"/>
      <c r="G36" s="5"/>
      <c r="H36" s="5"/>
      <c r="I36" s="5"/>
      <c r="J36" s="5"/>
      <c r="K36" s="5"/>
      <c r="L36" s="5"/>
      <c r="M36" s="5"/>
      <c r="N36" s="5"/>
      <c r="O36" s="5"/>
      <c r="P36" s="5"/>
      <c r="Q36" s="5"/>
      <c r="R36" s="5"/>
      <c r="S36" s="5"/>
      <c r="T36" s="5"/>
      <c r="U36" s="6"/>
    </row>
    <row r="37" spans="1:21" ht="12.75">
      <c r="A37" s="4"/>
      <c r="B37" s="5"/>
      <c r="C37" s="95" t="s">
        <v>55</v>
      </c>
      <c r="D37" s="95"/>
      <c r="E37" s="5"/>
      <c r="F37" s="5"/>
      <c r="G37" s="5"/>
      <c r="H37" s="5"/>
      <c r="I37" s="5"/>
      <c r="J37" s="5"/>
      <c r="K37" s="5"/>
      <c r="L37" s="5"/>
      <c r="M37" s="5"/>
      <c r="N37" s="5"/>
      <c r="O37" s="5"/>
      <c r="P37" s="5"/>
      <c r="Q37" s="5"/>
      <c r="R37" s="5"/>
      <c r="S37" s="5"/>
      <c r="T37" s="5"/>
      <c r="U37" s="6"/>
    </row>
    <row r="38" spans="1:21" ht="12.75">
      <c r="A38" s="4"/>
      <c r="B38" s="5"/>
      <c r="C38" s="95" t="s">
        <v>823</v>
      </c>
      <c r="D38" s="95"/>
      <c r="E38" s="5"/>
      <c r="F38" s="5"/>
      <c r="G38" s="5"/>
      <c r="H38" s="5"/>
      <c r="I38" s="5"/>
      <c r="J38" s="5"/>
      <c r="K38" s="5"/>
      <c r="L38" s="5"/>
      <c r="M38" s="5"/>
      <c r="N38" s="5"/>
      <c r="O38" s="5"/>
      <c r="P38" s="5"/>
      <c r="Q38" s="5"/>
      <c r="R38" s="5"/>
      <c r="S38" s="5"/>
      <c r="T38" s="5"/>
      <c r="U38" s="6"/>
    </row>
    <row r="39" spans="1:21" ht="12.75">
      <c r="A39" s="4"/>
      <c r="B39" s="5"/>
      <c r="C39" s="95"/>
      <c r="D39" s="95"/>
      <c r="E39" s="5"/>
      <c r="F39" s="5"/>
      <c r="G39" s="5"/>
      <c r="H39" s="5"/>
      <c r="I39" s="5"/>
      <c r="J39" s="5"/>
      <c r="K39" s="5"/>
      <c r="L39" s="5"/>
      <c r="M39" s="5"/>
      <c r="N39" s="5"/>
      <c r="O39" s="5"/>
      <c r="P39" s="5"/>
      <c r="Q39" s="5"/>
      <c r="R39" s="5"/>
      <c r="S39" s="5"/>
      <c r="T39" s="5"/>
      <c r="U39" s="6"/>
    </row>
    <row r="40" spans="1:21" ht="12.75">
      <c r="A40" s="4"/>
      <c r="B40" s="5"/>
      <c r="C40" s="5"/>
      <c r="D40" s="5"/>
      <c r="E40" s="5"/>
      <c r="F40" s="5"/>
      <c r="G40" s="5"/>
      <c r="H40" s="5"/>
      <c r="I40" s="5"/>
      <c r="J40" s="5"/>
      <c r="K40" s="5"/>
      <c r="L40" s="5"/>
      <c r="M40" s="5"/>
      <c r="N40" s="5"/>
      <c r="O40" s="5"/>
      <c r="P40" s="5"/>
      <c r="Q40" s="5"/>
      <c r="R40" s="5"/>
      <c r="S40" s="5"/>
      <c r="T40" s="5"/>
      <c r="U40" s="6"/>
    </row>
    <row r="41" spans="1:21" ht="12.75">
      <c r="A41" s="152" t="s">
        <v>1006</v>
      </c>
      <c r="B41" s="191" t="s">
        <v>1007</v>
      </c>
      <c r="C41" s="5"/>
      <c r="D41" s="5"/>
      <c r="E41" s="5"/>
      <c r="F41" s="5"/>
      <c r="G41" s="5"/>
      <c r="H41" s="5"/>
      <c r="I41" s="5"/>
      <c r="J41" s="5"/>
      <c r="K41" s="5"/>
      <c r="L41" s="5"/>
      <c r="M41" s="5"/>
      <c r="N41" s="5"/>
      <c r="O41" s="5"/>
      <c r="P41" s="5"/>
      <c r="Q41" s="5"/>
      <c r="R41" s="5"/>
      <c r="S41" s="5"/>
      <c r="T41" s="5"/>
      <c r="U41" s="6"/>
    </row>
    <row r="42" spans="1:21" ht="12.75">
      <c r="A42" s="126" t="s">
        <v>228</v>
      </c>
      <c r="B42" s="102" t="s">
        <v>1008</v>
      </c>
      <c r="C42" s="5"/>
      <c r="D42" s="5"/>
      <c r="E42" s="5"/>
      <c r="F42" s="5"/>
      <c r="G42" s="5"/>
      <c r="H42" s="5"/>
      <c r="I42" s="5"/>
      <c r="J42" s="5"/>
      <c r="K42" s="5"/>
      <c r="L42" s="5"/>
      <c r="M42" s="5"/>
      <c r="N42" s="5"/>
      <c r="O42" s="5"/>
      <c r="P42" s="5"/>
      <c r="Q42" s="5"/>
      <c r="R42" s="5"/>
      <c r="S42" s="5"/>
      <c r="T42" s="5"/>
      <c r="U42" s="6"/>
    </row>
    <row r="43" spans="1:21" ht="12.75">
      <c r="A43" s="10"/>
      <c r="B43" s="5"/>
      <c r="C43" s="5"/>
      <c r="D43" s="5"/>
      <c r="E43" s="5"/>
      <c r="F43" s="5"/>
      <c r="G43" s="5"/>
      <c r="H43" s="5"/>
      <c r="I43" s="5"/>
      <c r="J43" s="5"/>
      <c r="K43" s="5"/>
      <c r="L43" s="5"/>
      <c r="M43" s="5"/>
      <c r="N43" s="5"/>
      <c r="O43" s="5"/>
      <c r="P43" s="5"/>
      <c r="Q43" s="5"/>
      <c r="R43" s="5"/>
      <c r="S43" s="5"/>
      <c r="T43" s="5"/>
      <c r="U43" s="6"/>
    </row>
    <row r="44" spans="1:21" ht="12.75">
      <c r="A44" s="76" t="s">
        <v>243</v>
      </c>
      <c r="B44" s="100" t="s">
        <v>1009</v>
      </c>
      <c r="C44" s="5"/>
      <c r="D44" s="5"/>
      <c r="E44" s="5"/>
      <c r="F44" s="5"/>
      <c r="G44" s="5"/>
      <c r="H44" s="5"/>
      <c r="I44" s="5"/>
      <c r="J44" s="5"/>
      <c r="K44" s="5"/>
      <c r="L44" s="5"/>
      <c r="M44" s="5"/>
      <c r="N44" s="5"/>
      <c r="O44" s="5"/>
      <c r="P44" s="5"/>
      <c r="Q44" s="5"/>
      <c r="R44" s="5"/>
      <c r="S44" s="5"/>
      <c r="T44" s="5"/>
      <c r="U44" s="6"/>
    </row>
    <row r="45" spans="1:21" ht="12.75">
      <c r="A45" s="50"/>
      <c r="B45" s="100" t="s">
        <v>1010</v>
      </c>
      <c r="C45" s="5"/>
      <c r="D45" s="5"/>
      <c r="E45" s="5"/>
      <c r="F45" s="5"/>
      <c r="G45" s="5"/>
      <c r="H45" s="5"/>
      <c r="I45" s="5"/>
      <c r="J45" s="5"/>
      <c r="K45" s="5"/>
      <c r="L45" s="5"/>
      <c r="M45" s="5"/>
      <c r="N45" s="5"/>
      <c r="O45" s="5"/>
      <c r="P45" s="5"/>
      <c r="Q45" s="5"/>
      <c r="R45" s="5"/>
      <c r="S45" s="5"/>
      <c r="T45" s="5"/>
      <c r="U45" s="6"/>
    </row>
    <row r="46" spans="1:21" ht="12.75">
      <c r="A46" s="50"/>
      <c r="B46" s="100" t="s">
        <v>1011</v>
      </c>
      <c r="C46" s="5"/>
      <c r="D46" s="5"/>
      <c r="E46" s="5"/>
      <c r="F46" s="5"/>
      <c r="G46" s="5"/>
      <c r="H46" s="5"/>
      <c r="I46" s="5"/>
      <c r="J46" s="5"/>
      <c r="K46" s="5"/>
      <c r="L46" s="5"/>
      <c r="M46" s="5"/>
      <c r="N46" s="5"/>
      <c r="O46" s="5"/>
      <c r="P46" s="5"/>
      <c r="Q46" s="5"/>
      <c r="R46" s="5"/>
      <c r="S46" s="5"/>
      <c r="T46" s="5"/>
      <c r="U46" s="6"/>
    </row>
    <row r="47" spans="1:21" ht="12.75">
      <c r="A47" s="4"/>
      <c r="B47" s="5"/>
      <c r="C47" s="5"/>
      <c r="D47" s="5"/>
      <c r="E47" s="5"/>
      <c r="F47" s="5"/>
      <c r="G47" s="5"/>
      <c r="H47" s="5"/>
      <c r="I47" s="5"/>
      <c r="J47" s="5"/>
      <c r="K47" s="5"/>
      <c r="L47" s="5"/>
      <c r="M47" s="5"/>
      <c r="N47" s="5"/>
      <c r="O47" s="5"/>
      <c r="P47" s="5"/>
      <c r="Q47" s="5"/>
      <c r="R47" s="5"/>
      <c r="S47" s="5"/>
      <c r="T47" s="5"/>
      <c r="U47" s="6"/>
    </row>
    <row r="48" spans="1:21" ht="12.75">
      <c r="A48" s="4"/>
      <c r="B48" s="5"/>
      <c r="C48" s="5"/>
      <c r="D48" s="5"/>
      <c r="E48" s="5"/>
      <c r="F48" s="5"/>
      <c r="G48" s="5"/>
      <c r="H48" s="5"/>
      <c r="I48" s="5"/>
      <c r="J48" s="5"/>
      <c r="K48" s="5"/>
      <c r="L48" s="5"/>
      <c r="M48" s="5"/>
      <c r="N48" s="5"/>
      <c r="O48" s="5"/>
      <c r="P48" s="5"/>
      <c r="Q48" s="5"/>
      <c r="R48" s="5"/>
      <c r="S48" s="5"/>
      <c r="T48" s="5"/>
      <c r="U48" s="6"/>
    </row>
    <row r="49" spans="1:21" ht="12.75">
      <c r="A49" s="152" t="s">
        <v>945</v>
      </c>
      <c r="B49" s="5"/>
      <c r="C49" s="5"/>
      <c r="D49" s="5"/>
      <c r="E49" s="5"/>
      <c r="F49" s="5"/>
      <c r="G49" s="5"/>
      <c r="H49" s="5"/>
      <c r="I49" s="5"/>
      <c r="J49" s="5"/>
      <c r="K49" s="5"/>
      <c r="L49" s="5"/>
      <c r="M49" s="5"/>
      <c r="N49" s="5"/>
      <c r="O49" s="5"/>
      <c r="P49" s="5"/>
      <c r="Q49" s="5"/>
      <c r="R49" s="5"/>
      <c r="S49" s="5"/>
      <c r="T49" s="5"/>
      <c r="U49" s="6"/>
    </row>
    <row r="50" spans="1:21" ht="12.75">
      <c r="A50" s="4" t="s">
        <v>884</v>
      </c>
      <c r="B50" s="5"/>
      <c r="C50" s="5"/>
      <c r="D50" s="5"/>
      <c r="E50" s="5"/>
      <c r="F50" s="5"/>
      <c r="G50" s="5"/>
      <c r="H50" s="5"/>
      <c r="I50" s="5"/>
      <c r="J50" s="5"/>
      <c r="K50" s="5"/>
      <c r="L50" s="5"/>
      <c r="M50" s="5"/>
      <c r="N50" s="5"/>
      <c r="O50" s="5"/>
      <c r="P50" s="5"/>
      <c r="Q50" s="5"/>
      <c r="R50" s="5"/>
      <c r="S50" s="5"/>
      <c r="T50" s="5"/>
      <c r="U50" s="6"/>
    </row>
    <row r="51" spans="1:21" ht="12.75">
      <c r="A51" s="4"/>
      <c r="B51" s="5"/>
      <c r="C51" s="5"/>
      <c r="D51" s="5"/>
      <c r="E51" s="5"/>
      <c r="F51" s="5"/>
      <c r="G51" s="5"/>
      <c r="H51" s="5"/>
      <c r="I51" s="5"/>
      <c r="J51" s="5"/>
      <c r="K51" s="5"/>
      <c r="L51" s="5"/>
      <c r="M51" s="5"/>
      <c r="N51" s="5"/>
      <c r="O51" s="5"/>
      <c r="P51" s="5"/>
      <c r="Q51" s="5"/>
      <c r="R51" s="5"/>
      <c r="S51" s="5"/>
      <c r="T51" s="5"/>
      <c r="U51" s="6"/>
    </row>
    <row r="52" spans="1:21" s="407" customFormat="1" ht="12">
      <c r="A52" s="405"/>
      <c r="B52" s="400"/>
      <c r="C52" s="400"/>
      <c r="D52" s="400"/>
      <c r="E52" s="400"/>
      <c r="F52" s="400"/>
      <c r="G52" s="400"/>
      <c r="H52" s="400"/>
      <c r="I52" s="400"/>
      <c r="J52" s="400"/>
      <c r="K52" s="400"/>
      <c r="L52" s="400"/>
      <c r="M52" s="400"/>
      <c r="N52" s="400"/>
      <c r="O52" s="400"/>
      <c r="P52" s="62"/>
      <c r="Q52" s="400"/>
      <c r="R52" s="400"/>
      <c r="S52" s="400"/>
      <c r="T52" s="400"/>
      <c r="U52" s="406"/>
    </row>
    <row r="53" spans="1:21" s="234" customFormat="1" ht="12">
      <c r="A53" s="19"/>
      <c r="B53" s="12"/>
      <c r="C53" s="12"/>
      <c r="D53" s="12"/>
      <c r="E53" s="12"/>
      <c r="F53" s="12"/>
      <c r="G53" s="12"/>
      <c r="H53" s="12"/>
      <c r="I53" s="12"/>
      <c r="J53" s="12"/>
      <c r="K53" s="12"/>
      <c r="L53" s="12"/>
      <c r="M53" s="12"/>
      <c r="N53" s="12"/>
      <c r="O53" s="12"/>
      <c r="P53" s="232"/>
      <c r="Q53" s="12"/>
      <c r="R53" s="12"/>
      <c r="S53" s="12"/>
      <c r="T53" s="12"/>
      <c r="U53" s="233"/>
    </row>
    <row r="54" spans="1:21" ht="12.75">
      <c r="A54" s="4"/>
      <c r="B54" s="5"/>
      <c r="C54" s="5"/>
      <c r="D54" s="5"/>
      <c r="E54" s="5"/>
      <c r="F54" s="5"/>
      <c r="G54" s="5"/>
      <c r="H54" s="5"/>
      <c r="I54" s="5"/>
      <c r="J54" s="5"/>
      <c r="K54" s="5"/>
      <c r="L54" s="5"/>
      <c r="M54" s="5"/>
      <c r="N54" s="5"/>
      <c r="O54" s="5"/>
      <c r="P54" s="5"/>
      <c r="Q54" s="5"/>
      <c r="R54" s="5"/>
      <c r="S54" s="5"/>
      <c r="T54" s="163" t="s">
        <v>946</v>
      </c>
      <c r="U54" s="6"/>
    </row>
    <row r="55" spans="1:21" ht="12.75">
      <c r="A55" s="4"/>
      <c r="B55" s="5"/>
      <c r="C55" s="5"/>
      <c r="D55" s="5"/>
      <c r="E55" s="5"/>
      <c r="F55" s="5"/>
      <c r="G55" s="5"/>
      <c r="H55" s="5"/>
      <c r="I55" s="5"/>
      <c r="J55" s="5"/>
      <c r="K55" s="5"/>
      <c r="L55" s="5"/>
      <c r="M55" s="5"/>
      <c r="N55" s="5"/>
      <c r="O55" s="5"/>
      <c r="P55" s="5"/>
      <c r="Q55" s="5"/>
      <c r="R55" s="5"/>
      <c r="S55" s="5"/>
      <c r="T55" s="5"/>
      <c r="U55" s="6"/>
    </row>
    <row r="56" spans="1:21" s="234" customFormat="1" ht="12">
      <c r="A56" s="19"/>
      <c r="B56" s="12"/>
      <c r="C56" s="12"/>
      <c r="D56" s="12"/>
      <c r="E56" s="12"/>
      <c r="F56" s="235"/>
      <c r="G56" s="235"/>
      <c r="H56" s="235"/>
      <c r="I56" s="236"/>
      <c r="J56" s="236"/>
      <c r="K56" s="235"/>
      <c r="L56" s="235"/>
      <c r="M56" s="235"/>
      <c r="N56" s="232"/>
      <c r="O56" s="12"/>
      <c r="P56" s="12"/>
      <c r="Q56" s="12"/>
      <c r="R56" s="12"/>
      <c r="S56" s="12"/>
      <c r="T56" s="12"/>
      <c r="U56" s="233"/>
    </row>
    <row r="57" spans="1:21" ht="12.75">
      <c r="A57" s="7"/>
      <c r="B57" s="8"/>
      <c r="C57" s="8"/>
      <c r="D57" s="8"/>
      <c r="E57" s="8"/>
      <c r="F57" s="8"/>
      <c r="G57" s="8"/>
      <c r="H57" s="8"/>
      <c r="I57" s="8"/>
      <c r="J57" s="8"/>
      <c r="K57" s="8"/>
      <c r="L57" s="8"/>
      <c r="M57" s="8"/>
      <c r="N57" s="8"/>
      <c r="O57" s="8"/>
      <c r="P57" s="8"/>
      <c r="Q57" s="8"/>
      <c r="R57" s="8"/>
      <c r="S57" s="8"/>
      <c r="T57" s="8"/>
      <c r="U57" s="9"/>
    </row>
    <row r="58" spans="1:21" ht="12.75">
      <c r="A58" s="4" t="s">
        <v>343</v>
      </c>
      <c r="B58" s="5" t="s">
        <v>455</v>
      </c>
      <c r="C58" s="5"/>
      <c r="D58" s="5"/>
      <c r="E58" s="5"/>
      <c r="F58" s="5"/>
      <c r="G58" s="5"/>
      <c r="H58" s="5"/>
      <c r="I58" s="5"/>
      <c r="J58" s="5"/>
      <c r="K58" s="5"/>
      <c r="L58" s="5"/>
      <c r="M58" s="5"/>
      <c r="N58" s="5"/>
      <c r="O58" s="5"/>
      <c r="P58" s="5"/>
      <c r="Q58" s="5"/>
      <c r="R58" s="5"/>
      <c r="S58" s="5"/>
      <c r="T58" s="5"/>
      <c r="U58" s="6"/>
    </row>
    <row r="59" spans="1:21" ht="12.75">
      <c r="A59" s="4"/>
      <c r="B59" s="5"/>
      <c r="C59" s="5"/>
      <c r="D59" s="5"/>
      <c r="E59" s="5"/>
      <c r="F59" s="5"/>
      <c r="G59" s="5"/>
      <c r="H59" s="5"/>
      <c r="I59" s="5"/>
      <c r="J59" s="5"/>
      <c r="K59" s="5"/>
      <c r="L59" s="5"/>
      <c r="M59" s="5"/>
      <c r="N59" s="5"/>
      <c r="O59" s="5"/>
      <c r="P59" s="5"/>
      <c r="Q59" s="5"/>
      <c r="R59" s="5"/>
      <c r="S59" s="5"/>
      <c r="T59" s="5"/>
      <c r="U59" s="6"/>
    </row>
    <row r="60" spans="1:21" ht="12.75">
      <c r="A60" s="7" t="s">
        <v>342</v>
      </c>
      <c r="B60" s="193">
        <f>'Item 90, pg 20'!B50</f>
        <v>41373</v>
      </c>
      <c r="C60" s="8"/>
      <c r="D60" s="8"/>
      <c r="E60" s="8"/>
      <c r="F60" s="8"/>
      <c r="G60" s="8"/>
      <c r="H60" s="8"/>
      <c r="I60" s="8"/>
      <c r="J60" s="8"/>
      <c r="K60" s="8"/>
      <c r="L60" s="8"/>
      <c r="M60" s="8"/>
      <c r="N60" s="8" t="s">
        <v>962</v>
      </c>
      <c r="O60" s="8"/>
      <c r="P60" s="8"/>
      <c r="Q60" s="8"/>
      <c r="R60" s="193">
        <f>'Item 90, pg 20'!J50</f>
        <v>41426</v>
      </c>
      <c r="S60" s="193"/>
      <c r="T60" s="8"/>
      <c r="U60" s="9"/>
    </row>
    <row r="61" spans="1:21" ht="12.75">
      <c r="A61" s="510" t="s">
        <v>312</v>
      </c>
      <c r="B61" s="511"/>
      <c r="C61" s="511"/>
      <c r="D61" s="511"/>
      <c r="E61" s="511"/>
      <c r="F61" s="511"/>
      <c r="G61" s="511"/>
      <c r="H61" s="511"/>
      <c r="I61" s="511"/>
      <c r="J61" s="511"/>
      <c r="K61" s="511"/>
      <c r="L61" s="511"/>
      <c r="M61" s="511"/>
      <c r="N61" s="511"/>
      <c r="O61" s="511"/>
      <c r="P61" s="511"/>
      <c r="Q61" s="479"/>
      <c r="R61" s="479"/>
      <c r="S61" s="479"/>
      <c r="T61" s="511"/>
      <c r="U61" s="6"/>
    </row>
    <row r="62" spans="1:21" ht="12.75">
      <c r="A62" s="4"/>
      <c r="B62" s="5"/>
      <c r="C62" s="5"/>
      <c r="D62" s="5"/>
      <c r="E62" s="5"/>
      <c r="F62" s="5"/>
      <c r="G62" s="5"/>
      <c r="H62" s="5"/>
      <c r="I62" s="5"/>
      <c r="J62" s="5"/>
      <c r="K62" s="5"/>
      <c r="L62" s="5"/>
      <c r="M62" s="5"/>
      <c r="N62" s="5"/>
      <c r="O62" s="5"/>
      <c r="P62" s="5"/>
      <c r="Q62" s="5"/>
      <c r="R62" s="5"/>
      <c r="S62" s="5"/>
      <c r="T62" s="5"/>
      <c r="U62" s="6"/>
    </row>
    <row r="63" spans="1:21" ht="12.75">
      <c r="A63" s="4" t="s">
        <v>341</v>
      </c>
      <c r="B63" s="5"/>
      <c r="C63" s="5"/>
      <c r="D63" s="5"/>
      <c r="E63" s="5"/>
      <c r="F63" s="5"/>
      <c r="G63" s="5"/>
      <c r="H63" s="5"/>
      <c r="I63" s="5"/>
      <c r="J63" s="5"/>
      <c r="K63" s="5"/>
      <c r="L63" s="5"/>
      <c r="M63" s="5"/>
      <c r="N63" s="5"/>
      <c r="O63" s="5"/>
      <c r="P63" s="5"/>
      <c r="Q63" s="5"/>
      <c r="R63" s="5"/>
      <c r="S63" s="5"/>
      <c r="T63" s="5"/>
      <c r="U63" s="6"/>
    </row>
    <row r="64" spans="1:21" ht="12.75">
      <c r="A64" s="7"/>
      <c r="B64" s="8"/>
      <c r="C64" s="8"/>
      <c r="D64" s="8"/>
      <c r="E64" s="8"/>
      <c r="F64" s="8"/>
      <c r="G64" s="8"/>
      <c r="H64" s="8"/>
      <c r="I64" s="8"/>
      <c r="J64" s="8"/>
      <c r="K64" s="8"/>
      <c r="L64" s="8"/>
      <c r="M64" s="8"/>
      <c r="N64" s="8"/>
      <c r="O64" s="8"/>
      <c r="P64" s="8"/>
      <c r="Q64" s="8"/>
      <c r="R64" s="8"/>
      <c r="S64" s="8"/>
      <c r="T64" s="8"/>
      <c r="U64" s="9"/>
    </row>
  </sheetData>
  <sheetProtection/>
  <mergeCells count="2">
    <mergeCell ref="A6:T6"/>
    <mergeCell ref="A61:T61"/>
  </mergeCells>
  <printOptions horizontalCentered="1" verticalCentered="1"/>
  <pageMargins left="0.5" right="0.5" top="0.5" bottom="0.5" header="0.5" footer="0.5"/>
  <pageSetup fitToHeight="1" fitToWidth="1" horizontalDpi="600" verticalDpi="600" orientation="portrait" scale="63" r:id="rId1"/>
</worksheet>
</file>

<file path=xl/worksheets/sheet2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V34" sqref="V34"/>
    </sheetView>
  </sheetViews>
  <sheetFormatPr defaultColWidth="9.140625" defaultRowHeight="12.75"/>
  <cols>
    <col min="1" max="1" width="10.28125" style="0" customWidth="1"/>
    <col min="2" max="2" width="17.28125" style="0" customWidth="1"/>
    <col min="4" max="4" width="12.140625" style="0" customWidth="1"/>
    <col min="10" max="10" width="12.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22</v>
      </c>
    </row>
    <row r="3" spans="1:10" ht="12.75">
      <c r="A3" s="4"/>
      <c r="B3" s="5"/>
      <c r="C3" s="5"/>
      <c r="D3" s="5"/>
      <c r="E3" s="5"/>
      <c r="F3" s="5"/>
      <c r="G3" s="5"/>
      <c r="H3" s="5"/>
      <c r="I3" s="5"/>
      <c r="J3" s="6"/>
    </row>
    <row r="4" spans="1:10" ht="12.75">
      <c r="A4" s="4" t="s">
        <v>339</v>
      </c>
      <c r="B4" s="5"/>
      <c r="C4" s="218" t="s">
        <v>837</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13" t="s">
        <v>56</v>
      </c>
      <c r="B7" s="514"/>
      <c r="C7" s="514"/>
      <c r="D7" s="514"/>
      <c r="E7" s="514"/>
      <c r="F7" s="514"/>
      <c r="G7" s="514"/>
      <c r="H7" s="514"/>
      <c r="I7" s="514"/>
      <c r="J7" s="536"/>
    </row>
    <row r="8" spans="1:10" ht="12.75">
      <c r="A8" s="4"/>
      <c r="B8" s="5"/>
      <c r="C8" s="5"/>
      <c r="D8" s="5"/>
      <c r="E8" s="5"/>
      <c r="F8" s="5"/>
      <c r="G8" s="5"/>
      <c r="H8" s="5"/>
      <c r="I8" s="5"/>
      <c r="J8" s="6"/>
    </row>
    <row r="9" spans="1:10" ht="12.75">
      <c r="A9" s="4" t="s">
        <v>57</v>
      </c>
      <c r="B9" s="41" t="s">
        <v>291</v>
      </c>
      <c r="C9" s="5"/>
      <c r="D9" s="5"/>
      <c r="E9" s="5"/>
      <c r="F9" s="5"/>
      <c r="G9" s="5"/>
      <c r="H9" s="5"/>
      <c r="I9" s="5"/>
      <c r="J9" s="6"/>
    </row>
    <row r="10" spans="1:10" ht="12.75">
      <c r="A10" s="4"/>
      <c r="B10" s="41" t="s">
        <v>292</v>
      </c>
      <c r="C10" s="5"/>
      <c r="D10" s="5"/>
      <c r="E10" s="5"/>
      <c r="F10" s="5"/>
      <c r="G10" s="5"/>
      <c r="H10" s="5"/>
      <c r="I10" s="5"/>
      <c r="J10" s="6"/>
    </row>
    <row r="11" spans="1:10" ht="12.75">
      <c r="A11" s="4"/>
      <c r="B11" s="14" t="s">
        <v>58</v>
      </c>
      <c r="C11" s="5"/>
      <c r="D11" s="5"/>
      <c r="E11" s="5"/>
      <c r="F11" s="5"/>
      <c r="G11" s="5"/>
      <c r="H11" s="5"/>
      <c r="I11" s="5"/>
      <c r="J11" s="6"/>
    </row>
    <row r="12" spans="1:10" ht="12.75">
      <c r="A12" s="4"/>
      <c r="B12" s="5"/>
      <c r="C12" s="5"/>
      <c r="D12" s="5"/>
      <c r="E12" s="5"/>
      <c r="F12" s="5"/>
      <c r="G12" s="5"/>
      <c r="H12" s="5"/>
      <c r="I12" s="5"/>
      <c r="J12" s="6"/>
    </row>
    <row r="13" spans="1:10" ht="12.75">
      <c r="A13" s="4" t="s">
        <v>59</v>
      </c>
      <c r="B13" s="40" t="s">
        <v>60</v>
      </c>
      <c r="C13" s="13"/>
      <c r="D13" s="5"/>
      <c r="E13" s="36"/>
      <c r="F13" s="13"/>
      <c r="G13" s="5"/>
      <c r="H13" s="36"/>
      <c r="I13" s="13"/>
      <c r="J13" s="6"/>
    </row>
    <row r="14" spans="1:10" ht="12.75">
      <c r="A14" s="4"/>
      <c r="B14" s="40" t="s">
        <v>61</v>
      </c>
      <c r="C14" s="13"/>
      <c r="D14" s="5"/>
      <c r="E14" s="36"/>
      <c r="F14" s="13"/>
      <c r="G14" s="5"/>
      <c r="H14" s="36"/>
      <c r="I14" s="13"/>
      <c r="J14" s="6"/>
    </row>
    <row r="15" spans="1:10" ht="12.75">
      <c r="A15" s="4"/>
      <c r="B15" s="39" t="s">
        <v>839</v>
      </c>
      <c r="C15" s="5"/>
      <c r="D15" s="5"/>
      <c r="E15" s="5"/>
      <c r="F15" s="5"/>
      <c r="G15" s="5"/>
      <c r="H15" s="5"/>
      <c r="I15" s="5"/>
      <c r="J15" s="6"/>
    </row>
    <row r="16" spans="1:10" s="241" customFormat="1" ht="12.75">
      <c r="A16" s="237"/>
      <c r="B16" s="238" t="s">
        <v>840</v>
      </c>
      <c r="C16" s="239"/>
      <c r="D16" s="239"/>
      <c r="E16" s="239"/>
      <c r="F16" s="239"/>
      <c r="G16" s="239"/>
      <c r="H16" s="239"/>
      <c r="I16" s="239"/>
      <c r="J16" s="240"/>
    </row>
    <row r="17" spans="1:10" ht="12.75">
      <c r="A17" s="4"/>
      <c r="B17" s="39"/>
      <c r="C17" s="5"/>
      <c r="D17" s="5"/>
      <c r="E17" s="5"/>
      <c r="F17" s="5"/>
      <c r="G17" s="5"/>
      <c r="H17" s="5"/>
      <c r="I17" s="5"/>
      <c r="J17" s="6"/>
    </row>
    <row r="18" spans="1:10" ht="12.75">
      <c r="A18" s="76" t="s">
        <v>62</v>
      </c>
      <c r="B18" s="100" t="s">
        <v>63</v>
      </c>
      <c r="C18" s="37"/>
      <c r="D18" s="37"/>
      <c r="E18" s="37"/>
      <c r="F18" s="37"/>
      <c r="G18" s="37"/>
      <c r="H18" s="37"/>
      <c r="I18" s="37"/>
      <c r="J18" s="47"/>
    </row>
    <row r="19" spans="1:10" ht="12.75">
      <c r="A19" s="4"/>
      <c r="B19" s="39" t="s">
        <v>64</v>
      </c>
      <c r="C19" s="5"/>
      <c r="D19" s="5"/>
      <c r="E19" s="5"/>
      <c r="F19" s="5"/>
      <c r="G19" s="5"/>
      <c r="H19" s="5"/>
      <c r="I19" s="5"/>
      <c r="J19" s="6"/>
    </row>
    <row r="20" spans="1:10" ht="12.75">
      <c r="A20" s="4"/>
      <c r="B20" s="39"/>
      <c r="C20" s="5"/>
      <c r="D20" s="5"/>
      <c r="E20" s="5"/>
      <c r="F20" s="5"/>
      <c r="G20" s="5"/>
      <c r="H20" s="5"/>
      <c r="I20" s="5"/>
      <c r="J20" s="6"/>
    </row>
    <row r="21" spans="1:10" ht="12.75">
      <c r="A21" s="4"/>
      <c r="B21" s="39"/>
      <c r="C21" s="1"/>
      <c r="D21" s="3"/>
      <c r="E21" s="561" t="s">
        <v>65</v>
      </c>
      <c r="F21" s="562"/>
      <c r="G21" s="5"/>
      <c r="H21" s="5"/>
      <c r="I21" s="5"/>
      <c r="J21" s="6"/>
    </row>
    <row r="22" spans="1:10" ht="12.75">
      <c r="A22" s="4"/>
      <c r="B22" s="39"/>
      <c r="C22" s="563" t="s">
        <v>730</v>
      </c>
      <c r="D22" s="564"/>
      <c r="E22" s="563" t="s">
        <v>66</v>
      </c>
      <c r="F22" s="564"/>
      <c r="G22" s="5"/>
      <c r="H22" s="5"/>
      <c r="I22" s="5"/>
      <c r="J22" s="6"/>
    </row>
    <row r="23" spans="1:10" ht="12.75">
      <c r="A23" s="4"/>
      <c r="B23" s="39"/>
      <c r="C23" s="51" t="s">
        <v>67</v>
      </c>
      <c r="D23" s="26"/>
      <c r="E23" s="242">
        <v>4.04</v>
      </c>
      <c r="F23" s="26"/>
      <c r="G23" s="5"/>
      <c r="H23" s="5"/>
      <c r="I23" s="5"/>
      <c r="J23" s="6"/>
    </row>
    <row r="24" spans="1:10" ht="12.75">
      <c r="A24" s="4"/>
      <c r="B24" s="5"/>
      <c r="C24" s="51" t="s">
        <v>68</v>
      </c>
      <c r="D24" s="26"/>
      <c r="E24" s="243">
        <f>E23</f>
        <v>4.04</v>
      </c>
      <c r="F24" s="26"/>
      <c r="G24" s="5"/>
      <c r="H24" s="5"/>
      <c r="I24" s="5"/>
      <c r="J24" s="6"/>
    </row>
    <row r="25" spans="1:10" ht="12.75">
      <c r="A25" s="4"/>
      <c r="B25" s="5"/>
      <c r="C25" s="51" t="s">
        <v>69</v>
      </c>
      <c r="D25" s="26"/>
      <c r="E25" s="243">
        <f>E23</f>
        <v>4.04</v>
      </c>
      <c r="F25" s="26"/>
      <c r="G25" s="5"/>
      <c r="H25" s="5"/>
      <c r="I25" s="5"/>
      <c r="J25" s="6"/>
    </row>
    <row r="26" spans="1:10" ht="12.75">
      <c r="A26" s="4"/>
      <c r="B26" s="5"/>
      <c r="C26" s="101" t="s">
        <v>70</v>
      </c>
      <c r="D26" s="26"/>
      <c r="E26" s="157" t="s">
        <v>824</v>
      </c>
      <c r="F26" s="26"/>
      <c r="G26" s="5"/>
      <c r="H26" s="5"/>
      <c r="I26" s="5"/>
      <c r="J26" s="6"/>
    </row>
    <row r="27" spans="1:10" ht="12.75">
      <c r="A27" s="4"/>
      <c r="B27" s="5"/>
      <c r="C27" s="101" t="s">
        <v>71</v>
      </c>
      <c r="D27" s="26"/>
      <c r="E27" s="157" t="s">
        <v>824</v>
      </c>
      <c r="F27" s="26"/>
      <c r="G27" s="5"/>
      <c r="H27" s="5"/>
      <c r="I27" s="5"/>
      <c r="J27" s="6"/>
    </row>
    <row r="28" spans="1:10" ht="12.75">
      <c r="A28" s="4"/>
      <c r="B28" s="5"/>
      <c r="C28" s="101" t="s">
        <v>72</v>
      </c>
      <c r="D28" s="26"/>
      <c r="E28" s="243">
        <f>E23</f>
        <v>4.04</v>
      </c>
      <c r="F28" s="26"/>
      <c r="G28" s="5"/>
      <c r="H28" s="5"/>
      <c r="I28" s="5"/>
      <c r="J28" s="6"/>
    </row>
    <row r="29" spans="1:10" ht="12.75">
      <c r="A29" s="4"/>
      <c r="B29" s="5"/>
      <c r="C29" s="101" t="s">
        <v>825</v>
      </c>
      <c r="D29" s="26"/>
      <c r="E29" s="146">
        <v>2.1</v>
      </c>
      <c r="F29" s="26" t="s">
        <v>961</v>
      </c>
      <c r="G29" s="5"/>
      <c r="H29" s="5"/>
      <c r="I29" s="5"/>
      <c r="J29" s="6"/>
    </row>
    <row r="30" spans="1:10" ht="12.75">
      <c r="A30" s="4"/>
      <c r="B30" s="5"/>
      <c r="C30" s="101" t="s">
        <v>739</v>
      </c>
      <c r="D30" s="26"/>
      <c r="E30" s="157"/>
      <c r="F30" s="26"/>
      <c r="G30" s="5"/>
      <c r="H30" s="5"/>
      <c r="I30" s="5"/>
      <c r="J30" s="6"/>
    </row>
    <row r="31" spans="1:10" ht="12.75">
      <c r="A31" s="38"/>
      <c r="B31" s="37"/>
      <c r="C31" s="37"/>
      <c r="D31" s="37"/>
      <c r="E31" s="37"/>
      <c r="F31" s="37"/>
      <c r="G31" s="37"/>
      <c r="H31" s="37"/>
      <c r="I31" s="37"/>
      <c r="J31" s="47"/>
    </row>
    <row r="32" spans="1:10" ht="12.75">
      <c r="A32" s="4" t="s">
        <v>73</v>
      </c>
      <c r="B32" s="39" t="s">
        <v>74</v>
      </c>
      <c r="C32" s="5"/>
      <c r="D32" s="5"/>
      <c r="E32" s="5"/>
      <c r="F32" s="5"/>
      <c r="G32" s="5"/>
      <c r="H32" s="5"/>
      <c r="I32" s="5"/>
      <c r="J32" s="6"/>
    </row>
    <row r="33" spans="1:10" s="195" customFormat="1" ht="12.75">
      <c r="A33" s="58"/>
      <c r="B33" s="100" t="s">
        <v>1016</v>
      </c>
      <c r="C33" s="191"/>
      <c r="D33" s="191"/>
      <c r="E33" s="191"/>
      <c r="F33" s="191"/>
      <c r="G33" s="191"/>
      <c r="H33" s="191"/>
      <c r="I33" s="191"/>
      <c r="J33" s="194"/>
    </row>
    <row r="34" spans="1:10" ht="12.75">
      <c r="A34" s="4"/>
      <c r="B34" s="39" t="s">
        <v>180</v>
      </c>
      <c r="C34" s="5"/>
      <c r="D34" s="5"/>
      <c r="E34" s="5"/>
      <c r="F34" s="5"/>
      <c r="G34" s="5"/>
      <c r="H34" s="5"/>
      <c r="I34" s="5"/>
      <c r="J34" s="6"/>
    </row>
    <row r="35" spans="1:10" ht="12.75">
      <c r="A35" s="4"/>
      <c r="B35" s="39" t="s">
        <v>174</v>
      </c>
      <c r="C35" s="5"/>
      <c r="D35" s="5"/>
      <c r="E35" s="5"/>
      <c r="F35" s="5"/>
      <c r="G35" s="5"/>
      <c r="H35" s="5"/>
      <c r="I35" s="5"/>
      <c r="J35" s="6"/>
    </row>
    <row r="36" spans="1:10" ht="12.75">
      <c r="A36" s="4"/>
      <c r="B36" s="39"/>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100, pg 21'!B60</f>
        <v>41373</v>
      </c>
      <c r="C54" s="8"/>
      <c r="D54" s="8"/>
      <c r="E54" s="8"/>
      <c r="F54" s="8"/>
      <c r="G54" s="8"/>
      <c r="H54" s="8" t="s">
        <v>538</v>
      </c>
      <c r="I54" s="8"/>
      <c r="J54" s="192">
        <f>'Item 100, pg 21'!R60</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7:J7"/>
    <mergeCell ref="E21:F21"/>
    <mergeCell ref="C22:D22"/>
    <mergeCell ref="E22:F22"/>
    <mergeCell ref="A55:J55"/>
  </mergeCells>
  <printOptions horizontalCentered="1" verticalCentered="1"/>
  <pageMargins left="0.5" right="0.5" top="0.5" bottom="0.5" header="0.5" footer="0.5"/>
  <pageSetup fitToHeight="1" fitToWidth="1" horizontalDpi="600" verticalDpi="600" orientation="portrait" scale="90" r:id="rId1"/>
</worksheet>
</file>

<file path=xl/worksheets/sheet24.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N32" sqref="N32"/>
    </sheetView>
  </sheetViews>
  <sheetFormatPr defaultColWidth="9.140625" defaultRowHeight="12.75"/>
  <cols>
    <col min="1" max="1" width="11.00390625" style="0" customWidth="1"/>
    <col min="2" max="2" width="18.28125" style="0" customWidth="1"/>
    <col min="10" max="10" width="12.281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23</v>
      </c>
    </row>
    <row r="3" spans="1:10" ht="12.75">
      <c r="A3" s="4"/>
      <c r="B3" s="5"/>
      <c r="C3" s="5"/>
      <c r="D3" s="5"/>
      <c r="E3" s="5"/>
      <c r="F3" s="5"/>
      <c r="G3" s="5"/>
      <c r="H3" s="5"/>
      <c r="I3" s="5"/>
      <c r="J3" s="6"/>
    </row>
    <row r="4" spans="1:10" ht="12.75">
      <c r="A4" s="4" t="s">
        <v>339</v>
      </c>
      <c r="B4" s="5"/>
      <c r="C4" s="5" t="s">
        <v>837</v>
      </c>
      <c r="E4" s="5"/>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76</v>
      </c>
      <c r="B7" s="514"/>
      <c r="C7" s="514"/>
      <c r="D7" s="514"/>
      <c r="E7" s="514"/>
      <c r="F7" s="514"/>
      <c r="G7" s="514"/>
      <c r="H7" s="514"/>
      <c r="I7" s="514"/>
      <c r="J7" s="536"/>
    </row>
    <row r="8" spans="1:10" ht="12.75">
      <c r="A8" s="4"/>
      <c r="B8" s="5"/>
      <c r="C8" s="5"/>
      <c r="D8" s="5"/>
      <c r="E8" s="5"/>
      <c r="F8" s="5"/>
      <c r="G8" s="5"/>
      <c r="H8" s="5"/>
      <c r="I8" s="5"/>
      <c r="J8" s="6"/>
    </row>
    <row r="9" spans="1:10" ht="12.75">
      <c r="A9" s="58" t="s">
        <v>77</v>
      </c>
      <c r="B9" s="5"/>
      <c r="C9" s="5"/>
      <c r="D9" s="5"/>
      <c r="E9" s="5"/>
      <c r="F9" s="5"/>
      <c r="G9" s="5"/>
      <c r="H9" s="5"/>
      <c r="I9" s="5"/>
      <c r="J9" s="6"/>
    </row>
    <row r="10" spans="1:10" ht="12.75">
      <c r="A10" s="4"/>
      <c r="B10" s="5"/>
      <c r="C10" s="5"/>
      <c r="D10" s="5"/>
      <c r="E10" s="5"/>
      <c r="F10" s="5"/>
      <c r="G10" s="5"/>
      <c r="H10" s="5"/>
      <c r="I10" s="5"/>
      <c r="J10" s="6"/>
    </row>
    <row r="11" spans="1:10" ht="12.75">
      <c r="A11" s="4"/>
      <c r="B11" s="14" t="s">
        <v>575</v>
      </c>
      <c r="C11" s="5"/>
      <c r="D11" s="5"/>
      <c r="E11" s="5"/>
      <c r="F11" s="5"/>
      <c r="G11" s="5"/>
      <c r="H11" s="5"/>
      <c r="I11" s="5"/>
      <c r="J11" s="6"/>
    </row>
    <row r="12" spans="1:10" ht="12.75">
      <c r="A12" s="4"/>
      <c r="B12" s="5"/>
      <c r="C12" s="5"/>
      <c r="D12" s="5"/>
      <c r="E12" s="5"/>
      <c r="F12" s="5"/>
      <c r="G12" s="5"/>
      <c r="H12" s="5"/>
      <c r="I12" s="5"/>
      <c r="J12" s="6"/>
    </row>
    <row r="13" spans="1:10" ht="12.75">
      <c r="A13" s="4" t="s">
        <v>431</v>
      </c>
      <c r="B13" s="36"/>
      <c r="C13" s="13"/>
      <c r="D13" s="5"/>
      <c r="E13" s="36"/>
      <c r="F13" s="13"/>
      <c r="G13" s="5"/>
      <c r="H13" s="36"/>
      <c r="I13" s="13"/>
      <c r="J13" s="6"/>
    </row>
    <row r="14" spans="1:10" ht="12.75">
      <c r="A14" s="50" t="s">
        <v>885</v>
      </c>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t="s">
        <v>826</v>
      </c>
      <c r="J17" s="6"/>
    </row>
    <row r="18" spans="1:10" ht="12.75">
      <c r="A18" s="4" t="s">
        <v>827</v>
      </c>
      <c r="J18" s="6"/>
    </row>
    <row r="19" spans="1:10" ht="12.75">
      <c r="A19" s="4"/>
      <c r="J19" s="6"/>
    </row>
    <row r="20" spans="1:10" ht="12.75">
      <c r="A20" s="4" t="s">
        <v>101</v>
      </c>
      <c r="J20" s="6"/>
    </row>
    <row r="21" spans="1:10" ht="12.75">
      <c r="A21" s="4"/>
      <c r="J21" s="6"/>
    </row>
    <row r="22" spans="1:10" ht="12.75">
      <c r="A22" s="4"/>
      <c r="B22" s="5" t="s">
        <v>828</v>
      </c>
      <c r="C22" s="5" t="s">
        <v>835</v>
      </c>
      <c r="D22" s="5"/>
      <c r="E22" s="5"/>
      <c r="F22" s="5"/>
      <c r="G22" s="5"/>
      <c r="H22" s="5"/>
      <c r="I22" s="5"/>
      <c r="J22" s="6"/>
    </row>
    <row r="23" spans="1:10" ht="12.75">
      <c r="A23" s="4"/>
      <c r="B23" s="5" t="s">
        <v>829</v>
      </c>
      <c r="C23" s="5" t="s">
        <v>886</v>
      </c>
      <c r="D23" s="5"/>
      <c r="E23" s="5"/>
      <c r="F23" s="5"/>
      <c r="G23" s="5"/>
      <c r="H23" s="5"/>
      <c r="I23" s="5"/>
      <c r="J23" s="6"/>
    </row>
    <row r="24" spans="1:10" ht="12.75">
      <c r="A24" s="4"/>
      <c r="B24" s="5" t="s">
        <v>830</v>
      </c>
      <c r="C24" s="5" t="s">
        <v>0</v>
      </c>
      <c r="D24" s="5"/>
      <c r="E24" s="5"/>
      <c r="F24" s="5"/>
      <c r="G24" s="5"/>
      <c r="H24" s="5"/>
      <c r="I24" s="5"/>
      <c r="J24" s="6"/>
    </row>
    <row r="25" spans="1:10" ht="12.75">
      <c r="A25" s="4"/>
      <c r="B25" s="5" t="s">
        <v>19</v>
      </c>
      <c r="C25" s="5" t="s">
        <v>102</v>
      </c>
      <c r="D25" s="5"/>
      <c r="E25" s="5"/>
      <c r="F25" s="5"/>
      <c r="G25" s="5"/>
      <c r="H25" s="5"/>
      <c r="I25" s="5"/>
      <c r="J25" s="6"/>
    </row>
    <row r="26" spans="1:10" ht="12.75">
      <c r="A26" s="4"/>
      <c r="B26" s="5" t="s">
        <v>571</v>
      </c>
      <c r="C26" s="191" t="s">
        <v>991</v>
      </c>
      <c r="D26" s="5"/>
      <c r="E26" s="5"/>
      <c r="F26" s="5"/>
      <c r="G26" s="5"/>
      <c r="H26" s="5"/>
      <c r="I26" s="5"/>
      <c r="J26" s="6"/>
    </row>
    <row r="27" spans="1:10" ht="12.75">
      <c r="A27" s="4" t="s">
        <v>732</v>
      </c>
      <c r="B27" s="5" t="s">
        <v>831</v>
      </c>
      <c r="C27" s="5" t="s">
        <v>1</v>
      </c>
      <c r="D27" s="5"/>
      <c r="E27" s="5"/>
      <c r="F27" s="5"/>
      <c r="G27" s="5"/>
      <c r="H27" s="5"/>
      <c r="I27" s="5"/>
      <c r="J27" s="6"/>
    </row>
    <row r="28" spans="1:10" ht="12.75">
      <c r="A28" s="4"/>
      <c r="B28" s="5" t="s">
        <v>18</v>
      </c>
      <c r="C28" s="434" t="s">
        <v>995</v>
      </c>
      <c r="D28" s="14"/>
      <c r="E28" s="14"/>
      <c r="F28" s="14"/>
      <c r="G28" s="14"/>
      <c r="H28" s="14"/>
      <c r="I28" s="14"/>
      <c r="J28" s="6"/>
    </row>
    <row r="29" spans="1:10" ht="12.75">
      <c r="A29" s="4"/>
      <c r="B29" s="5"/>
      <c r="C29" s="434" t="s">
        <v>992</v>
      </c>
      <c r="D29" s="14"/>
      <c r="E29" s="14"/>
      <c r="F29" s="14"/>
      <c r="G29" s="14"/>
      <c r="H29" s="14"/>
      <c r="I29" s="14"/>
      <c r="J29" s="6"/>
    </row>
    <row r="30" spans="1:10" ht="12.75">
      <c r="A30" s="4"/>
      <c r="B30" s="5"/>
      <c r="C30" s="434" t="s">
        <v>996</v>
      </c>
      <c r="D30" s="14"/>
      <c r="E30" s="14"/>
      <c r="F30" s="14"/>
      <c r="G30" s="14"/>
      <c r="H30" s="14"/>
      <c r="I30" s="14"/>
      <c r="J30" s="6"/>
    </row>
    <row r="31" spans="1:10" ht="12.75">
      <c r="A31" s="4"/>
      <c r="B31" s="5"/>
      <c r="C31" s="434" t="s">
        <v>997</v>
      </c>
      <c r="D31" s="14"/>
      <c r="E31" s="14"/>
      <c r="F31" s="14"/>
      <c r="G31" s="14"/>
      <c r="H31" s="14"/>
      <c r="I31" s="14"/>
      <c r="J31" s="6"/>
    </row>
    <row r="32" spans="1:10" ht="12.75">
      <c r="A32" s="4"/>
      <c r="B32" s="5"/>
      <c r="C32" s="14"/>
      <c r="D32" s="14"/>
      <c r="E32" s="14"/>
      <c r="F32" s="14"/>
      <c r="G32" s="14"/>
      <c r="H32" s="14"/>
      <c r="I32" s="14"/>
      <c r="J32" s="6"/>
    </row>
    <row r="33" spans="1:10" ht="12.75">
      <c r="A33" s="4"/>
      <c r="B33" s="5"/>
      <c r="C33" s="5"/>
      <c r="D33" s="5"/>
      <c r="E33" s="5"/>
      <c r="F33" s="5"/>
      <c r="G33" s="5"/>
      <c r="H33" s="5"/>
      <c r="I33" s="5"/>
      <c r="J33" s="6"/>
    </row>
    <row r="34" spans="1:10" ht="12.75">
      <c r="A34" s="4"/>
      <c r="B34" s="5"/>
      <c r="C34" s="5"/>
      <c r="D34" s="5"/>
      <c r="E34" s="5"/>
      <c r="F34" s="5"/>
      <c r="G34" s="5"/>
      <c r="H34" s="5"/>
      <c r="I34" s="5"/>
      <c r="J34" s="47"/>
    </row>
    <row r="35" spans="1:10" ht="12.75">
      <c r="A35" s="4"/>
      <c r="B35" s="5"/>
      <c r="C35" s="5"/>
      <c r="D35" s="5"/>
      <c r="E35" s="5"/>
      <c r="F35" s="5"/>
      <c r="G35" s="5"/>
      <c r="H35" s="5"/>
      <c r="I35" s="5"/>
      <c r="J35" s="6"/>
    </row>
    <row r="36" spans="1:10" ht="12.75">
      <c r="A36" s="152" t="s">
        <v>2</v>
      </c>
      <c r="B36" s="5"/>
      <c r="C36" s="5"/>
      <c r="D36" s="5"/>
      <c r="E36" s="5"/>
      <c r="F36" s="5"/>
      <c r="G36" s="5"/>
      <c r="H36" s="5"/>
      <c r="I36" s="5"/>
      <c r="J36" s="6"/>
    </row>
    <row r="37" spans="1:10" ht="12.75">
      <c r="A37" s="4" t="s">
        <v>572</v>
      </c>
      <c r="B37" s="5"/>
      <c r="C37" s="5"/>
      <c r="D37" s="5"/>
      <c r="E37" s="5"/>
      <c r="F37" s="5"/>
      <c r="G37" s="5"/>
      <c r="H37" s="5"/>
      <c r="I37" s="5"/>
      <c r="J37" s="6"/>
    </row>
    <row r="38" spans="1:10" ht="12.75">
      <c r="A38" s="4" t="s">
        <v>175</v>
      </c>
      <c r="B38" s="5"/>
      <c r="C38" s="5"/>
      <c r="D38" s="5"/>
      <c r="E38" s="5"/>
      <c r="F38" s="5"/>
      <c r="G38" s="5"/>
      <c r="H38" s="5"/>
      <c r="I38" s="5"/>
      <c r="J38" s="6"/>
    </row>
    <row r="39" spans="1:10" ht="12.75">
      <c r="A39" s="4" t="s">
        <v>3</v>
      </c>
      <c r="B39" s="5"/>
      <c r="C39" s="5"/>
      <c r="D39" s="5"/>
      <c r="E39" s="5"/>
      <c r="F39" s="5"/>
      <c r="G39" s="5"/>
      <c r="H39" s="5"/>
      <c r="I39" s="5"/>
      <c r="J39" s="6"/>
    </row>
    <row r="40" spans="1:10" ht="12.75">
      <c r="A40" s="4" t="s">
        <v>4</v>
      </c>
      <c r="B40" s="5"/>
      <c r="C40" s="5"/>
      <c r="D40" s="5"/>
      <c r="E40" s="5"/>
      <c r="F40" s="5"/>
      <c r="G40" s="5"/>
      <c r="H40" s="5"/>
      <c r="I40" s="5"/>
      <c r="J40" s="6"/>
    </row>
    <row r="41" spans="1:10" ht="12.75">
      <c r="A41" s="4"/>
      <c r="B41" s="5"/>
      <c r="C41" s="5"/>
      <c r="D41" s="5"/>
      <c r="E41" s="5"/>
      <c r="F41" s="5"/>
      <c r="G41" s="5"/>
      <c r="H41" s="5"/>
      <c r="I41" s="5"/>
      <c r="J41" s="6"/>
    </row>
    <row r="42" spans="1:10" ht="12.75">
      <c r="A42" s="152"/>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343</v>
      </c>
      <c r="B48" s="5" t="s">
        <v>455</v>
      </c>
      <c r="C48" s="5"/>
      <c r="D48" s="5"/>
      <c r="E48" s="5"/>
      <c r="F48" s="5"/>
      <c r="G48" s="5"/>
      <c r="H48" s="5"/>
      <c r="I48" s="5"/>
      <c r="J48" s="6"/>
    </row>
    <row r="49" spans="1:10" ht="12.75">
      <c r="A49" s="4"/>
      <c r="B49" s="5"/>
      <c r="C49" s="5"/>
      <c r="D49" s="5"/>
      <c r="E49" s="5"/>
      <c r="F49" s="5"/>
      <c r="G49" s="5"/>
      <c r="H49" s="5"/>
      <c r="I49" s="5"/>
      <c r="J49" s="6"/>
    </row>
    <row r="50" spans="1:10" ht="12.75">
      <c r="A50" s="7" t="s">
        <v>342</v>
      </c>
      <c r="B50" s="193">
        <f>'Item 100, pg 22'!B54</f>
        <v>41373</v>
      </c>
      <c r="C50" s="8"/>
      <c r="D50" s="8"/>
      <c r="E50" s="8"/>
      <c r="F50" s="8"/>
      <c r="G50" s="8"/>
      <c r="H50" s="8" t="s">
        <v>334</v>
      </c>
      <c r="I50" s="8"/>
      <c r="J50" s="192">
        <f>'Item 100, pg 22'!J54</f>
        <v>41426</v>
      </c>
    </row>
    <row r="51" spans="1:10" ht="12.75">
      <c r="A51" s="510" t="s">
        <v>312</v>
      </c>
      <c r="B51" s="511"/>
      <c r="C51" s="511"/>
      <c r="D51" s="511"/>
      <c r="E51" s="511"/>
      <c r="F51" s="511"/>
      <c r="G51" s="511"/>
      <c r="H51" s="511"/>
      <c r="I51" s="511"/>
      <c r="J51" s="512"/>
    </row>
    <row r="52" spans="1:10" ht="12.75">
      <c r="A52" s="4"/>
      <c r="B52" s="5"/>
      <c r="C52" s="5"/>
      <c r="D52" s="5"/>
      <c r="E52" s="5"/>
      <c r="F52" s="5"/>
      <c r="G52" s="5"/>
      <c r="H52" s="5"/>
      <c r="I52" s="5"/>
      <c r="J52" s="6"/>
    </row>
    <row r="53" spans="1:10" ht="12.75">
      <c r="A53" s="4" t="s">
        <v>341</v>
      </c>
      <c r="B53" s="5"/>
      <c r="C53" s="5"/>
      <c r="D53" s="5"/>
      <c r="E53" s="5"/>
      <c r="F53" s="5"/>
      <c r="G53" s="5"/>
      <c r="H53" s="5"/>
      <c r="I53" s="5"/>
      <c r="J53" s="6"/>
    </row>
    <row r="54" spans="1:10" ht="12.75">
      <c r="A54" s="7"/>
      <c r="B54" s="8"/>
      <c r="C54" s="8"/>
      <c r="D54" s="8"/>
      <c r="E54" s="8"/>
      <c r="F54" s="8"/>
      <c r="G54" s="8"/>
      <c r="H54" s="8"/>
      <c r="I54" s="8"/>
      <c r="J54" s="9"/>
    </row>
  </sheetData>
  <sheetProtection/>
  <mergeCells count="3">
    <mergeCell ref="H2:I2"/>
    <mergeCell ref="A51:J51"/>
    <mergeCell ref="A7:J7"/>
  </mergeCells>
  <printOptions horizontalCentered="1" verticalCentered="1"/>
  <pageMargins left="0.5" right="0.5" top="0.5" bottom="0.5" header="0.5" footer="0.5"/>
  <pageSetup fitToHeight="1" fitToWidth="1" horizontalDpi="600" verticalDpi="600" orientation="portrait" scale="92" r:id="rId1"/>
</worksheet>
</file>

<file path=xl/worksheets/sheet25.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R41" sqref="R41"/>
    </sheetView>
  </sheetViews>
  <sheetFormatPr defaultColWidth="9.140625" defaultRowHeight="12.75"/>
  <cols>
    <col min="1" max="1" width="10.28125" style="0" customWidth="1"/>
    <col min="2" max="2" width="17.8515625" style="0" customWidth="1"/>
    <col min="10" max="10" width="18.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24</v>
      </c>
    </row>
    <row r="3" spans="1:10" ht="12.75">
      <c r="A3" s="4"/>
      <c r="B3" s="5"/>
      <c r="C3" s="5"/>
      <c r="D3" s="5"/>
      <c r="E3" s="5"/>
      <c r="F3" s="5"/>
      <c r="G3" s="5"/>
      <c r="H3" s="5"/>
      <c r="I3" s="5"/>
      <c r="J3" s="6"/>
    </row>
    <row r="4" spans="1:10" ht="12.75">
      <c r="A4" s="4" t="s">
        <v>339</v>
      </c>
      <c r="B4" s="5"/>
      <c r="C4" s="440" t="str">
        <f>'Item 100, pg 23'!C4</f>
        <v>Murrey's Disposal Co., Inc  G-9</v>
      </c>
      <c r="D4" s="440"/>
      <c r="E4" s="440"/>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76</v>
      </c>
      <c r="B7" s="514"/>
      <c r="C7" s="514"/>
      <c r="D7" s="514"/>
      <c r="E7" s="514"/>
      <c r="F7" s="514"/>
      <c r="G7" s="514"/>
      <c r="H7" s="514"/>
      <c r="I7" s="514"/>
      <c r="J7" s="536"/>
    </row>
    <row r="8" spans="1:10" ht="12.75">
      <c r="A8" s="4"/>
      <c r="B8" s="5"/>
      <c r="C8" s="5"/>
      <c r="D8" s="5"/>
      <c r="E8" s="5"/>
      <c r="F8" s="5"/>
      <c r="G8" s="5"/>
      <c r="H8" s="5"/>
      <c r="I8" s="5"/>
      <c r="J8" s="6"/>
    </row>
    <row r="9" spans="1:10" ht="12.75">
      <c r="A9" s="58" t="s">
        <v>573</v>
      </c>
      <c r="B9" s="5"/>
      <c r="C9" s="5"/>
      <c r="D9" s="5"/>
      <c r="E9" s="5"/>
      <c r="F9" s="5"/>
      <c r="G9" s="5"/>
      <c r="H9" s="5"/>
      <c r="I9" s="5"/>
      <c r="J9" s="6"/>
    </row>
    <row r="10" spans="1:10" ht="12.75">
      <c r="A10" s="67" t="s">
        <v>6</v>
      </c>
      <c r="C10" s="5"/>
      <c r="D10" s="5"/>
      <c r="E10" s="5"/>
      <c r="F10" s="5"/>
      <c r="G10" s="5"/>
      <c r="H10" s="5"/>
      <c r="I10" s="5"/>
      <c r="J10" s="6"/>
    </row>
    <row r="11" spans="1:10" ht="12.75">
      <c r="A11" s="67" t="s">
        <v>7</v>
      </c>
      <c r="C11" s="5"/>
      <c r="D11" s="5"/>
      <c r="E11" s="5"/>
      <c r="F11" s="5"/>
      <c r="G11" s="5"/>
      <c r="H11" s="5"/>
      <c r="I11" s="5"/>
      <c r="J11" s="6"/>
    </row>
    <row r="12" spans="1:10" ht="12.75">
      <c r="A12" s="4"/>
      <c r="B12" s="5"/>
      <c r="C12" s="5"/>
      <c r="D12" s="5"/>
      <c r="E12" s="5"/>
      <c r="F12" s="5"/>
      <c r="G12" s="5"/>
      <c r="H12" s="5"/>
      <c r="I12" s="5"/>
      <c r="J12" s="6"/>
    </row>
    <row r="13" spans="1:10" ht="12.75">
      <c r="A13" s="10" t="s">
        <v>574</v>
      </c>
      <c r="B13" s="36"/>
      <c r="C13" s="13"/>
      <c r="D13" s="5"/>
      <c r="E13" s="36"/>
      <c r="F13" s="13"/>
      <c r="G13" s="5"/>
      <c r="H13" s="36"/>
      <c r="I13" s="13"/>
      <c r="J13" s="6"/>
    </row>
    <row r="14" spans="1:10" ht="12.75">
      <c r="A14" s="50" t="s">
        <v>5</v>
      </c>
      <c r="B14" s="36"/>
      <c r="C14" s="13"/>
      <c r="D14" s="5"/>
      <c r="E14" s="36"/>
      <c r="F14" s="13"/>
      <c r="G14" s="5"/>
      <c r="H14" s="36"/>
      <c r="I14" s="13"/>
      <c r="J14" s="6"/>
    </row>
    <row r="15" spans="1:10" ht="12.75">
      <c r="A15" s="4"/>
      <c r="B15" s="5"/>
      <c r="C15" s="5"/>
      <c r="D15" s="5"/>
      <c r="E15" s="5"/>
      <c r="F15" s="5"/>
      <c r="G15" s="5"/>
      <c r="H15" s="5"/>
      <c r="I15" s="5"/>
      <c r="J15" s="6"/>
    </row>
    <row r="16" spans="1:10" ht="12.75">
      <c r="A16" s="4" t="s">
        <v>9</v>
      </c>
      <c r="B16" s="5"/>
      <c r="C16" s="5"/>
      <c r="D16" s="5"/>
      <c r="E16" s="5"/>
      <c r="F16" s="5"/>
      <c r="G16" s="5"/>
      <c r="H16" s="5"/>
      <c r="I16" s="5"/>
      <c r="J16" s="6"/>
    </row>
    <row r="17" spans="1:10" ht="12.75">
      <c r="A17" s="4" t="s">
        <v>8</v>
      </c>
      <c r="B17" s="5"/>
      <c r="C17" s="5"/>
      <c r="D17" s="5"/>
      <c r="E17" s="5"/>
      <c r="F17" s="5"/>
      <c r="G17" s="5"/>
      <c r="H17" s="5"/>
      <c r="I17" s="5"/>
      <c r="J17" s="6"/>
    </row>
    <row r="18" spans="1:10" ht="12.75">
      <c r="A18" s="38"/>
      <c r="B18" s="37"/>
      <c r="C18" s="37"/>
      <c r="D18" s="37"/>
      <c r="E18" s="37"/>
      <c r="F18" s="37"/>
      <c r="G18" s="37"/>
      <c r="H18" s="37"/>
      <c r="I18" s="37"/>
      <c r="J18" s="47"/>
    </row>
    <row r="19" spans="1:10" ht="12.75">
      <c r="A19" s="4" t="s">
        <v>10</v>
      </c>
      <c r="B19" s="5"/>
      <c r="C19" s="5"/>
      <c r="D19" s="5"/>
      <c r="E19" s="5"/>
      <c r="F19" s="5"/>
      <c r="G19" s="5"/>
      <c r="H19" s="5"/>
      <c r="I19" s="5"/>
      <c r="J19" s="6"/>
    </row>
    <row r="20" spans="1:10" ht="12.75">
      <c r="A20" s="4"/>
      <c r="B20" s="5"/>
      <c r="C20" s="5"/>
      <c r="D20" s="5"/>
      <c r="E20" s="5"/>
      <c r="F20" s="5"/>
      <c r="G20" s="5"/>
      <c r="H20" s="5"/>
      <c r="I20" s="5"/>
      <c r="J20" s="6"/>
    </row>
    <row r="21" spans="1:10" ht="12.75">
      <c r="A21" s="4" t="s">
        <v>11</v>
      </c>
      <c r="B21" s="5"/>
      <c r="C21" s="5"/>
      <c r="D21" s="5"/>
      <c r="E21" s="5"/>
      <c r="F21" s="5"/>
      <c r="G21" s="5"/>
      <c r="H21" s="5"/>
      <c r="I21" s="5"/>
      <c r="J21" s="6"/>
    </row>
    <row r="22" spans="1:10" ht="12.75">
      <c r="A22" s="4" t="s">
        <v>12</v>
      </c>
      <c r="B22" s="5"/>
      <c r="C22" s="5"/>
      <c r="D22" s="5"/>
      <c r="E22" s="5"/>
      <c r="F22" s="5"/>
      <c r="G22" s="5"/>
      <c r="H22" s="5"/>
      <c r="I22" s="5"/>
      <c r="J22" s="6"/>
    </row>
    <row r="23" spans="1:10" ht="12.75">
      <c r="A23" s="4" t="s">
        <v>13</v>
      </c>
      <c r="B23" s="5"/>
      <c r="C23" s="5"/>
      <c r="D23" s="5"/>
      <c r="E23" s="5"/>
      <c r="F23" s="5"/>
      <c r="G23" s="5"/>
      <c r="H23" s="5"/>
      <c r="I23" s="5"/>
      <c r="J23" s="6"/>
    </row>
    <row r="24" spans="1:10" ht="12.75">
      <c r="A24" s="4" t="s">
        <v>14</v>
      </c>
      <c r="B24" s="5"/>
      <c r="C24" s="5"/>
      <c r="D24" s="5"/>
      <c r="E24" s="5"/>
      <c r="F24" s="5"/>
      <c r="G24" s="5"/>
      <c r="H24" s="5"/>
      <c r="I24" s="5"/>
      <c r="J24" s="6"/>
    </row>
    <row r="25" spans="1:10" ht="12.75">
      <c r="A25" s="4" t="s">
        <v>15</v>
      </c>
      <c r="B25" s="5"/>
      <c r="C25" s="5"/>
      <c r="D25" s="5"/>
      <c r="E25" s="5"/>
      <c r="F25" s="5"/>
      <c r="G25" s="5"/>
      <c r="H25" s="5"/>
      <c r="I25" s="5"/>
      <c r="J25" s="6"/>
    </row>
    <row r="26" spans="1:10" ht="12.75">
      <c r="A26" s="4" t="s">
        <v>887</v>
      </c>
      <c r="B26" s="5"/>
      <c r="C26" s="5"/>
      <c r="D26" s="5"/>
      <c r="E26" s="5"/>
      <c r="F26" s="5"/>
      <c r="G26" s="5"/>
      <c r="H26" s="5"/>
      <c r="I26" s="5"/>
      <c r="J26" s="6"/>
    </row>
    <row r="27" spans="1:10" ht="12.75">
      <c r="A27" s="4" t="s">
        <v>16</v>
      </c>
      <c r="B27" s="5"/>
      <c r="C27" s="5"/>
      <c r="D27" s="5"/>
      <c r="E27" s="5"/>
      <c r="F27" s="5"/>
      <c r="G27" s="5"/>
      <c r="H27" s="5"/>
      <c r="I27" s="5"/>
      <c r="J27" s="6"/>
    </row>
    <row r="28" spans="1:10" ht="12.75">
      <c r="A28" s="4"/>
      <c r="B28" s="5"/>
      <c r="C28" s="5"/>
      <c r="D28" s="5"/>
      <c r="E28" s="5"/>
      <c r="F28" s="5"/>
      <c r="G28" s="5"/>
      <c r="H28" s="5"/>
      <c r="I28" s="5"/>
      <c r="J28" s="6"/>
    </row>
    <row r="29" spans="1:10" ht="12.75">
      <c r="A29" s="152" t="s">
        <v>978</v>
      </c>
      <c r="B29" s="5"/>
      <c r="C29" s="5"/>
      <c r="D29" s="5"/>
      <c r="E29" s="5"/>
      <c r="F29" s="5"/>
      <c r="G29" s="5"/>
      <c r="H29" s="5"/>
      <c r="I29" s="5"/>
      <c r="J29" s="6"/>
    </row>
    <row r="30" spans="1:10" ht="12.75">
      <c r="A30" s="4" t="s">
        <v>580</v>
      </c>
      <c r="B30" s="5"/>
      <c r="C30" s="5"/>
      <c r="D30" s="5"/>
      <c r="E30" s="5"/>
      <c r="F30" s="5"/>
      <c r="G30" s="5"/>
      <c r="H30" s="5"/>
      <c r="I30" s="5"/>
      <c r="J30" s="6"/>
    </row>
    <row r="31" spans="1:10" ht="12.75">
      <c r="A31" s="4" t="s">
        <v>17</v>
      </c>
      <c r="B31" s="5"/>
      <c r="C31" s="5"/>
      <c r="D31" s="5"/>
      <c r="E31" s="5"/>
      <c r="F31" s="5"/>
      <c r="G31" s="5"/>
      <c r="H31" s="5"/>
      <c r="I31" s="5"/>
      <c r="J31" s="6"/>
    </row>
    <row r="32" spans="1:10" ht="12.75">
      <c r="A32" s="38"/>
      <c r="B32" s="37"/>
      <c r="C32" s="37"/>
      <c r="D32" s="37"/>
      <c r="E32" s="37"/>
      <c r="F32" s="37"/>
      <c r="G32" s="37"/>
      <c r="H32" s="37"/>
      <c r="I32" s="37"/>
      <c r="J32" s="47"/>
    </row>
    <row r="33" spans="1:10" ht="12.75">
      <c r="A33" s="4"/>
      <c r="B33" s="5"/>
      <c r="C33" s="5"/>
      <c r="D33" s="5"/>
      <c r="E33" s="5"/>
      <c r="F33" s="5"/>
      <c r="G33" s="5"/>
      <c r="H33" s="5"/>
      <c r="I33" s="5"/>
      <c r="J33" s="6"/>
    </row>
    <row r="34" spans="1:10" ht="12.75">
      <c r="A34" s="152"/>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152"/>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10" t="s">
        <v>178</v>
      </c>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100, pg 23'!B50</f>
        <v>41373</v>
      </c>
      <c r="C55" s="8"/>
      <c r="D55" s="8"/>
      <c r="E55" s="8"/>
      <c r="F55" s="8"/>
      <c r="G55" s="8"/>
      <c r="H55" s="8" t="s">
        <v>334</v>
      </c>
      <c r="I55" s="8"/>
      <c r="J55" s="192">
        <f>'Item 100, pg 23'!J50</f>
        <v>41426</v>
      </c>
    </row>
    <row r="56" spans="1:10" ht="12.75">
      <c r="A56" s="510" t="s">
        <v>312</v>
      </c>
      <c r="B56" s="511"/>
      <c r="C56" s="511"/>
      <c r="D56" s="511"/>
      <c r="E56" s="511"/>
      <c r="F56" s="511"/>
      <c r="G56" s="511"/>
      <c r="H56" s="511"/>
      <c r="I56" s="511"/>
      <c r="J56" s="512"/>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3">
    <mergeCell ref="H2:I2"/>
    <mergeCell ref="A56:J56"/>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pageSetUpPr fitToPage="1"/>
  </sheetPr>
  <dimension ref="A1:X55"/>
  <sheetViews>
    <sheetView zoomScalePageLayoutView="0" workbookViewId="0" topLeftCell="A4">
      <selection activeCell="Q33" sqref="Q33"/>
    </sheetView>
  </sheetViews>
  <sheetFormatPr defaultColWidth="9.140625" defaultRowHeight="12.75"/>
  <cols>
    <col min="1" max="1" width="12.421875" style="0" customWidth="1"/>
    <col min="2" max="2" width="17.28125" style="0" customWidth="1"/>
    <col min="3" max="3" width="8.140625" style="0" customWidth="1"/>
    <col min="4" max="4" width="4.140625" style="0" customWidth="1"/>
    <col min="5" max="5" width="7.28125" style="0" customWidth="1"/>
    <col min="6" max="6" width="3.7109375" style="0" customWidth="1"/>
    <col min="7" max="7" width="10.00390625" style="0" customWidth="1"/>
    <col min="8" max="8" width="2.8515625" style="0" customWidth="1"/>
    <col min="9" max="9" width="8.421875" style="0" customWidth="1"/>
    <col min="10" max="10" width="3.57421875" style="0" customWidth="1"/>
    <col min="11" max="11" width="1.28515625" style="0" customWidth="1"/>
    <col min="12" max="12" width="10.28125" style="0" customWidth="1"/>
    <col min="13" max="13" width="8.00390625" style="0" customWidth="1"/>
    <col min="14" max="14" width="9.421875" style="0" customWidth="1"/>
    <col min="15" max="15" width="3.8515625" style="0" customWidth="1"/>
    <col min="16" max="16" width="8.8515625" style="0" customWidth="1"/>
    <col min="17" max="17" width="3.57421875" style="0" customWidth="1"/>
    <col min="18" max="18" width="9.421875" style="0" customWidth="1"/>
    <col min="19" max="19" width="3.00390625" style="0" customWidth="1"/>
    <col min="20" max="20" width="8.7109375" style="0" customWidth="1"/>
    <col min="21" max="21" width="4.57421875" style="0" customWidth="1"/>
    <col min="22" max="22" width="3.7109375" style="0" customWidth="1"/>
  </cols>
  <sheetData>
    <row r="1" spans="1:22" ht="12.75">
      <c r="A1" s="1"/>
      <c r="B1" s="2"/>
      <c r="C1" s="2"/>
      <c r="D1" s="2"/>
      <c r="E1" s="2"/>
      <c r="F1" s="2"/>
      <c r="G1" s="2"/>
      <c r="H1" s="2"/>
      <c r="I1" s="2"/>
      <c r="J1" s="2"/>
      <c r="K1" s="2"/>
      <c r="L1" s="2"/>
      <c r="M1" s="2"/>
      <c r="N1" s="2"/>
      <c r="O1" s="2"/>
      <c r="P1" s="2"/>
      <c r="Q1" s="2"/>
      <c r="R1" s="2"/>
      <c r="S1" s="2"/>
      <c r="T1" s="2"/>
      <c r="U1" s="2"/>
      <c r="V1" s="3"/>
    </row>
    <row r="2" spans="1:22" ht="12.75">
      <c r="A2" s="4" t="s">
        <v>337</v>
      </c>
      <c r="B2" s="213">
        <v>26</v>
      </c>
      <c r="C2" s="5"/>
      <c r="D2" s="5"/>
      <c r="E2" s="5"/>
      <c r="F2" s="5"/>
      <c r="G2" s="5"/>
      <c r="H2" s="5"/>
      <c r="I2" s="5"/>
      <c r="J2" s="5"/>
      <c r="K2" s="5"/>
      <c r="L2" s="5"/>
      <c r="M2" s="5"/>
      <c r="N2" s="5"/>
      <c r="O2" s="8">
        <v>0</v>
      </c>
      <c r="P2" s="5" t="s">
        <v>841</v>
      </c>
      <c r="Q2" s="5"/>
      <c r="R2" s="5"/>
      <c r="S2" s="5"/>
      <c r="T2" s="305">
        <v>25</v>
      </c>
      <c r="U2" s="5"/>
      <c r="V2" s="6"/>
    </row>
    <row r="3" spans="1:22" ht="12.75">
      <c r="A3" s="4"/>
      <c r="B3" s="5"/>
      <c r="C3" s="5"/>
      <c r="D3" s="5"/>
      <c r="E3" s="5"/>
      <c r="F3" s="5"/>
      <c r="G3" s="5"/>
      <c r="H3" s="5"/>
      <c r="I3" s="5"/>
      <c r="J3" s="5"/>
      <c r="K3" s="5"/>
      <c r="L3" s="5"/>
      <c r="M3" s="5"/>
      <c r="N3" s="5"/>
      <c r="O3" s="5"/>
      <c r="P3" s="5"/>
      <c r="Q3" s="5"/>
      <c r="R3" s="5"/>
      <c r="S3" s="5"/>
      <c r="T3" s="5"/>
      <c r="U3" s="5"/>
      <c r="V3" s="6"/>
    </row>
    <row r="4" spans="1:22" ht="12.75">
      <c r="A4" s="4" t="s">
        <v>339</v>
      </c>
      <c r="B4" s="5"/>
      <c r="C4" s="218" t="s">
        <v>837</v>
      </c>
      <c r="D4" s="5"/>
      <c r="E4" s="5"/>
      <c r="F4" s="5"/>
      <c r="G4" s="5"/>
      <c r="H4" s="5"/>
      <c r="I4" s="5"/>
      <c r="J4" s="5"/>
      <c r="K4" s="5"/>
      <c r="L4" s="5"/>
      <c r="M4" s="5"/>
      <c r="N4" s="5"/>
      <c r="O4" s="5"/>
      <c r="P4" s="5"/>
      <c r="Q4" s="5"/>
      <c r="R4" s="5"/>
      <c r="S4" s="5"/>
      <c r="T4" s="5"/>
      <c r="U4" s="5"/>
      <c r="V4" s="6"/>
    </row>
    <row r="5" spans="1:22" ht="12.75">
      <c r="A5" s="7" t="s">
        <v>340</v>
      </c>
      <c r="B5" s="8"/>
      <c r="C5" s="8"/>
      <c r="D5" s="8"/>
      <c r="E5" s="8"/>
      <c r="F5" s="8"/>
      <c r="G5" s="8"/>
      <c r="H5" s="8"/>
      <c r="I5" s="8"/>
      <c r="J5" s="8"/>
      <c r="K5" s="8"/>
      <c r="L5" s="8"/>
      <c r="M5" s="8"/>
      <c r="N5" s="8"/>
      <c r="O5" s="8"/>
      <c r="P5" s="8"/>
      <c r="Q5" s="8"/>
      <c r="R5" s="8"/>
      <c r="S5" s="8"/>
      <c r="T5" s="8"/>
      <c r="U5" s="5"/>
      <c r="V5" s="6"/>
    </row>
    <row r="6" spans="1:22" ht="12.75">
      <c r="A6" s="4"/>
      <c r="B6" s="5"/>
      <c r="C6" s="5"/>
      <c r="D6" s="5"/>
      <c r="E6" s="5"/>
      <c r="F6" s="5"/>
      <c r="G6" s="5"/>
      <c r="H6" s="5"/>
      <c r="I6" s="5"/>
      <c r="J6" s="5"/>
      <c r="K6" s="5"/>
      <c r="L6" s="5"/>
      <c r="M6" s="5"/>
      <c r="N6" s="5"/>
      <c r="O6" s="5"/>
      <c r="P6" s="5"/>
      <c r="Q6" s="5"/>
      <c r="R6" s="5"/>
      <c r="S6" s="5"/>
      <c r="T6" s="5"/>
      <c r="U6" s="5"/>
      <c r="V6" s="6"/>
    </row>
    <row r="7" spans="1:22" ht="12.75">
      <c r="A7" s="513" t="s">
        <v>20</v>
      </c>
      <c r="B7" s="514"/>
      <c r="C7" s="514"/>
      <c r="D7" s="514"/>
      <c r="E7" s="514"/>
      <c r="F7" s="514"/>
      <c r="G7" s="514"/>
      <c r="H7" s="514"/>
      <c r="I7" s="514"/>
      <c r="J7" s="514"/>
      <c r="K7" s="514"/>
      <c r="L7" s="514"/>
      <c r="M7" s="514"/>
      <c r="N7" s="514"/>
      <c r="O7" s="514"/>
      <c r="P7" s="514"/>
      <c r="Q7" s="514"/>
      <c r="R7" s="514"/>
      <c r="S7" s="37"/>
      <c r="T7" s="37"/>
      <c r="U7" s="5"/>
      <c r="V7" s="6"/>
    </row>
    <row r="8" spans="1:22" ht="12.75">
      <c r="A8" s="4"/>
      <c r="B8" s="5"/>
      <c r="C8" s="5"/>
      <c r="D8" s="5"/>
      <c r="E8" s="5"/>
      <c r="F8" s="5"/>
      <c r="G8" s="5"/>
      <c r="H8" s="5"/>
      <c r="I8" s="5"/>
      <c r="J8" s="5"/>
      <c r="K8" s="5"/>
      <c r="L8" s="5"/>
      <c r="M8" s="5"/>
      <c r="N8" s="5"/>
      <c r="O8" s="5"/>
      <c r="P8" s="5"/>
      <c r="Q8" s="5"/>
      <c r="R8" s="5"/>
      <c r="S8" s="5"/>
      <c r="T8" s="5"/>
      <c r="U8" s="5"/>
      <c r="V8" s="6"/>
    </row>
    <row r="9" spans="1:22" ht="12.75">
      <c r="A9" s="4" t="s">
        <v>90</v>
      </c>
      <c r="B9" s="5" t="s">
        <v>575</v>
      </c>
      <c r="C9" s="5"/>
      <c r="D9" s="5"/>
      <c r="E9" s="5"/>
      <c r="F9" s="5"/>
      <c r="G9" s="5"/>
      <c r="H9" s="5"/>
      <c r="I9" s="5"/>
      <c r="J9" s="5"/>
      <c r="K9" s="5"/>
      <c r="L9" s="5"/>
      <c r="M9" s="5"/>
      <c r="N9" s="5"/>
      <c r="O9" s="5"/>
      <c r="P9" s="5"/>
      <c r="Q9" s="5"/>
      <c r="R9" s="5"/>
      <c r="S9" s="5"/>
      <c r="T9" s="5"/>
      <c r="U9" s="5"/>
      <c r="V9" s="6"/>
    </row>
    <row r="10" spans="1:22" ht="12.75">
      <c r="A10" s="4"/>
      <c r="B10" s="5"/>
      <c r="C10" s="5"/>
      <c r="D10" s="8"/>
      <c r="E10" s="5"/>
      <c r="F10" s="5"/>
      <c r="G10" s="5" t="s">
        <v>732</v>
      </c>
      <c r="H10" s="5"/>
      <c r="I10" s="5"/>
      <c r="J10" s="5"/>
      <c r="K10" s="5"/>
      <c r="L10" s="5"/>
      <c r="M10" s="5"/>
      <c r="N10" s="5"/>
      <c r="O10" s="8"/>
      <c r="P10" s="5"/>
      <c r="Q10" s="5"/>
      <c r="R10" s="5"/>
      <c r="S10" s="5"/>
      <c r="T10" s="5"/>
      <c r="U10" s="5"/>
      <c r="V10" s="6"/>
    </row>
    <row r="11" spans="1:22" ht="12.75">
      <c r="A11" s="90" t="s">
        <v>47</v>
      </c>
      <c r="B11" s="90" t="s">
        <v>50</v>
      </c>
      <c r="C11" s="164" t="s">
        <v>51</v>
      </c>
      <c r="D11" s="170"/>
      <c r="E11" s="164" t="s">
        <v>52</v>
      </c>
      <c r="F11" s="170"/>
      <c r="G11" s="164" t="s">
        <v>171</v>
      </c>
      <c r="H11" s="170"/>
      <c r="I11" s="164" t="s">
        <v>53</v>
      </c>
      <c r="J11" s="170"/>
      <c r="K11" s="24"/>
      <c r="L11" s="90" t="s">
        <v>47</v>
      </c>
      <c r="M11" s="90" t="s">
        <v>50</v>
      </c>
      <c r="N11" s="164" t="s">
        <v>51</v>
      </c>
      <c r="O11" s="187"/>
      <c r="P11" s="164" t="s">
        <v>52</v>
      </c>
      <c r="Q11" s="170"/>
      <c r="R11" s="164" t="s">
        <v>171</v>
      </c>
      <c r="S11" s="170"/>
      <c r="T11" s="164" t="s">
        <v>53</v>
      </c>
      <c r="U11" s="170"/>
      <c r="V11" s="6"/>
    </row>
    <row r="12" spans="1:22" ht="12.75">
      <c r="A12" s="91" t="s">
        <v>48</v>
      </c>
      <c r="B12" s="91" t="s">
        <v>314</v>
      </c>
      <c r="C12" s="165" t="s">
        <v>32</v>
      </c>
      <c r="D12" s="171"/>
      <c r="E12" s="165" t="s">
        <v>32</v>
      </c>
      <c r="F12" s="171"/>
      <c r="G12" s="165" t="s">
        <v>172</v>
      </c>
      <c r="H12" s="171"/>
      <c r="I12" s="165" t="s">
        <v>32</v>
      </c>
      <c r="J12" s="171"/>
      <c r="K12" s="24"/>
      <c r="L12" s="91" t="s">
        <v>48</v>
      </c>
      <c r="M12" s="91" t="s">
        <v>314</v>
      </c>
      <c r="N12" s="165" t="s">
        <v>32</v>
      </c>
      <c r="O12" s="171"/>
      <c r="P12" s="24" t="s">
        <v>32</v>
      </c>
      <c r="Q12" s="171"/>
      <c r="R12" s="165" t="s">
        <v>172</v>
      </c>
      <c r="S12" s="171"/>
      <c r="T12" s="165" t="s">
        <v>32</v>
      </c>
      <c r="U12" s="171"/>
      <c r="V12" s="6"/>
    </row>
    <row r="13" spans="1:22" ht="12.75">
      <c r="A13" s="92" t="s">
        <v>49</v>
      </c>
      <c r="B13" s="92" t="s">
        <v>32</v>
      </c>
      <c r="C13" s="166" t="s">
        <v>749</v>
      </c>
      <c r="D13" s="172"/>
      <c r="E13" s="166" t="s">
        <v>749</v>
      </c>
      <c r="F13" s="172"/>
      <c r="G13" s="166" t="s">
        <v>173</v>
      </c>
      <c r="H13" s="172"/>
      <c r="I13" s="166" t="s">
        <v>749</v>
      </c>
      <c r="J13" s="172"/>
      <c r="K13" s="24"/>
      <c r="L13" s="92" t="s">
        <v>49</v>
      </c>
      <c r="M13" s="92" t="s">
        <v>32</v>
      </c>
      <c r="N13" s="166" t="s">
        <v>749</v>
      </c>
      <c r="O13" s="188"/>
      <c r="P13" s="166" t="s">
        <v>749</v>
      </c>
      <c r="Q13" s="172"/>
      <c r="R13" s="166" t="s">
        <v>173</v>
      </c>
      <c r="S13" s="172"/>
      <c r="T13" s="166" t="s">
        <v>749</v>
      </c>
      <c r="U13" s="172"/>
      <c r="V13" s="6"/>
    </row>
    <row r="14" spans="1:22" ht="12.75">
      <c r="A14" s="140" t="s">
        <v>813</v>
      </c>
      <c r="B14" s="35" t="s">
        <v>816</v>
      </c>
      <c r="C14" s="198">
        <v>17.66</v>
      </c>
      <c r="D14" s="189"/>
      <c r="E14" s="185">
        <v>7.26</v>
      </c>
      <c r="F14" s="189" t="s">
        <v>961</v>
      </c>
      <c r="G14" s="185">
        <f aca="true" t="shared" si="0" ref="G14:G21">C14+E14</f>
        <v>24.92</v>
      </c>
      <c r="H14" s="189" t="s">
        <v>961</v>
      </c>
      <c r="I14" s="150">
        <v>6.53</v>
      </c>
      <c r="J14" s="138" t="s">
        <v>961</v>
      </c>
      <c r="K14" s="5"/>
      <c r="L14" s="35" t="s">
        <v>821</v>
      </c>
      <c r="M14" s="35" t="s">
        <v>816</v>
      </c>
      <c r="N14" s="185">
        <v>68.06</v>
      </c>
      <c r="O14" s="189"/>
      <c r="P14" s="185">
        <f>E14</f>
        <v>7.26</v>
      </c>
      <c r="Q14" s="189" t="s">
        <v>961</v>
      </c>
      <c r="R14" s="185">
        <f>N14+P14</f>
        <v>75.32000000000001</v>
      </c>
      <c r="S14" s="189" t="s">
        <v>961</v>
      </c>
      <c r="T14" s="185">
        <f>I14</f>
        <v>6.53</v>
      </c>
      <c r="U14" s="138" t="s">
        <v>961</v>
      </c>
      <c r="V14" s="6"/>
    </row>
    <row r="15" spans="1:22" ht="12.75">
      <c r="A15" s="140" t="s">
        <v>813</v>
      </c>
      <c r="B15" s="35" t="s">
        <v>817</v>
      </c>
      <c r="C15" s="244">
        <f>C14+0.75</f>
        <v>18.41</v>
      </c>
      <c r="D15" s="189"/>
      <c r="E15" s="244">
        <f aca="true" t="shared" si="1" ref="E15:E21">E14</f>
        <v>7.26</v>
      </c>
      <c r="F15" s="189" t="s">
        <v>961</v>
      </c>
      <c r="G15" s="244">
        <f t="shared" si="0"/>
        <v>25.67</v>
      </c>
      <c r="H15" s="189" t="s">
        <v>961</v>
      </c>
      <c r="I15" s="442">
        <f aca="true" t="shared" si="2" ref="I15:I21">I14</f>
        <v>6.53</v>
      </c>
      <c r="J15" s="138" t="s">
        <v>961</v>
      </c>
      <c r="K15" s="5"/>
      <c r="L15" s="35" t="s">
        <v>821</v>
      </c>
      <c r="M15" s="35" t="s">
        <v>817</v>
      </c>
      <c r="N15" s="244">
        <f>N14+0.75</f>
        <v>68.81</v>
      </c>
      <c r="O15" s="189"/>
      <c r="P15" s="244">
        <f>P14</f>
        <v>7.26</v>
      </c>
      <c r="Q15" s="189" t="s">
        <v>961</v>
      </c>
      <c r="R15" s="244">
        <f>N15+P15</f>
        <v>76.07000000000001</v>
      </c>
      <c r="S15" s="189" t="s">
        <v>961</v>
      </c>
      <c r="T15" s="185">
        <f>T14</f>
        <v>6.53</v>
      </c>
      <c r="U15" s="138" t="s">
        <v>961</v>
      </c>
      <c r="V15" s="6"/>
    </row>
    <row r="16" spans="1:22" ht="12.75">
      <c r="A16" s="35" t="s">
        <v>814</v>
      </c>
      <c r="B16" s="35" t="s">
        <v>816</v>
      </c>
      <c r="C16" s="244">
        <v>27.77</v>
      </c>
      <c r="D16" s="189"/>
      <c r="E16" s="244">
        <f t="shared" si="1"/>
        <v>7.26</v>
      </c>
      <c r="F16" s="189" t="s">
        <v>961</v>
      </c>
      <c r="G16" s="244">
        <f t="shared" si="0"/>
        <v>35.03</v>
      </c>
      <c r="H16" s="189" t="s">
        <v>961</v>
      </c>
      <c r="I16" s="442">
        <f t="shared" si="2"/>
        <v>6.53</v>
      </c>
      <c r="J16" s="138" t="s">
        <v>961</v>
      </c>
      <c r="K16" s="5"/>
      <c r="L16" s="35" t="s">
        <v>822</v>
      </c>
      <c r="M16" s="35" t="s">
        <v>816</v>
      </c>
      <c r="N16" s="244">
        <v>81.15</v>
      </c>
      <c r="O16" s="189"/>
      <c r="P16" s="244">
        <f>P15</f>
        <v>7.26</v>
      </c>
      <c r="Q16" s="189" t="s">
        <v>961</v>
      </c>
      <c r="R16" s="244">
        <f>N16+P16</f>
        <v>88.41000000000001</v>
      </c>
      <c r="S16" s="189" t="s">
        <v>961</v>
      </c>
      <c r="T16" s="185">
        <f>T14</f>
        <v>6.53</v>
      </c>
      <c r="U16" s="138" t="s">
        <v>961</v>
      </c>
      <c r="V16" s="6"/>
    </row>
    <row r="17" spans="1:22" ht="12.75">
      <c r="A17" s="35" t="s">
        <v>814</v>
      </c>
      <c r="B17" s="35" t="s">
        <v>817</v>
      </c>
      <c r="C17" s="244">
        <f>C16+0.75</f>
        <v>28.52</v>
      </c>
      <c r="D17" s="189"/>
      <c r="E17" s="244">
        <f t="shared" si="1"/>
        <v>7.26</v>
      </c>
      <c r="F17" s="189" t="s">
        <v>961</v>
      </c>
      <c r="G17" s="244">
        <f t="shared" si="0"/>
        <v>35.78</v>
      </c>
      <c r="H17" s="189" t="s">
        <v>961</v>
      </c>
      <c r="I17" s="442">
        <f t="shared" si="2"/>
        <v>6.53</v>
      </c>
      <c r="J17" s="138" t="s">
        <v>961</v>
      </c>
      <c r="K17" s="5"/>
      <c r="L17" s="35" t="s">
        <v>822</v>
      </c>
      <c r="M17" s="35" t="s">
        <v>817</v>
      </c>
      <c r="N17" s="244">
        <f>N16+0.75</f>
        <v>81.9</v>
      </c>
      <c r="O17" s="189"/>
      <c r="P17" s="244">
        <f>P16</f>
        <v>7.26</v>
      </c>
      <c r="Q17" s="189" t="s">
        <v>961</v>
      </c>
      <c r="R17" s="244">
        <f>N17+P17</f>
        <v>89.16000000000001</v>
      </c>
      <c r="S17" s="189" t="s">
        <v>961</v>
      </c>
      <c r="T17" s="185">
        <f>T14</f>
        <v>6.53</v>
      </c>
      <c r="U17" s="138" t="s">
        <v>961</v>
      </c>
      <c r="V17" s="6"/>
    </row>
    <row r="18" spans="1:22" ht="12.75">
      <c r="A18" s="35" t="s">
        <v>815</v>
      </c>
      <c r="B18" s="35" t="s">
        <v>816</v>
      </c>
      <c r="C18" s="244">
        <v>40.84</v>
      </c>
      <c r="D18" s="189"/>
      <c r="E18" s="244">
        <f t="shared" si="1"/>
        <v>7.26</v>
      </c>
      <c r="F18" s="189" t="s">
        <v>961</v>
      </c>
      <c r="G18" s="244">
        <f t="shared" si="0"/>
        <v>48.1</v>
      </c>
      <c r="H18" s="189" t="s">
        <v>961</v>
      </c>
      <c r="I18" s="442">
        <f t="shared" si="2"/>
        <v>6.53</v>
      </c>
      <c r="J18" s="138" t="s">
        <v>961</v>
      </c>
      <c r="K18" s="5"/>
      <c r="L18" s="245" t="s">
        <v>842</v>
      </c>
      <c r="M18" s="35"/>
      <c r="N18" s="246"/>
      <c r="O18" s="26"/>
      <c r="P18" s="244">
        <v>10.89</v>
      </c>
      <c r="Q18" s="189" t="s">
        <v>961</v>
      </c>
      <c r="R18" s="51" t="s">
        <v>732</v>
      </c>
      <c r="S18" s="26"/>
      <c r="T18" s="51"/>
      <c r="U18" s="26"/>
      <c r="V18" s="6"/>
    </row>
    <row r="19" spans="1:22" ht="12.75">
      <c r="A19" s="35" t="s">
        <v>815</v>
      </c>
      <c r="B19" s="35" t="s">
        <v>817</v>
      </c>
      <c r="C19" s="409">
        <f>C18+0.75</f>
        <v>41.59</v>
      </c>
      <c r="D19" s="189"/>
      <c r="E19" s="244">
        <f t="shared" si="1"/>
        <v>7.26</v>
      </c>
      <c r="F19" s="189" t="s">
        <v>961</v>
      </c>
      <c r="G19" s="244">
        <f t="shared" si="0"/>
        <v>48.85</v>
      </c>
      <c r="H19" s="189" t="s">
        <v>961</v>
      </c>
      <c r="I19" s="442">
        <f t="shared" si="2"/>
        <v>6.53</v>
      </c>
      <c r="J19" s="138" t="s">
        <v>961</v>
      </c>
      <c r="K19" s="5"/>
      <c r="L19" s="35"/>
      <c r="M19" s="35"/>
      <c r="N19" s="51"/>
      <c r="O19" s="26"/>
      <c r="P19" s="51"/>
      <c r="Q19" s="26"/>
      <c r="R19" s="175" t="s">
        <v>732</v>
      </c>
      <c r="S19" s="176"/>
      <c r="T19" s="51"/>
      <c r="U19" s="26"/>
      <c r="V19" s="6"/>
    </row>
    <row r="20" spans="1:22" ht="12.75">
      <c r="A20" s="35" t="s">
        <v>820</v>
      </c>
      <c r="B20" s="35" t="s">
        <v>816</v>
      </c>
      <c r="C20" s="244">
        <v>54.07</v>
      </c>
      <c r="D20" s="189"/>
      <c r="E20" s="244">
        <f t="shared" si="1"/>
        <v>7.26</v>
      </c>
      <c r="F20" s="189" t="s">
        <v>961</v>
      </c>
      <c r="G20" s="244">
        <f t="shared" si="0"/>
        <v>61.33</v>
      </c>
      <c r="H20" s="189" t="s">
        <v>961</v>
      </c>
      <c r="I20" s="442">
        <f t="shared" si="2"/>
        <v>6.53</v>
      </c>
      <c r="J20" s="138" t="s">
        <v>961</v>
      </c>
      <c r="K20" s="5"/>
      <c r="L20" s="35"/>
      <c r="M20" s="35"/>
      <c r="N20" s="51" t="s">
        <v>732</v>
      </c>
      <c r="O20" s="26"/>
      <c r="P20" s="51" t="s">
        <v>732</v>
      </c>
      <c r="Q20" s="26"/>
      <c r="R20" s="51"/>
      <c r="S20" s="26"/>
      <c r="T20" s="51"/>
      <c r="U20" s="26"/>
      <c r="V20" s="6"/>
    </row>
    <row r="21" spans="1:22" ht="12.75">
      <c r="A21" s="35" t="s">
        <v>820</v>
      </c>
      <c r="B21" s="35" t="s">
        <v>817</v>
      </c>
      <c r="C21" s="244">
        <f>C20+0.75</f>
        <v>54.82</v>
      </c>
      <c r="D21" s="189"/>
      <c r="E21" s="244">
        <f t="shared" si="1"/>
        <v>7.26</v>
      </c>
      <c r="F21" s="189" t="s">
        <v>961</v>
      </c>
      <c r="G21" s="244">
        <f t="shared" si="0"/>
        <v>62.08</v>
      </c>
      <c r="H21" s="189" t="s">
        <v>961</v>
      </c>
      <c r="I21" s="442">
        <f t="shared" si="2"/>
        <v>6.53</v>
      </c>
      <c r="J21" s="138" t="s">
        <v>961</v>
      </c>
      <c r="K21" s="5"/>
      <c r="L21" s="35"/>
      <c r="M21" s="35"/>
      <c r="N21" s="51"/>
      <c r="O21" s="26"/>
      <c r="P21" s="51"/>
      <c r="Q21" s="26"/>
      <c r="R21" s="51"/>
      <c r="S21" s="26"/>
      <c r="T21" s="51"/>
      <c r="U21" s="26"/>
      <c r="V21" s="6"/>
    </row>
    <row r="22" spans="1:22" ht="12.75">
      <c r="A22" s="35" t="s">
        <v>732</v>
      </c>
      <c r="B22" s="35" t="s">
        <v>732</v>
      </c>
      <c r="C22" s="51" t="s">
        <v>732</v>
      </c>
      <c r="D22" s="26"/>
      <c r="E22" s="51" t="s">
        <v>732</v>
      </c>
      <c r="F22" s="26"/>
      <c r="G22" s="51" t="s">
        <v>732</v>
      </c>
      <c r="H22" s="26"/>
      <c r="I22" s="443" t="s">
        <v>732</v>
      </c>
      <c r="J22" s="383"/>
      <c r="K22" s="5"/>
      <c r="L22" s="35"/>
      <c r="M22" s="35"/>
      <c r="N22" s="51"/>
      <c r="O22" s="26"/>
      <c r="P22" s="51"/>
      <c r="Q22" s="26"/>
      <c r="R22" s="51"/>
      <c r="S22" s="26"/>
      <c r="T22" s="51"/>
      <c r="U22" s="26"/>
      <c r="V22" s="6"/>
    </row>
    <row r="23" spans="1:22" ht="12.75">
      <c r="A23" s="35" t="s">
        <v>732</v>
      </c>
      <c r="B23" s="35" t="s">
        <v>732</v>
      </c>
      <c r="C23" s="175" t="s">
        <v>732</v>
      </c>
      <c r="D23" s="176"/>
      <c r="E23" s="175" t="s">
        <v>732</v>
      </c>
      <c r="F23" s="176"/>
      <c r="G23" s="175" t="s">
        <v>732</v>
      </c>
      <c r="H23" s="176"/>
      <c r="I23" s="443" t="s">
        <v>732</v>
      </c>
      <c r="J23" s="383"/>
      <c r="K23" s="37"/>
      <c r="L23" s="93"/>
      <c r="M23" s="93"/>
      <c r="N23" s="174"/>
      <c r="O23" s="122"/>
      <c r="P23" s="174"/>
      <c r="Q23" s="122"/>
      <c r="R23" s="51"/>
      <c r="S23" s="26"/>
      <c r="T23" s="174"/>
      <c r="U23" s="122"/>
      <c r="V23" s="6"/>
    </row>
    <row r="24" spans="1:22" ht="12.75">
      <c r="A24" s="35"/>
      <c r="B24" s="35"/>
      <c r="C24" s="51"/>
      <c r="D24" s="26"/>
      <c r="E24" s="51"/>
      <c r="F24" s="26"/>
      <c r="G24" s="51"/>
      <c r="H24" s="26"/>
      <c r="I24" s="35"/>
      <c r="J24" s="26"/>
      <c r="K24" s="5"/>
      <c r="L24" s="35"/>
      <c r="M24" s="35"/>
      <c r="N24" s="51"/>
      <c r="O24" s="26"/>
      <c r="P24" s="51"/>
      <c r="Q24" s="26"/>
      <c r="R24" s="51"/>
      <c r="S24" s="26"/>
      <c r="T24" s="51"/>
      <c r="U24" s="26"/>
      <c r="V24" s="6"/>
    </row>
    <row r="25" spans="1:22" ht="12.75">
      <c r="A25" s="97" t="s">
        <v>287</v>
      </c>
      <c r="B25" s="5"/>
      <c r="C25" s="5"/>
      <c r="D25" s="5"/>
      <c r="E25" s="5"/>
      <c r="F25" s="5"/>
      <c r="G25" s="5"/>
      <c r="H25" s="5"/>
      <c r="I25" s="5"/>
      <c r="J25" s="5"/>
      <c r="K25" s="5"/>
      <c r="L25" s="5"/>
      <c r="M25" s="5"/>
      <c r="N25" s="5"/>
      <c r="O25" s="5"/>
      <c r="P25" s="5"/>
      <c r="Q25" s="5"/>
      <c r="R25" s="5"/>
      <c r="S25" s="5"/>
      <c r="T25" s="2"/>
      <c r="U25" s="5"/>
      <c r="V25" s="6"/>
    </row>
    <row r="26" spans="1:22" ht="12.75">
      <c r="A26" s="4"/>
      <c r="B26" s="5"/>
      <c r="C26" s="95" t="s">
        <v>55</v>
      </c>
      <c r="D26" s="95"/>
      <c r="E26" s="5"/>
      <c r="F26" s="5"/>
      <c r="G26" s="5"/>
      <c r="H26" s="5"/>
      <c r="I26" s="5"/>
      <c r="J26" s="5"/>
      <c r="K26" s="5"/>
      <c r="L26" s="5"/>
      <c r="M26" s="5"/>
      <c r="N26" s="5"/>
      <c r="O26" s="5"/>
      <c r="P26" s="5"/>
      <c r="Q26" s="5"/>
      <c r="R26" s="5"/>
      <c r="S26" s="5"/>
      <c r="T26" s="5"/>
      <c r="U26" s="5"/>
      <c r="V26" s="6"/>
    </row>
    <row r="27" spans="1:22" ht="12.75">
      <c r="A27" s="4"/>
      <c r="B27" s="5"/>
      <c r="C27" s="95" t="s">
        <v>823</v>
      </c>
      <c r="D27" s="95"/>
      <c r="E27" s="5"/>
      <c r="F27" s="5"/>
      <c r="G27" s="5"/>
      <c r="H27" s="5"/>
      <c r="I27" s="5"/>
      <c r="J27" s="5"/>
      <c r="K27" s="5"/>
      <c r="L27" s="5"/>
      <c r="M27" s="5"/>
      <c r="N27" s="5"/>
      <c r="O27" s="5"/>
      <c r="P27" s="5"/>
      <c r="Q27" s="5"/>
      <c r="R27" s="5"/>
      <c r="S27" s="5"/>
      <c r="T27" s="5"/>
      <c r="U27" s="5"/>
      <c r="V27" s="6"/>
    </row>
    <row r="28" spans="1:22" ht="12.75">
      <c r="A28" s="4"/>
      <c r="B28" s="5"/>
      <c r="C28" s="95"/>
      <c r="D28" s="95"/>
      <c r="E28" s="5"/>
      <c r="F28" s="5"/>
      <c r="G28" s="5"/>
      <c r="H28" s="5"/>
      <c r="I28" s="5"/>
      <c r="J28" s="5"/>
      <c r="K28" s="5"/>
      <c r="L28" s="5"/>
      <c r="M28" s="5"/>
      <c r="N28" s="5"/>
      <c r="O28" s="5"/>
      <c r="P28" s="5"/>
      <c r="Q28" s="5"/>
      <c r="R28" s="5"/>
      <c r="S28" s="5"/>
      <c r="T28" s="5"/>
      <c r="U28" s="5"/>
      <c r="V28" s="6"/>
    </row>
    <row r="29" spans="1:22" ht="12.75">
      <c r="A29" s="4"/>
      <c r="B29" s="5"/>
      <c r="C29" s="95"/>
      <c r="D29" s="95"/>
      <c r="E29" s="5"/>
      <c r="F29" s="5"/>
      <c r="G29" s="5"/>
      <c r="H29" s="5"/>
      <c r="I29" s="5"/>
      <c r="J29" s="5"/>
      <c r="K29" s="5"/>
      <c r="L29" s="5"/>
      <c r="M29" s="5"/>
      <c r="N29" s="5"/>
      <c r="O29" s="5"/>
      <c r="P29" s="5"/>
      <c r="Q29" s="5"/>
      <c r="R29" s="5"/>
      <c r="S29" s="5"/>
      <c r="T29" s="5"/>
      <c r="U29" s="5"/>
      <c r="V29" s="6"/>
    </row>
    <row r="30" spans="1:22" ht="12.75">
      <c r="A30" s="4"/>
      <c r="B30" s="5"/>
      <c r="C30" s="5"/>
      <c r="D30" s="5"/>
      <c r="E30" s="5"/>
      <c r="F30" s="5"/>
      <c r="G30" s="5"/>
      <c r="H30" s="5"/>
      <c r="I30" s="5"/>
      <c r="J30" s="5"/>
      <c r="K30" s="5"/>
      <c r="L30" s="5"/>
      <c r="M30" s="5"/>
      <c r="N30" s="5"/>
      <c r="O30" s="5"/>
      <c r="P30" s="5"/>
      <c r="Q30" s="5"/>
      <c r="R30" s="5"/>
      <c r="S30" s="5"/>
      <c r="T30" s="5"/>
      <c r="U30" s="5"/>
      <c r="V30" s="6"/>
    </row>
    <row r="31" spans="1:22" ht="12.75">
      <c r="A31" s="4" t="s">
        <v>647</v>
      </c>
      <c r="B31" s="191" t="s">
        <v>963</v>
      </c>
      <c r="C31" s="214"/>
      <c r="D31" s="214"/>
      <c r="E31" s="214"/>
      <c r="F31" s="214"/>
      <c r="G31" s="214"/>
      <c r="H31" s="214"/>
      <c r="I31" s="214"/>
      <c r="J31" s="214"/>
      <c r="K31" s="214"/>
      <c r="L31" s="229"/>
      <c r="M31" s="229"/>
      <c r="N31" s="37"/>
      <c r="O31" s="37"/>
      <c r="P31" s="37"/>
      <c r="Q31" s="37"/>
      <c r="R31" s="37"/>
      <c r="S31" s="37"/>
      <c r="T31" s="37"/>
      <c r="U31" s="5"/>
      <c r="V31" s="6"/>
    </row>
    <row r="32" spans="1:22" ht="12.75">
      <c r="A32" s="50"/>
      <c r="B32" s="191"/>
      <c r="C32" s="214"/>
      <c r="D32" s="214"/>
      <c r="E32" s="214"/>
      <c r="F32" s="214"/>
      <c r="G32" s="214"/>
      <c r="H32" s="214"/>
      <c r="I32" s="214"/>
      <c r="J32" s="214"/>
      <c r="K32" s="214"/>
      <c r="L32" s="214"/>
      <c r="M32" s="214"/>
      <c r="N32" s="5"/>
      <c r="O32" s="5"/>
      <c r="P32" s="5"/>
      <c r="Q32" s="5"/>
      <c r="R32" s="5"/>
      <c r="S32" s="5"/>
      <c r="T32" s="5"/>
      <c r="U32" s="5"/>
      <c r="V32" s="6"/>
    </row>
    <row r="33" spans="1:22" ht="12.75">
      <c r="A33" s="76" t="s">
        <v>94</v>
      </c>
      <c r="B33" s="238" t="s">
        <v>648</v>
      </c>
      <c r="C33" s="214"/>
      <c r="D33" s="214"/>
      <c r="E33" s="214"/>
      <c r="F33" s="214"/>
      <c r="G33" s="214"/>
      <c r="H33" s="214"/>
      <c r="I33" s="214"/>
      <c r="J33" s="214"/>
      <c r="K33" s="214"/>
      <c r="L33" s="214"/>
      <c r="M33" s="214"/>
      <c r="N33" s="5"/>
      <c r="O33" s="5"/>
      <c r="P33" s="5"/>
      <c r="Q33" s="5"/>
      <c r="R33" s="5"/>
      <c r="S33" s="5"/>
      <c r="T33" s="5"/>
      <c r="U33" s="5"/>
      <c r="V33" s="6"/>
    </row>
    <row r="34" spans="1:22" ht="12.75">
      <c r="A34" s="50"/>
      <c r="B34" s="238" t="s">
        <v>581</v>
      </c>
      <c r="C34" s="214"/>
      <c r="D34" s="214"/>
      <c r="E34" s="214"/>
      <c r="F34" s="214"/>
      <c r="G34" s="214"/>
      <c r="H34" s="214"/>
      <c r="I34" s="214"/>
      <c r="J34" s="214"/>
      <c r="K34" s="214"/>
      <c r="L34" s="214"/>
      <c r="M34" s="214"/>
      <c r="N34" s="5"/>
      <c r="O34" s="5"/>
      <c r="P34" s="5"/>
      <c r="Q34" s="5"/>
      <c r="R34" s="5"/>
      <c r="S34" s="5"/>
      <c r="T34" s="5"/>
      <c r="U34" s="5"/>
      <c r="V34" s="6"/>
    </row>
    <row r="35" spans="1:22" ht="12.75">
      <c r="A35" s="50"/>
      <c r="B35" s="238"/>
      <c r="C35" s="214"/>
      <c r="D35" s="214"/>
      <c r="E35" s="214"/>
      <c r="F35" s="214"/>
      <c r="G35" s="214"/>
      <c r="H35" s="214"/>
      <c r="I35" s="214"/>
      <c r="J35" s="214"/>
      <c r="K35" s="214"/>
      <c r="L35" s="214"/>
      <c r="M35" s="214"/>
      <c r="N35" s="5"/>
      <c r="O35" s="5"/>
      <c r="P35" s="5"/>
      <c r="Q35" s="5"/>
      <c r="R35" s="5"/>
      <c r="S35" s="5"/>
      <c r="T35" s="5"/>
      <c r="U35" s="5"/>
      <c r="V35" s="6"/>
    </row>
    <row r="36" spans="1:22" ht="12.75">
      <c r="A36" s="76" t="s">
        <v>95</v>
      </c>
      <c r="B36" s="247" t="s">
        <v>649</v>
      </c>
      <c r="C36" s="229"/>
      <c r="D36" s="229"/>
      <c r="E36" s="229"/>
      <c r="F36" s="229"/>
      <c r="G36" s="229"/>
      <c r="H36" s="229"/>
      <c r="I36" s="229"/>
      <c r="J36" s="229"/>
      <c r="K36" s="229"/>
      <c r="L36" s="214"/>
      <c r="M36" s="214"/>
      <c r="N36" s="5"/>
      <c r="O36" s="5"/>
      <c r="P36" s="5"/>
      <c r="Q36" s="5"/>
      <c r="R36" s="5"/>
      <c r="S36" s="5"/>
      <c r="T36" s="5"/>
      <c r="U36" s="5"/>
      <c r="V36" s="6"/>
    </row>
    <row r="37" spans="1:22" ht="12.75">
      <c r="A37" s="50"/>
      <c r="B37" s="100" t="s">
        <v>947</v>
      </c>
      <c r="C37" s="214"/>
      <c r="D37" s="214"/>
      <c r="E37" s="214"/>
      <c r="F37" s="214"/>
      <c r="G37" s="214"/>
      <c r="H37" s="214"/>
      <c r="I37" s="214"/>
      <c r="J37" s="214"/>
      <c r="K37" s="238"/>
      <c r="L37" s="214"/>
      <c r="M37" s="214"/>
      <c r="N37" s="5"/>
      <c r="O37" s="5"/>
      <c r="P37" s="5"/>
      <c r="Q37" s="5"/>
      <c r="R37" s="5"/>
      <c r="S37" s="5"/>
      <c r="T37" s="5"/>
      <c r="U37" s="5"/>
      <c r="V37" s="6"/>
    </row>
    <row r="38" spans="1:22" ht="12.75">
      <c r="A38" s="50"/>
      <c r="B38" s="214" t="s">
        <v>650</v>
      </c>
      <c r="C38" s="214"/>
      <c r="D38" s="214"/>
      <c r="E38" s="214"/>
      <c r="F38" s="214"/>
      <c r="G38" s="214"/>
      <c r="H38" s="214"/>
      <c r="I38" s="214"/>
      <c r="J38" s="214"/>
      <c r="K38" s="214"/>
      <c r="L38" s="214"/>
      <c r="M38" s="214"/>
      <c r="N38" s="13"/>
      <c r="O38" s="13"/>
      <c r="P38" s="13"/>
      <c r="Q38" s="13"/>
      <c r="R38" s="5"/>
      <c r="S38" s="5"/>
      <c r="T38" s="5"/>
      <c r="U38" s="5"/>
      <c r="V38" s="6"/>
    </row>
    <row r="39" spans="1:24" ht="12.75">
      <c r="A39" s="50"/>
      <c r="B39" s="40"/>
      <c r="C39" s="5"/>
      <c r="D39" s="5"/>
      <c r="E39" s="5"/>
      <c r="F39" s="5"/>
      <c r="G39" s="5"/>
      <c r="H39" s="5"/>
      <c r="I39" s="5"/>
      <c r="J39" s="5"/>
      <c r="K39" s="40"/>
      <c r="L39" s="5"/>
      <c r="M39" s="5"/>
      <c r="N39" s="5"/>
      <c r="O39" s="5"/>
      <c r="P39" s="5"/>
      <c r="Q39" s="5"/>
      <c r="R39" s="5"/>
      <c r="S39" s="5"/>
      <c r="T39" s="5"/>
      <c r="U39" s="5"/>
      <c r="V39" s="6"/>
      <c r="X39" s="215"/>
    </row>
    <row r="40" spans="1:22" ht="12.75">
      <c r="A40" s="4"/>
      <c r="B40" s="39"/>
      <c r="C40" s="5"/>
      <c r="D40" s="5"/>
      <c r="E40" s="5"/>
      <c r="F40" s="5"/>
      <c r="G40" s="5"/>
      <c r="H40" s="5"/>
      <c r="I40" s="5"/>
      <c r="J40" s="5"/>
      <c r="K40" s="5"/>
      <c r="L40" s="5"/>
      <c r="M40" s="5"/>
      <c r="N40" s="5"/>
      <c r="O40" s="5"/>
      <c r="P40" s="5"/>
      <c r="Q40" s="5"/>
      <c r="R40" s="5"/>
      <c r="S40" s="5"/>
      <c r="T40" s="5"/>
      <c r="U40" s="5"/>
      <c r="V40" s="6"/>
    </row>
    <row r="41" spans="1:22" ht="12.75">
      <c r="A41" s="4"/>
      <c r="B41" s="39"/>
      <c r="C41" s="5"/>
      <c r="D41" s="5"/>
      <c r="E41" s="5"/>
      <c r="F41" s="5"/>
      <c r="G41" s="5"/>
      <c r="H41" s="5"/>
      <c r="I41" s="5"/>
      <c r="J41" s="5"/>
      <c r="K41" s="5"/>
      <c r="L41" s="5"/>
      <c r="M41" s="5"/>
      <c r="N41" s="5"/>
      <c r="O41" s="5"/>
      <c r="P41" s="5"/>
      <c r="Q41" s="5"/>
      <c r="R41" s="5"/>
      <c r="S41" s="5"/>
      <c r="T41" s="5"/>
      <c r="U41" s="5"/>
      <c r="V41" s="6"/>
    </row>
    <row r="42" spans="1:22" ht="12.75">
      <c r="A42" s="4"/>
      <c r="B42" s="39"/>
      <c r="C42" s="5"/>
      <c r="D42" s="5"/>
      <c r="E42" s="5"/>
      <c r="F42" s="5"/>
      <c r="G42" s="5"/>
      <c r="H42" s="5"/>
      <c r="I42" s="5"/>
      <c r="J42" s="5"/>
      <c r="K42" s="5"/>
      <c r="L42" s="5"/>
      <c r="M42" s="5"/>
      <c r="N42" s="5"/>
      <c r="O42" s="5"/>
      <c r="P42" s="5"/>
      <c r="Q42" s="5"/>
      <c r="R42" s="5"/>
      <c r="S42" s="5"/>
      <c r="T42" s="5"/>
      <c r="U42" s="5"/>
      <c r="V42" s="6"/>
    </row>
    <row r="43" spans="1:22" s="407" customFormat="1" ht="12">
      <c r="A43" s="408"/>
      <c r="B43" s="400"/>
      <c r="C43" s="400"/>
      <c r="D43" s="400"/>
      <c r="E43" s="400"/>
      <c r="F43" s="400"/>
      <c r="G43" s="400"/>
      <c r="H43" s="400"/>
      <c r="I43" s="400"/>
      <c r="J43" s="400"/>
      <c r="K43" s="400"/>
      <c r="L43" s="400"/>
      <c r="M43" s="400"/>
      <c r="N43" s="400"/>
      <c r="O43" s="400"/>
      <c r="P43" s="62"/>
      <c r="Q43" s="400"/>
      <c r="R43" s="400"/>
      <c r="S43" s="400"/>
      <c r="T43" s="400"/>
      <c r="U43" s="400"/>
      <c r="V43" s="406"/>
    </row>
    <row r="44" spans="1:22" ht="12.75">
      <c r="A44" s="4"/>
      <c r="B44" s="39"/>
      <c r="C44" s="5"/>
      <c r="D44" s="5"/>
      <c r="E44" s="5"/>
      <c r="F44" s="5"/>
      <c r="G44" s="5"/>
      <c r="H44" s="5"/>
      <c r="I44" s="5"/>
      <c r="J44" s="5"/>
      <c r="K44" s="5"/>
      <c r="L44" s="5"/>
      <c r="M44" s="5"/>
      <c r="N44" s="5"/>
      <c r="O44" s="5"/>
      <c r="P44" s="5"/>
      <c r="Q44" s="5"/>
      <c r="R44" s="5"/>
      <c r="S44" s="5"/>
      <c r="T44" s="5"/>
      <c r="U44" s="5"/>
      <c r="V44" s="6"/>
    </row>
    <row r="45" spans="1:22" ht="12.75">
      <c r="A45" s="4"/>
      <c r="B45" s="39"/>
      <c r="C45" s="5"/>
      <c r="D45" s="5"/>
      <c r="E45" s="5"/>
      <c r="F45" s="5"/>
      <c r="G45" s="5"/>
      <c r="H45" s="5"/>
      <c r="I45" s="5"/>
      <c r="J45" s="5"/>
      <c r="K45" s="5"/>
      <c r="L45" s="5"/>
      <c r="M45" s="5"/>
      <c r="N45" s="5"/>
      <c r="O45" s="5"/>
      <c r="P45" s="5"/>
      <c r="Q45" s="5"/>
      <c r="R45" s="163" t="s">
        <v>948</v>
      </c>
      <c r="S45" s="163"/>
      <c r="T45" s="5"/>
      <c r="U45" s="5"/>
      <c r="V45" s="6"/>
    </row>
    <row r="46" spans="1:22" ht="12.75">
      <c r="A46" s="4"/>
      <c r="B46" s="39"/>
      <c r="C46" s="5"/>
      <c r="D46" s="5"/>
      <c r="E46" s="5"/>
      <c r="F46" s="5"/>
      <c r="G46" s="5"/>
      <c r="H46" s="5"/>
      <c r="I46" s="5"/>
      <c r="J46" s="5"/>
      <c r="K46" s="5"/>
      <c r="L46" s="5"/>
      <c r="M46" s="5"/>
      <c r="N46" s="5"/>
      <c r="O46" s="5"/>
      <c r="P46" s="5"/>
      <c r="Q46" s="5"/>
      <c r="R46" s="163"/>
      <c r="S46" s="163"/>
      <c r="T46" s="5"/>
      <c r="U46" s="5"/>
      <c r="V46" s="6"/>
    </row>
    <row r="47" spans="1:22" s="234" customFormat="1" ht="12">
      <c r="A47" s="19"/>
      <c r="B47" s="12"/>
      <c r="C47" s="12"/>
      <c r="D47" s="12"/>
      <c r="E47" s="12"/>
      <c r="F47" s="235"/>
      <c r="G47" s="235"/>
      <c r="H47" s="235"/>
      <c r="I47" s="236"/>
      <c r="J47" s="236"/>
      <c r="K47" s="235"/>
      <c r="L47" s="235"/>
      <c r="M47" s="235"/>
      <c r="N47" s="232"/>
      <c r="O47" s="12"/>
      <c r="P47" s="12"/>
      <c r="Q47" s="12"/>
      <c r="R47" s="12"/>
      <c r="S47" s="12"/>
      <c r="T47" s="12"/>
      <c r="U47" s="12"/>
      <c r="V47" s="233"/>
    </row>
    <row r="48" spans="1:22" ht="12.75">
      <c r="A48" s="7"/>
      <c r="B48" s="8"/>
      <c r="C48" s="8"/>
      <c r="D48" s="8"/>
      <c r="E48" s="8"/>
      <c r="F48" s="8"/>
      <c r="G48" s="8"/>
      <c r="H48" s="8"/>
      <c r="I48" s="8"/>
      <c r="J48" s="8"/>
      <c r="K48" s="8"/>
      <c r="L48" s="8"/>
      <c r="M48" s="8"/>
      <c r="N48" s="8"/>
      <c r="O48" s="8"/>
      <c r="P48" s="8"/>
      <c r="Q48" s="8"/>
      <c r="R48" s="8"/>
      <c r="S48" s="8"/>
      <c r="T48" s="8"/>
      <c r="U48" s="8"/>
      <c r="V48" s="9"/>
    </row>
    <row r="49" spans="1:22" ht="12.75">
      <c r="A49" s="1" t="s">
        <v>343</v>
      </c>
      <c r="B49" s="2" t="s">
        <v>455</v>
      </c>
      <c r="C49" s="2"/>
      <c r="D49" s="2"/>
      <c r="E49" s="2"/>
      <c r="F49" s="2"/>
      <c r="G49" s="2"/>
      <c r="H49" s="2"/>
      <c r="I49" s="2"/>
      <c r="J49" s="2"/>
      <c r="K49" s="2"/>
      <c r="L49" s="2"/>
      <c r="M49" s="2"/>
      <c r="N49" s="2"/>
      <c r="O49" s="2"/>
      <c r="P49" s="2"/>
      <c r="Q49" s="2"/>
      <c r="R49" s="2"/>
      <c r="S49" s="2"/>
      <c r="T49" s="2"/>
      <c r="U49" s="5"/>
      <c r="V49" s="6"/>
    </row>
    <row r="50" spans="1:22" ht="12.75">
      <c r="A50" s="4"/>
      <c r="B50" s="5"/>
      <c r="C50" s="5"/>
      <c r="D50" s="5"/>
      <c r="E50" s="5"/>
      <c r="F50" s="5"/>
      <c r="G50" s="5"/>
      <c r="H50" s="5"/>
      <c r="I50" s="5"/>
      <c r="J50" s="5"/>
      <c r="K50" s="5"/>
      <c r="L50" s="5"/>
      <c r="M50" s="5"/>
      <c r="N50" s="5"/>
      <c r="O50" s="5"/>
      <c r="P50" s="5"/>
      <c r="Q50" s="5"/>
      <c r="R50" s="5"/>
      <c r="S50" s="5"/>
      <c r="T50" s="5"/>
      <c r="U50" s="5"/>
      <c r="V50" s="6"/>
    </row>
    <row r="51" spans="1:22" ht="12.75">
      <c r="A51" s="7" t="s">
        <v>342</v>
      </c>
      <c r="B51" s="193">
        <f>'Item 100, pg 24'!B55</f>
        <v>41373</v>
      </c>
      <c r="C51" s="8"/>
      <c r="D51" s="8"/>
      <c r="E51" s="8"/>
      <c r="F51" s="8"/>
      <c r="G51" s="8"/>
      <c r="H51" s="8"/>
      <c r="I51" s="8"/>
      <c r="J51" s="8"/>
      <c r="K51" s="8"/>
      <c r="L51" s="8"/>
      <c r="M51" s="8"/>
      <c r="N51" s="5"/>
      <c r="O51" s="305" t="s">
        <v>888</v>
      </c>
      <c r="P51" s="8"/>
      <c r="Q51" s="8"/>
      <c r="R51" s="589">
        <f>'Item 100, pg 24'!J55</f>
        <v>41426</v>
      </c>
      <c r="S51" s="589"/>
      <c r="T51" s="589"/>
      <c r="U51" s="8"/>
      <c r="V51" s="9"/>
    </row>
    <row r="52" spans="1:22" ht="12.75">
      <c r="A52" s="510" t="s">
        <v>312</v>
      </c>
      <c r="B52" s="511"/>
      <c r="C52" s="511"/>
      <c r="D52" s="511"/>
      <c r="E52" s="511"/>
      <c r="F52" s="511"/>
      <c r="G52" s="511"/>
      <c r="H52" s="511"/>
      <c r="I52" s="511"/>
      <c r="J52" s="511"/>
      <c r="K52" s="511"/>
      <c r="L52" s="511"/>
      <c r="M52" s="511"/>
      <c r="N52" s="511"/>
      <c r="O52" s="479"/>
      <c r="P52" s="479"/>
      <c r="Q52" s="479"/>
      <c r="R52" s="511"/>
      <c r="S52" s="511"/>
      <c r="T52" s="511"/>
      <c r="U52" s="5"/>
      <c r="V52" s="6"/>
    </row>
    <row r="53" spans="1:22" ht="12.75">
      <c r="A53" s="4"/>
      <c r="B53" s="5"/>
      <c r="C53" s="5"/>
      <c r="D53" s="5"/>
      <c r="E53" s="5"/>
      <c r="F53" s="5"/>
      <c r="G53" s="5"/>
      <c r="H53" s="5"/>
      <c r="I53" s="5"/>
      <c r="J53" s="5"/>
      <c r="K53" s="5"/>
      <c r="L53" s="5"/>
      <c r="M53" s="5"/>
      <c r="N53" s="5"/>
      <c r="O53" s="5"/>
      <c r="P53" s="5"/>
      <c r="Q53" s="5"/>
      <c r="R53" s="5"/>
      <c r="S53" s="5"/>
      <c r="T53" s="5"/>
      <c r="U53" s="5"/>
      <c r="V53" s="6"/>
    </row>
    <row r="54" spans="1:22" ht="13.5" customHeight="1">
      <c r="A54" s="4" t="s">
        <v>341</v>
      </c>
      <c r="B54" s="5"/>
      <c r="C54" s="5"/>
      <c r="D54" s="5"/>
      <c r="E54" s="5"/>
      <c r="F54" s="5"/>
      <c r="G54" s="5"/>
      <c r="H54" s="5"/>
      <c r="I54" s="5"/>
      <c r="J54" s="5"/>
      <c r="K54" s="5"/>
      <c r="L54" s="5"/>
      <c r="M54" s="5"/>
      <c r="N54" s="5"/>
      <c r="O54" s="5"/>
      <c r="P54" s="5"/>
      <c r="Q54" s="5"/>
      <c r="R54" s="5"/>
      <c r="S54" s="5"/>
      <c r="T54" s="5"/>
      <c r="U54" s="5"/>
      <c r="V54" s="6"/>
    </row>
    <row r="55" spans="1:22" ht="13.5" customHeight="1">
      <c r="A55" s="7"/>
      <c r="B55" s="8"/>
      <c r="C55" s="8"/>
      <c r="D55" s="8"/>
      <c r="E55" s="8"/>
      <c r="F55" s="8"/>
      <c r="G55" s="8"/>
      <c r="H55" s="8"/>
      <c r="I55" s="8"/>
      <c r="J55" s="8"/>
      <c r="K55" s="8"/>
      <c r="L55" s="8"/>
      <c r="M55" s="8"/>
      <c r="N55" s="8"/>
      <c r="O55" s="8"/>
      <c r="P55" s="8"/>
      <c r="Q55" s="8"/>
      <c r="R55" s="8"/>
      <c r="S55" s="8"/>
      <c r="T55" s="8"/>
      <c r="U55" s="8"/>
      <c r="V55" s="9"/>
    </row>
  </sheetData>
  <sheetProtection/>
  <mergeCells count="3">
    <mergeCell ref="A7:R7"/>
    <mergeCell ref="A52:T52"/>
    <mergeCell ref="R51:T51"/>
  </mergeCells>
  <printOptions horizontalCentered="1" verticalCentered="1"/>
  <pageMargins left="0.5" right="0.5" top="0.5" bottom="0.5" header="0.5" footer="0.5"/>
  <pageSetup fitToHeight="1" fitToWidth="1" horizontalDpi="600" verticalDpi="600" orientation="portrait" scale="64" r:id="rId1"/>
</worksheet>
</file>

<file path=xl/worksheets/sheet27.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O39" sqref="O39"/>
    </sheetView>
  </sheetViews>
  <sheetFormatPr defaultColWidth="9.140625" defaultRowHeight="12.75"/>
  <cols>
    <col min="1" max="1" width="11.7109375" style="0" customWidth="1"/>
    <col min="2" max="2" width="16.28125" style="0" customWidth="1"/>
    <col min="3" max="3" width="6.7109375" style="0" customWidth="1"/>
    <col min="7" max="7" width="8.421875" style="0" customWidth="1"/>
    <col min="8" max="8" width="14.140625" style="0" customWidth="1"/>
    <col min="9" max="9" width="16.421875" style="0" customWidth="1"/>
    <col min="10" max="10" width="4.421875" style="0" customWidth="1"/>
  </cols>
  <sheetData>
    <row r="1" spans="1:9" ht="12.75">
      <c r="A1" s="1"/>
      <c r="B1" s="2"/>
      <c r="C1" s="2"/>
      <c r="D1" s="2"/>
      <c r="E1" s="2"/>
      <c r="F1" s="2"/>
      <c r="G1" s="2"/>
      <c r="H1" s="2"/>
      <c r="I1" s="3"/>
    </row>
    <row r="2" spans="1:10" ht="12.75">
      <c r="A2" s="4" t="s">
        <v>337</v>
      </c>
      <c r="B2" s="213">
        <v>26</v>
      </c>
      <c r="C2" s="5"/>
      <c r="D2" s="5"/>
      <c r="E2" s="5"/>
      <c r="F2" s="248">
        <v>0</v>
      </c>
      <c r="G2" s="5" t="s">
        <v>843</v>
      </c>
      <c r="H2" s="5"/>
      <c r="I2" s="82">
        <v>26</v>
      </c>
      <c r="J2" s="4"/>
    </row>
    <row r="3" spans="1:9" ht="12.75">
      <c r="A3" s="4"/>
      <c r="B3" s="5"/>
      <c r="C3" s="5"/>
      <c r="D3" s="5"/>
      <c r="E3" s="5"/>
      <c r="F3" s="5"/>
      <c r="G3" s="5"/>
      <c r="H3" s="5"/>
      <c r="I3" s="6"/>
    </row>
    <row r="4" spans="1:9" ht="12.75">
      <c r="A4" s="4" t="s">
        <v>339</v>
      </c>
      <c r="B4" s="5"/>
      <c r="C4" s="218" t="s">
        <v>837</v>
      </c>
      <c r="D4" s="5"/>
      <c r="E4" s="5"/>
      <c r="F4" s="5"/>
      <c r="G4" s="5"/>
      <c r="H4" s="5"/>
      <c r="I4" s="6"/>
    </row>
    <row r="5" spans="1:9" ht="12.75">
      <c r="A5" s="7" t="s">
        <v>340</v>
      </c>
      <c r="B5" s="8"/>
      <c r="C5" s="8"/>
      <c r="D5" s="8"/>
      <c r="E5" s="8"/>
      <c r="F5" s="8"/>
      <c r="G5" s="8"/>
      <c r="H5" s="8"/>
      <c r="I5" s="9"/>
    </row>
    <row r="6" spans="1:9" ht="12.75">
      <c r="A6" s="4"/>
      <c r="B6" s="5"/>
      <c r="C6" s="5"/>
      <c r="D6" s="5"/>
      <c r="E6" s="5"/>
      <c r="F6" s="5"/>
      <c r="G6" s="5"/>
      <c r="H6" s="5"/>
      <c r="I6" s="6"/>
    </row>
    <row r="7" spans="1:9" ht="12.75">
      <c r="A7" s="513" t="s">
        <v>20</v>
      </c>
      <c r="B7" s="514"/>
      <c r="C7" s="514"/>
      <c r="D7" s="514"/>
      <c r="E7" s="514"/>
      <c r="F7" s="514"/>
      <c r="G7" s="514"/>
      <c r="H7" s="514"/>
      <c r="I7" s="47"/>
    </row>
    <row r="8" spans="1:9" ht="12.75">
      <c r="A8" s="4"/>
      <c r="B8" s="5"/>
      <c r="C8" s="5"/>
      <c r="D8" s="5"/>
      <c r="E8" s="5"/>
      <c r="F8" s="5"/>
      <c r="G8" s="5"/>
      <c r="H8" s="5"/>
      <c r="I8" s="6"/>
    </row>
    <row r="9" spans="1:9" ht="12.75">
      <c r="A9" s="4" t="s">
        <v>90</v>
      </c>
      <c r="B9" s="5" t="s">
        <v>575</v>
      </c>
      <c r="C9" s="5"/>
      <c r="D9" s="5"/>
      <c r="E9" s="5"/>
      <c r="F9" s="5"/>
      <c r="G9" s="5"/>
      <c r="H9" s="5"/>
      <c r="I9" s="6"/>
    </row>
    <row r="10" spans="1:9" ht="12.75">
      <c r="A10" s="4"/>
      <c r="I10" s="6"/>
    </row>
    <row r="11" spans="1:9" ht="12.75">
      <c r="A11" s="4"/>
      <c r="I11" s="6"/>
    </row>
    <row r="12" spans="1:9" ht="12.75">
      <c r="A12" s="50" t="s">
        <v>57</v>
      </c>
      <c r="B12" s="39" t="s">
        <v>96</v>
      </c>
      <c r="C12" s="5"/>
      <c r="D12" s="5"/>
      <c r="E12" s="5"/>
      <c r="F12" s="5"/>
      <c r="G12" s="5"/>
      <c r="H12" s="5"/>
      <c r="I12" s="6"/>
    </row>
    <row r="13" spans="1:9" ht="12.75">
      <c r="A13" s="75"/>
      <c r="B13" s="39" t="s">
        <v>97</v>
      </c>
      <c r="C13" s="5"/>
      <c r="D13" s="5"/>
      <c r="E13" s="5"/>
      <c r="F13" s="5"/>
      <c r="G13" s="5"/>
      <c r="H13" s="5"/>
      <c r="I13" s="6"/>
    </row>
    <row r="14" spans="1:9" ht="12.75">
      <c r="A14" s="50"/>
      <c r="B14" s="39" t="s">
        <v>98</v>
      </c>
      <c r="C14" s="5"/>
      <c r="D14" s="5"/>
      <c r="E14" s="5"/>
      <c r="F14" s="5"/>
      <c r="G14" s="5"/>
      <c r="H14" s="5"/>
      <c r="I14" s="6"/>
    </row>
    <row r="15" spans="1:9" ht="12.75">
      <c r="A15" s="50"/>
      <c r="B15" s="39"/>
      <c r="C15" s="5"/>
      <c r="D15" s="5"/>
      <c r="E15" s="5"/>
      <c r="F15" s="5"/>
      <c r="G15" s="5"/>
      <c r="H15" s="5"/>
      <c r="I15" s="6"/>
    </row>
    <row r="16" spans="1:9" ht="12.75">
      <c r="A16" s="50" t="s">
        <v>59</v>
      </c>
      <c r="B16" s="39" t="s">
        <v>582</v>
      </c>
      <c r="C16" s="5"/>
      <c r="D16" s="5"/>
      <c r="E16" s="5"/>
      <c r="F16" s="5"/>
      <c r="G16" s="5"/>
      <c r="H16" s="5"/>
      <c r="I16" s="6"/>
    </row>
    <row r="17" spans="1:9" ht="12.75">
      <c r="A17" s="50"/>
      <c r="B17" s="39" t="s">
        <v>651</v>
      </c>
      <c r="C17" s="5"/>
      <c r="D17" s="5"/>
      <c r="E17" s="5"/>
      <c r="F17" s="5"/>
      <c r="G17" s="5"/>
      <c r="H17" s="5"/>
      <c r="I17" s="6"/>
    </row>
    <row r="18" spans="1:9" ht="12.75">
      <c r="A18" s="50"/>
      <c r="B18" s="238" t="s">
        <v>844</v>
      </c>
      <c r="C18" s="5"/>
      <c r="D18" s="5"/>
      <c r="E18" s="5"/>
      <c r="F18" s="5"/>
      <c r="G18" s="5"/>
      <c r="H18" s="5"/>
      <c r="I18" s="6"/>
    </row>
    <row r="19" spans="1:9" ht="12.75">
      <c r="A19" s="50"/>
      <c r="B19" s="100" t="s">
        <v>889</v>
      </c>
      <c r="C19" s="5"/>
      <c r="D19" s="5"/>
      <c r="E19" s="5"/>
      <c r="F19" s="5"/>
      <c r="G19" s="5"/>
      <c r="H19" s="5"/>
      <c r="I19" s="6"/>
    </row>
    <row r="20" spans="1:9" ht="12.75">
      <c r="A20" s="50"/>
      <c r="B20" s="39"/>
      <c r="C20" s="5"/>
      <c r="D20" s="5"/>
      <c r="E20" s="5"/>
      <c r="F20" s="5"/>
      <c r="G20" s="5"/>
      <c r="H20" s="5"/>
      <c r="I20" s="6"/>
    </row>
    <row r="21" spans="1:9" ht="12.75">
      <c r="A21" s="50" t="s">
        <v>62</v>
      </c>
      <c r="B21" s="39" t="s">
        <v>583</v>
      </c>
      <c r="C21" s="5"/>
      <c r="D21" s="5"/>
      <c r="E21" s="5"/>
      <c r="F21" s="5"/>
      <c r="G21" s="5"/>
      <c r="H21" s="5"/>
      <c r="I21" s="6"/>
    </row>
    <row r="22" spans="1:9" ht="12.75">
      <c r="A22" s="50"/>
      <c r="B22" s="39" t="s">
        <v>584</v>
      </c>
      <c r="C22" s="5"/>
      <c r="D22" s="5"/>
      <c r="E22" s="5"/>
      <c r="F22" s="5"/>
      <c r="G22" s="5"/>
      <c r="H22" s="5"/>
      <c r="I22" s="6"/>
    </row>
    <row r="23" spans="1:9" ht="12.75">
      <c r="A23" s="50"/>
      <c r="B23" s="39" t="s">
        <v>732</v>
      </c>
      <c r="C23" s="5"/>
      <c r="D23" s="5"/>
      <c r="E23" s="5"/>
      <c r="F23" s="5"/>
      <c r="G23" s="5"/>
      <c r="H23" s="5"/>
      <c r="I23" s="6"/>
    </row>
    <row r="24" spans="1:9" ht="12.75">
      <c r="A24" s="50"/>
      <c r="B24" s="39"/>
      <c r="C24" s="5"/>
      <c r="D24" s="65"/>
      <c r="E24" s="3"/>
      <c r="F24" s="65" t="s">
        <v>65</v>
      </c>
      <c r="G24" s="45"/>
      <c r="H24" s="5"/>
      <c r="I24" s="6"/>
    </row>
    <row r="25" spans="1:9" ht="12.75">
      <c r="A25" s="4"/>
      <c r="B25" s="5"/>
      <c r="C25" s="5"/>
      <c r="D25" s="7" t="s">
        <v>730</v>
      </c>
      <c r="F25" s="148" t="s">
        <v>99</v>
      </c>
      <c r="G25" s="46"/>
      <c r="H25" s="5"/>
      <c r="I25" s="6"/>
    </row>
    <row r="26" spans="1:9" ht="15" customHeight="1">
      <c r="A26" s="50"/>
      <c r="B26" s="40"/>
      <c r="C26" s="5"/>
      <c r="D26" s="80" t="s">
        <v>67</v>
      </c>
      <c r="E26" s="26"/>
      <c r="F26" s="198">
        <v>4.04</v>
      </c>
      <c r="G26" s="410"/>
      <c r="H26" s="5"/>
      <c r="I26" s="6"/>
    </row>
    <row r="27" spans="1:9" ht="15" customHeight="1">
      <c r="A27" s="50"/>
      <c r="B27" s="40"/>
      <c r="C27" s="5"/>
      <c r="D27" s="103" t="s">
        <v>68</v>
      </c>
      <c r="E27" s="26"/>
      <c r="F27" s="185">
        <f>F26</f>
        <v>4.04</v>
      </c>
      <c r="G27" s="410"/>
      <c r="H27" s="5"/>
      <c r="I27" s="6"/>
    </row>
    <row r="28" spans="1:9" ht="15" customHeight="1">
      <c r="A28" s="50"/>
      <c r="B28" s="40"/>
      <c r="C28" s="5"/>
      <c r="D28" s="103" t="s">
        <v>100</v>
      </c>
      <c r="E28" s="26"/>
      <c r="F28" s="185">
        <f>F26</f>
        <v>4.04</v>
      </c>
      <c r="G28" s="410"/>
      <c r="H28" s="5"/>
      <c r="I28" s="6"/>
    </row>
    <row r="29" spans="1:9" ht="15" customHeight="1">
      <c r="A29" s="4"/>
      <c r="B29" s="40"/>
      <c r="C29" s="5"/>
      <c r="D29" s="103" t="s">
        <v>652</v>
      </c>
      <c r="E29" s="26"/>
      <c r="F29" s="185">
        <v>2.1</v>
      </c>
      <c r="G29" s="410" t="s">
        <v>961</v>
      </c>
      <c r="H29" s="5"/>
      <c r="I29" s="6"/>
    </row>
    <row r="30" spans="1:9" ht="15" customHeight="1">
      <c r="A30" s="4"/>
      <c r="B30" s="40"/>
      <c r="C30" s="5"/>
      <c r="D30" s="103"/>
      <c r="E30" s="26"/>
      <c r="F30" s="53"/>
      <c r="G30" s="26"/>
      <c r="H30" s="5"/>
      <c r="I30" s="6"/>
    </row>
    <row r="31" spans="1:9" ht="15" customHeight="1">
      <c r="A31" s="4"/>
      <c r="B31" s="40"/>
      <c r="C31" s="5"/>
      <c r="D31" s="103" t="s">
        <v>70</v>
      </c>
      <c r="E31" s="26"/>
      <c r="F31" s="53" t="s">
        <v>767</v>
      </c>
      <c r="G31" s="26"/>
      <c r="H31" s="5"/>
      <c r="I31" s="6"/>
    </row>
    <row r="32" spans="1:9" ht="12.75">
      <c r="A32" s="4"/>
      <c r="B32" s="5"/>
      <c r="C32" s="5"/>
      <c r="D32" s="37"/>
      <c r="E32" s="37"/>
      <c r="F32" s="37"/>
      <c r="G32" s="5"/>
      <c r="H32" s="5"/>
      <c r="I32" s="6"/>
    </row>
    <row r="33" spans="1:9" ht="12.75">
      <c r="A33" s="4" t="s">
        <v>73</v>
      </c>
      <c r="B33" s="39" t="s">
        <v>74</v>
      </c>
      <c r="C33" s="5"/>
      <c r="D33" s="5"/>
      <c r="E33" s="5"/>
      <c r="F33" s="5"/>
      <c r="G33" s="5"/>
      <c r="H33" s="5"/>
      <c r="I33" s="6"/>
    </row>
    <row r="34" spans="1:9" ht="12.75">
      <c r="A34" s="4"/>
      <c r="B34" s="100" t="s">
        <v>1017</v>
      </c>
      <c r="C34" s="5"/>
      <c r="D34" s="5"/>
      <c r="E34" s="5"/>
      <c r="F34" s="5"/>
      <c r="G34" s="5"/>
      <c r="H34" s="5"/>
      <c r="I34" s="6"/>
    </row>
    <row r="35" spans="1:9" ht="12.75">
      <c r="A35" s="4"/>
      <c r="B35" s="39" t="s">
        <v>75</v>
      </c>
      <c r="C35" s="5"/>
      <c r="D35" s="5"/>
      <c r="E35" s="5"/>
      <c r="F35" s="5"/>
      <c r="G35" s="5"/>
      <c r="H35" s="5"/>
      <c r="I35" s="6"/>
    </row>
    <row r="36" spans="1:9" ht="12.75">
      <c r="A36" s="4"/>
      <c r="B36" s="39" t="s">
        <v>585</v>
      </c>
      <c r="C36" s="5"/>
      <c r="D36" s="5"/>
      <c r="E36" s="5"/>
      <c r="F36" s="5"/>
      <c r="G36" s="5"/>
      <c r="H36" s="5"/>
      <c r="I36" s="6"/>
    </row>
    <row r="37" spans="1:9" ht="12.75">
      <c r="A37" s="4"/>
      <c r="I37" s="6"/>
    </row>
    <row r="38" spans="1:9" ht="12.75">
      <c r="A38" s="4"/>
      <c r="I38" s="6"/>
    </row>
    <row r="39" spans="1:9" ht="12.75">
      <c r="A39" s="4"/>
      <c r="I39" s="6"/>
    </row>
    <row r="40" spans="1:9" ht="12.75">
      <c r="A40" s="4"/>
      <c r="B40" s="5"/>
      <c r="I40" s="6"/>
    </row>
    <row r="41" spans="1:9" ht="12.75">
      <c r="A41" s="4"/>
      <c r="I41" s="6"/>
    </row>
    <row r="42" spans="1:9" ht="12.75">
      <c r="A42" s="4"/>
      <c r="I42" s="6"/>
    </row>
    <row r="43" spans="1:9" ht="12.75">
      <c r="A43" s="4"/>
      <c r="I43" s="6"/>
    </row>
    <row r="44" spans="1:9" ht="12.75">
      <c r="A44" s="4"/>
      <c r="I44" s="6"/>
    </row>
    <row r="45" spans="1:9" ht="12.75">
      <c r="A45" s="4"/>
      <c r="I45" s="6"/>
    </row>
    <row r="46" spans="1:9" ht="12.75">
      <c r="A46" s="4"/>
      <c r="I46" s="6"/>
    </row>
    <row r="47" spans="1:9" ht="12.75">
      <c r="A47" s="7"/>
      <c r="B47" s="8"/>
      <c r="C47" s="8"/>
      <c r="D47" s="8"/>
      <c r="E47" s="8"/>
      <c r="F47" s="8"/>
      <c r="G47" s="8"/>
      <c r="H47" s="8"/>
      <c r="I47" s="9"/>
    </row>
    <row r="48" spans="1:9" ht="12.75">
      <c r="A48" s="1" t="s">
        <v>343</v>
      </c>
      <c r="B48" s="2" t="s">
        <v>455</v>
      </c>
      <c r="C48" s="2"/>
      <c r="D48" s="2"/>
      <c r="E48" s="2"/>
      <c r="F48" s="2"/>
      <c r="G48" s="2"/>
      <c r="H48" s="2"/>
      <c r="I48" s="3"/>
    </row>
    <row r="49" spans="1:9" ht="12.75">
      <c r="A49" s="4"/>
      <c r="B49" s="5"/>
      <c r="C49" s="5"/>
      <c r="D49" s="5"/>
      <c r="E49" s="5"/>
      <c r="F49" s="5"/>
      <c r="G49" s="5"/>
      <c r="H49" s="5"/>
      <c r="I49" s="6"/>
    </row>
    <row r="50" spans="1:10" ht="12.75">
      <c r="A50" s="7" t="s">
        <v>342</v>
      </c>
      <c r="B50" s="193">
        <f>'Item 105, pg 25'!B51</f>
        <v>41373</v>
      </c>
      <c r="C50" s="8"/>
      <c r="D50" s="8"/>
      <c r="E50" s="8"/>
      <c r="F50" s="8"/>
      <c r="G50" s="8"/>
      <c r="H50" s="130" t="s">
        <v>334</v>
      </c>
      <c r="I50" s="249">
        <f>'Item 105, pg 25'!R51</f>
        <v>41426</v>
      </c>
      <c r="J50" s="4"/>
    </row>
    <row r="51" spans="1:9" ht="12.75">
      <c r="A51" s="510" t="s">
        <v>312</v>
      </c>
      <c r="B51" s="511"/>
      <c r="C51" s="511"/>
      <c r="D51" s="511"/>
      <c r="E51" s="511"/>
      <c r="F51" s="511"/>
      <c r="G51" s="511"/>
      <c r="H51" s="511"/>
      <c r="I51" s="480"/>
    </row>
    <row r="52" spans="1:9" ht="12.75">
      <c r="A52" s="4"/>
      <c r="B52" s="5"/>
      <c r="C52" s="5"/>
      <c r="D52" s="5"/>
      <c r="E52" s="5"/>
      <c r="F52" s="5"/>
      <c r="G52" s="5"/>
      <c r="H52" s="5"/>
      <c r="I52" s="6"/>
    </row>
    <row r="53" spans="1:9" ht="12.75">
      <c r="A53" s="4" t="s">
        <v>341</v>
      </c>
      <c r="B53" s="5"/>
      <c r="C53" s="5"/>
      <c r="D53" s="5"/>
      <c r="E53" s="5"/>
      <c r="F53" s="5"/>
      <c r="G53" s="5"/>
      <c r="H53" s="5"/>
      <c r="I53" s="6"/>
    </row>
    <row r="54" spans="1:9" ht="12.75">
      <c r="A54" s="7"/>
      <c r="B54" s="8"/>
      <c r="C54" s="8"/>
      <c r="D54" s="8"/>
      <c r="E54" s="8"/>
      <c r="F54" s="8"/>
      <c r="G54" s="8"/>
      <c r="H54" s="8"/>
      <c r="I54" s="9"/>
    </row>
    <row r="55" ht="12.75">
      <c r="A55" s="5"/>
    </row>
    <row r="56" ht="12.75">
      <c r="A56" s="5"/>
    </row>
    <row r="57" ht="12.75">
      <c r="A57" s="5"/>
    </row>
    <row r="58" ht="12.75">
      <c r="A58" s="5"/>
    </row>
    <row r="59" ht="12.75">
      <c r="A59" s="5"/>
    </row>
  </sheetData>
  <sheetProtection/>
  <mergeCells count="2">
    <mergeCell ref="A7:H7"/>
    <mergeCell ref="A51:I51"/>
  </mergeCells>
  <printOptions/>
  <pageMargins left="0.75" right="0.75" top="1" bottom="1" header="0.5" footer="0.5"/>
  <pageSetup fitToHeight="1" fitToWidth="1" horizontalDpi="600" verticalDpi="600" orientation="portrait" scale="86" r:id="rId1"/>
</worksheet>
</file>

<file path=xl/worksheets/sheet28.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
      <selection activeCell="F18" sqref="F18"/>
    </sheetView>
  </sheetViews>
  <sheetFormatPr defaultColWidth="9.140625" defaultRowHeight="12.75"/>
  <cols>
    <col min="1" max="1" width="10.57421875" style="0" customWidth="1"/>
    <col min="2" max="2" width="18.28125" style="0" customWidth="1"/>
    <col min="3" max="3" width="11.57421875" style="0" customWidth="1"/>
    <col min="6" max="6" width="9.8515625" style="0" customWidth="1"/>
    <col min="7" max="7" width="10.28125" style="0" customWidth="1"/>
    <col min="9" max="9" width="10.421875" style="0" customWidth="1"/>
    <col min="10" max="10" width="23.281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27</v>
      </c>
    </row>
    <row r="3" spans="1:10" ht="12.75">
      <c r="A3" s="4"/>
      <c r="B3" s="5"/>
      <c r="C3" s="5"/>
      <c r="D3" s="5"/>
      <c r="E3" s="5"/>
      <c r="F3" s="5"/>
      <c r="G3" s="5"/>
      <c r="H3" s="5"/>
      <c r="I3" s="5"/>
      <c r="J3" s="6"/>
    </row>
    <row r="4" spans="1:10" ht="12.75">
      <c r="A4" s="4" t="s">
        <v>339</v>
      </c>
      <c r="B4" s="5"/>
      <c r="C4" s="218" t="str">
        <f>'Item 105, Pg 26'!C4</f>
        <v>Murrey's Disposal Co., Inc  G-9</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13" t="s">
        <v>771</v>
      </c>
      <c r="B7" s="514"/>
      <c r="C7" s="514"/>
      <c r="D7" s="514"/>
      <c r="E7" s="514"/>
      <c r="F7" s="514"/>
      <c r="G7" s="514"/>
      <c r="H7" s="514"/>
      <c r="I7" s="5"/>
      <c r="J7" s="6"/>
    </row>
    <row r="8" spans="1:10" ht="12.75">
      <c r="A8" s="4"/>
      <c r="B8" s="5"/>
      <c r="C8" s="5"/>
      <c r="D8" s="5"/>
      <c r="E8" s="5"/>
      <c r="F8" s="5"/>
      <c r="G8" s="5"/>
      <c r="H8" s="5"/>
      <c r="I8" s="5"/>
      <c r="J8" s="6"/>
    </row>
    <row r="9" spans="1:10" ht="12.75">
      <c r="A9" s="4"/>
      <c r="B9" s="39" t="s">
        <v>732</v>
      </c>
      <c r="C9" s="5"/>
      <c r="D9" s="5"/>
      <c r="E9" s="5"/>
      <c r="F9" s="5"/>
      <c r="G9" s="5"/>
      <c r="H9" s="5"/>
      <c r="I9" s="5"/>
      <c r="J9" s="6"/>
    </row>
    <row r="10" spans="1:10" ht="12.75">
      <c r="A10" s="4" t="s">
        <v>772</v>
      </c>
      <c r="B10" s="39"/>
      <c r="C10" s="5"/>
      <c r="D10" s="5"/>
      <c r="E10" s="5"/>
      <c r="F10" s="5"/>
      <c r="G10" s="5"/>
      <c r="H10" s="5"/>
      <c r="I10" s="5"/>
      <c r="J10" s="6"/>
    </row>
    <row r="11" spans="1:10" ht="12.75">
      <c r="A11" s="76" t="s">
        <v>773</v>
      </c>
      <c r="C11" s="37"/>
      <c r="D11" s="37"/>
      <c r="E11" s="37"/>
      <c r="F11" s="37"/>
      <c r="G11" s="37"/>
      <c r="H11" s="37"/>
      <c r="I11" s="37"/>
      <c r="J11" s="47"/>
    </row>
    <row r="12" spans="1:10" ht="12.75">
      <c r="A12" s="4"/>
      <c r="B12" s="39" t="s">
        <v>732</v>
      </c>
      <c r="C12" s="5"/>
      <c r="D12" s="5"/>
      <c r="E12" s="5"/>
      <c r="F12" s="5"/>
      <c r="G12" s="5"/>
      <c r="H12" s="5"/>
      <c r="I12" s="5"/>
      <c r="J12" s="6"/>
    </row>
    <row r="13" spans="1:10" ht="12.75">
      <c r="A13" s="4"/>
      <c r="B13" s="39"/>
      <c r="C13" s="5"/>
      <c r="D13" s="5"/>
      <c r="E13" s="5"/>
      <c r="F13" s="5"/>
      <c r="G13" s="5"/>
      <c r="H13" s="5"/>
      <c r="I13" s="5"/>
      <c r="J13" s="6"/>
    </row>
    <row r="14" spans="1:10" ht="12.75">
      <c r="A14" s="4"/>
      <c r="B14" s="39"/>
      <c r="C14" s="1"/>
      <c r="D14" s="3"/>
      <c r="E14" s="561" t="s">
        <v>732</v>
      </c>
      <c r="F14" s="562"/>
      <c r="G14" s="561" t="s">
        <v>776</v>
      </c>
      <c r="H14" s="562"/>
      <c r="I14" s="5"/>
      <c r="J14" s="6"/>
    </row>
    <row r="15" spans="1:10" ht="12.75">
      <c r="A15" s="4"/>
      <c r="B15" s="39"/>
      <c r="C15" s="4"/>
      <c r="D15" s="6"/>
      <c r="E15" s="561" t="s">
        <v>65</v>
      </c>
      <c r="F15" s="562"/>
      <c r="G15" s="50" t="s">
        <v>777</v>
      </c>
      <c r="H15" s="17"/>
      <c r="I15" s="5"/>
      <c r="J15" s="6"/>
    </row>
    <row r="16" spans="1:10" ht="12.75">
      <c r="A16" s="4"/>
      <c r="B16" s="39"/>
      <c r="C16" s="563" t="s">
        <v>730</v>
      </c>
      <c r="D16" s="564"/>
      <c r="E16" s="563" t="s">
        <v>774</v>
      </c>
      <c r="F16" s="564"/>
      <c r="G16" s="563" t="s">
        <v>778</v>
      </c>
      <c r="H16" s="564"/>
      <c r="I16" s="5"/>
      <c r="J16" s="6"/>
    </row>
    <row r="17" spans="1:10" ht="12.75">
      <c r="A17" s="4"/>
      <c r="B17" s="39"/>
      <c r="C17" s="51" t="s">
        <v>67</v>
      </c>
      <c r="D17" s="26"/>
      <c r="E17" s="467">
        <v>10.98</v>
      </c>
      <c r="F17" s="274" t="s">
        <v>961</v>
      </c>
      <c r="G17" s="197">
        <v>3.72</v>
      </c>
      <c r="H17" s="274"/>
      <c r="I17" s="5"/>
      <c r="J17" s="6"/>
    </row>
    <row r="18" spans="1:10" ht="12.75">
      <c r="A18" s="4"/>
      <c r="B18" s="5"/>
      <c r="C18" s="51" t="s">
        <v>732</v>
      </c>
      <c r="D18" s="26" t="s">
        <v>732</v>
      </c>
      <c r="E18" s="142"/>
      <c r="F18" s="26"/>
      <c r="G18" s="142" t="s">
        <v>732</v>
      </c>
      <c r="H18" s="26"/>
      <c r="I18" s="5"/>
      <c r="J18" s="6"/>
    </row>
    <row r="19" spans="1:10" ht="12.75">
      <c r="A19" s="4"/>
      <c r="B19" s="5"/>
      <c r="C19" s="51" t="s">
        <v>732</v>
      </c>
      <c r="D19" s="26"/>
      <c r="E19" s="142" t="s">
        <v>732</v>
      </c>
      <c r="F19" s="26"/>
      <c r="G19" s="142" t="s">
        <v>732</v>
      </c>
      <c r="H19" s="26"/>
      <c r="I19" s="427"/>
      <c r="J19" s="6"/>
    </row>
    <row r="20" spans="1:10" ht="12.75">
      <c r="A20" s="4"/>
      <c r="B20" s="5"/>
      <c r="C20" s="101" t="s">
        <v>732</v>
      </c>
      <c r="D20" s="26"/>
      <c r="E20" s="51" t="s">
        <v>732</v>
      </c>
      <c r="F20" s="26"/>
      <c r="G20" s="51" t="s">
        <v>732</v>
      </c>
      <c r="H20" s="26"/>
      <c r="I20" s="427"/>
      <c r="J20" s="6"/>
    </row>
    <row r="21" spans="1:10" ht="12.75">
      <c r="A21" s="4"/>
      <c r="B21" s="5"/>
      <c r="C21" s="101" t="s">
        <v>732</v>
      </c>
      <c r="D21" s="26"/>
      <c r="E21" s="51" t="s">
        <v>732</v>
      </c>
      <c r="F21" s="26"/>
      <c r="G21" s="51" t="s">
        <v>732</v>
      </c>
      <c r="H21" s="26"/>
      <c r="I21" s="5"/>
      <c r="J21" s="6"/>
    </row>
    <row r="22" spans="1:10" ht="12.75">
      <c r="A22" s="4"/>
      <c r="B22" s="5"/>
      <c r="C22" s="101" t="s">
        <v>732</v>
      </c>
      <c r="D22" s="26"/>
      <c r="E22" s="142" t="s">
        <v>732</v>
      </c>
      <c r="F22" s="26"/>
      <c r="G22" s="142" t="s">
        <v>775</v>
      </c>
      <c r="H22" s="26"/>
      <c r="I22" s="5"/>
      <c r="J22" s="6"/>
    </row>
    <row r="23" spans="1:10" ht="12.75">
      <c r="A23" s="4"/>
      <c r="B23" s="5"/>
      <c r="C23" s="101" t="s">
        <v>732</v>
      </c>
      <c r="D23" s="26"/>
      <c r="E23" s="151" t="s">
        <v>732</v>
      </c>
      <c r="F23" s="26"/>
      <c r="G23" s="151" t="s">
        <v>732</v>
      </c>
      <c r="H23" s="26"/>
      <c r="I23" s="5"/>
      <c r="J23" s="6"/>
    </row>
    <row r="24" spans="1:10" ht="12.75">
      <c r="A24" s="4"/>
      <c r="B24" s="5"/>
      <c r="C24" s="101" t="s">
        <v>732</v>
      </c>
      <c r="D24" s="26"/>
      <c r="E24" s="51" t="s">
        <v>732</v>
      </c>
      <c r="F24" s="26"/>
      <c r="G24" s="51" t="s">
        <v>732</v>
      </c>
      <c r="H24" s="26"/>
      <c r="I24" s="5"/>
      <c r="J24" s="6"/>
    </row>
    <row r="25" spans="1:10" ht="12.75">
      <c r="A25" s="38"/>
      <c r="B25" s="37"/>
      <c r="C25" s="37"/>
      <c r="D25" s="37"/>
      <c r="E25" s="37"/>
      <c r="F25" s="37"/>
      <c r="G25" s="37"/>
      <c r="H25" s="37"/>
      <c r="I25" s="435"/>
      <c r="J25" s="47"/>
    </row>
    <row r="26" spans="1:10" ht="12.75">
      <c r="A26" s="4" t="s">
        <v>732</v>
      </c>
      <c r="B26" s="39" t="s">
        <v>732</v>
      </c>
      <c r="C26" s="5"/>
      <c r="D26" s="5"/>
      <c r="E26" s="5"/>
      <c r="F26" s="5"/>
      <c r="G26" s="5"/>
      <c r="H26" s="5"/>
      <c r="I26" s="5"/>
      <c r="J26" s="6"/>
    </row>
    <row r="27" spans="1:10" ht="12.75">
      <c r="A27" s="152" t="s">
        <v>779</v>
      </c>
      <c r="H27" s="5"/>
      <c r="I27" s="5"/>
      <c r="J27" s="6"/>
    </row>
    <row r="28" spans="1:10" ht="12.75">
      <c r="A28" s="4"/>
      <c r="B28" s="39" t="s">
        <v>732</v>
      </c>
      <c r="C28" s="5"/>
      <c r="D28" s="5"/>
      <c r="E28" s="5"/>
      <c r="F28" s="5"/>
      <c r="G28" s="5"/>
      <c r="H28" s="5"/>
      <c r="I28" s="5"/>
      <c r="J28" s="6"/>
    </row>
    <row r="29" spans="1:10" ht="12.75">
      <c r="A29" s="4"/>
      <c r="B29" s="39" t="s">
        <v>732</v>
      </c>
      <c r="C29" s="5"/>
      <c r="D29" s="5"/>
      <c r="E29" s="5"/>
      <c r="F29" s="5"/>
      <c r="G29" s="5"/>
      <c r="H29" s="5"/>
      <c r="I29" s="5"/>
      <c r="J29" s="6"/>
    </row>
    <row r="30" spans="1:10" ht="12.75">
      <c r="A30" s="4"/>
      <c r="B30" s="100" t="s">
        <v>949</v>
      </c>
      <c r="C30" s="5"/>
      <c r="D30" s="5"/>
      <c r="E30" s="5"/>
      <c r="F30" s="5"/>
      <c r="G30" s="5"/>
      <c r="H30" s="5"/>
      <c r="I30" s="5"/>
      <c r="J30" s="6"/>
    </row>
    <row r="31" spans="1:10" ht="12.75">
      <c r="A31" s="4"/>
      <c r="B31" s="191" t="s">
        <v>950</v>
      </c>
      <c r="C31" s="5"/>
      <c r="D31" s="5"/>
      <c r="E31" s="5"/>
      <c r="F31" s="5"/>
      <c r="G31" s="5"/>
      <c r="H31" s="5"/>
      <c r="I31" s="5"/>
      <c r="J31" s="6"/>
    </row>
    <row r="32" spans="1:10" ht="12.75">
      <c r="A32" s="4"/>
      <c r="B32" s="5" t="s">
        <v>650</v>
      </c>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8" ht="12.75">
      <c r="A38" s="4"/>
      <c r="B38" s="5"/>
      <c r="C38" s="5"/>
      <c r="D38" s="5"/>
      <c r="E38" s="5"/>
      <c r="F38" s="5"/>
      <c r="G38" s="5"/>
      <c r="H38" s="5"/>
      <c r="I38" s="5"/>
      <c r="J38" s="6"/>
      <c r="N38" s="5"/>
      <c r="O38" s="5"/>
      <c r="P38" s="5"/>
      <c r="Q38" s="5"/>
      <c r="R38" s="5"/>
    </row>
    <row r="39" spans="1:18" ht="12.75">
      <c r="A39" s="4"/>
      <c r="B39" s="5"/>
      <c r="C39" s="5"/>
      <c r="D39" s="5"/>
      <c r="E39" s="5"/>
      <c r="F39" s="5"/>
      <c r="G39" s="5"/>
      <c r="H39" s="5"/>
      <c r="I39" s="5"/>
      <c r="J39" s="6"/>
      <c r="N39" s="5"/>
      <c r="O39" s="5"/>
      <c r="P39" s="5"/>
      <c r="Q39" s="5"/>
      <c r="R39" s="5"/>
    </row>
    <row r="40" spans="1:18" ht="12.75">
      <c r="A40" s="4"/>
      <c r="B40" s="5"/>
      <c r="C40" s="5"/>
      <c r="D40" s="5"/>
      <c r="E40" s="5"/>
      <c r="F40" s="68" t="s">
        <v>948</v>
      </c>
      <c r="G40" s="5"/>
      <c r="H40" s="5"/>
      <c r="I40" s="5"/>
      <c r="J40" s="6"/>
      <c r="N40" s="5"/>
      <c r="O40" s="5"/>
      <c r="P40" s="5"/>
      <c r="Q40" s="5"/>
      <c r="R40" s="5"/>
    </row>
    <row r="41" spans="1:18" ht="12.75">
      <c r="A41" s="4"/>
      <c r="B41" s="5"/>
      <c r="C41" s="5"/>
      <c r="D41" s="5"/>
      <c r="E41" s="5"/>
      <c r="F41" s="5"/>
      <c r="G41" s="5"/>
      <c r="H41" s="5"/>
      <c r="I41" s="5"/>
      <c r="J41" s="6"/>
      <c r="N41" s="5"/>
      <c r="O41" s="5"/>
      <c r="P41" s="5"/>
      <c r="Q41" s="5"/>
      <c r="R41" s="5"/>
    </row>
    <row r="42" spans="1:18" s="234" customFormat="1" ht="12">
      <c r="A42" s="19"/>
      <c r="B42" s="12"/>
      <c r="C42" s="12"/>
      <c r="D42" s="12"/>
      <c r="E42" s="12"/>
      <c r="F42" s="235"/>
      <c r="G42" s="235"/>
      <c r="H42" s="236"/>
      <c r="I42" s="235"/>
      <c r="J42" s="250"/>
      <c r="K42" s="235"/>
      <c r="L42" s="232"/>
      <c r="M42" s="12"/>
      <c r="N42" s="12"/>
      <c r="O42" s="12"/>
      <c r="P42" s="12"/>
      <c r="Q42" s="12"/>
      <c r="R42" s="12"/>
    </row>
    <row r="43" spans="1:10" ht="12.75">
      <c r="A43" s="7"/>
      <c r="B43" s="8"/>
      <c r="C43" s="8"/>
      <c r="D43" s="8"/>
      <c r="E43" s="8"/>
      <c r="F43" s="8"/>
      <c r="G43" s="8"/>
      <c r="H43" s="8"/>
      <c r="I43" s="8"/>
      <c r="J43" s="9"/>
    </row>
    <row r="44" spans="1:10" ht="12.75">
      <c r="A44" s="4" t="s">
        <v>343</v>
      </c>
      <c r="B44" s="5" t="s">
        <v>455</v>
      </c>
      <c r="C44" s="5"/>
      <c r="D44" s="5"/>
      <c r="E44" s="5"/>
      <c r="F44" s="5"/>
      <c r="G44" s="5"/>
      <c r="H44" s="5"/>
      <c r="I44" s="5"/>
      <c r="J44" s="6"/>
    </row>
    <row r="45" spans="1:10" ht="12.75">
      <c r="A45" s="4"/>
      <c r="B45" s="5"/>
      <c r="C45" s="5"/>
      <c r="D45" s="5"/>
      <c r="E45" s="5"/>
      <c r="F45" s="5"/>
      <c r="G45" s="5"/>
      <c r="H45" s="5"/>
      <c r="I45" s="5"/>
      <c r="J45" s="6"/>
    </row>
    <row r="46" spans="1:10" ht="12.75">
      <c r="A46" s="7" t="s">
        <v>342</v>
      </c>
      <c r="B46" s="193">
        <f>'Item 105, Pg 26'!B50</f>
        <v>41373</v>
      </c>
      <c r="C46" s="8"/>
      <c r="D46" s="8"/>
      <c r="E46" s="8"/>
      <c r="F46" s="8"/>
      <c r="G46" s="8"/>
      <c r="H46" s="8" t="s">
        <v>334</v>
      </c>
      <c r="I46" s="8"/>
      <c r="J46" s="192">
        <f>'Item 105, Pg 26'!I50</f>
        <v>41426</v>
      </c>
    </row>
    <row r="47" spans="1:10" ht="12.75">
      <c r="A47" s="510" t="s">
        <v>312</v>
      </c>
      <c r="B47" s="511"/>
      <c r="C47" s="511"/>
      <c r="D47" s="511"/>
      <c r="E47" s="511"/>
      <c r="F47" s="511"/>
      <c r="G47" s="511"/>
      <c r="H47" s="511"/>
      <c r="I47" s="511"/>
      <c r="J47" s="512"/>
    </row>
    <row r="48" spans="1:10" ht="12.75">
      <c r="A48" s="4"/>
      <c r="B48" s="5"/>
      <c r="C48" s="5"/>
      <c r="D48" s="5"/>
      <c r="E48" s="5"/>
      <c r="F48" s="5"/>
      <c r="G48" s="5"/>
      <c r="H48" s="5"/>
      <c r="I48" s="5"/>
      <c r="J48" s="6"/>
    </row>
    <row r="49" spans="1:10" ht="12.75">
      <c r="A49" s="4" t="s">
        <v>341</v>
      </c>
      <c r="B49" s="5"/>
      <c r="C49" s="5"/>
      <c r="D49" s="5"/>
      <c r="E49" s="5"/>
      <c r="F49" s="5"/>
      <c r="G49" s="5"/>
      <c r="H49" s="5"/>
      <c r="I49" s="5"/>
      <c r="J49" s="6"/>
    </row>
    <row r="50" spans="1:10" ht="12.75">
      <c r="A50" s="7"/>
      <c r="B50" s="8"/>
      <c r="C50" s="8"/>
      <c r="D50" s="8"/>
      <c r="E50" s="8"/>
      <c r="F50" s="8"/>
      <c r="G50" s="8"/>
      <c r="H50" s="8"/>
      <c r="I50" s="8"/>
      <c r="J50" s="9"/>
    </row>
  </sheetData>
  <sheetProtection/>
  <mergeCells count="9">
    <mergeCell ref="A47:J47"/>
    <mergeCell ref="H2:I2"/>
    <mergeCell ref="A7:H7"/>
    <mergeCell ref="E14:F14"/>
    <mergeCell ref="G14:H14"/>
    <mergeCell ref="E15:F15"/>
    <mergeCell ref="C16:D16"/>
    <mergeCell ref="E16:F16"/>
    <mergeCell ref="G16:H16"/>
  </mergeCells>
  <printOptions horizontalCentered="1" verticalCentered="1"/>
  <pageMargins left="0.5" right="0.5" top="0.5" bottom="0.5" header="0.5" footer="0.5"/>
  <pageSetup fitToHeight="1" fitToWidth="1" horizontalDpi="600" verticalDpi="600" orientation="portrait" scale="80" r:id="rId1"/>
</worksheet>
</file>

<file path=xl/worksheets/sheet29.xml><?xml version="1.0" encoding="utf-8"?>
<worksheet xmlns="http://schemas.openxmlformats.org/spreadsheetml/2006/main" xmlns:r="http://schemas.openxmlformats.org/officeDocument/2006/relationships">
  <sheetPr>
    <pageSetUpPr fitToPage="1"/>
  </sheetPr>
  <dimension ref="A1:S66"/>
  <sheetViews>
    <sheetView zoomScaleSheetLayoutView="100" zoomScalePageLayoutView="0" workbookViewId="0" topLeftCell="A9">
      <selection activeCell="T23" sqref="T23"/>
    </sheetView>
  </sheetViews>
  <sheetFormatPr defaultColWidth="9.140625" defaultRowHeight="12.75"/>
  <cols>
    <col min="1" max="1" width="10.57421875" style="0" customWidth="1"/>
    <col min="2" max="2" width="16.57421875" style="0" customWidth="1"/>
    <col min="3" max="3" width="1.8515625" style="0" customWidth="1"/>
    <col min="4" max="4" width="9.00390625" style="0" customWidth="1"/>
    <col min="5" max="5" width="3.8515625" style="0" customWidth="1"/>
    <col min="6" max="6" width="9.00390625" style="0" customWidth="1"/>
    <col min="7" max="7" width="3.421875" style="0" customWidth="1"/>
    <col min="8" max="8" width="8.8515625" style="0" customWidth="1"/>
    <col min="9" max="9" width="3.421875" style="0" customWidth="1"/>
    <col min="10" max="10" width="10.00390625" style="0" customWidth="1"/>
    <col min="11" max="11" width="3.140625" style="0" customWidth="1"/>
    <col min="12" max="12" width="10.421875" style="0" customWidth="1"/>
    <col min="13" max="13" width="4.57421875" style="0" customWidth="1"/>
    <col min="14" max="14" width="13.00390625" style="0" customWidth="1"/>
    <col min="15" max="15" width="3.28125" style="0" customWidth="1"/>
  </cols>
  <sheetData>
    <row r="1" spans="1:15" ht="12.75">
      <c r="A1" s="1"/>
      <c r="B1" s="2"/>
      <c r="C1" s="2"/>
      <c r="D1" s="2"/>
      <c r="E1" s="2"/>
      <c r="F1" s="2"/>
      <c r="G1" s="2"/>
      <c r="H1" s="2"/>
      <c r="I1" s="2"/>
      <c r="J1" s="2"/>
      <c r="K1" s="2"/>
      <c r="L1" s="2"/>
      <c r="M1" s="2"/>
      <c r="N1" s="2"/>
      <c r="O1" s="3"/>
    </row>
    <row r="2" spans="1:15" ht="12.75">
      <c r="A2" s="4" t="s">
        <v>337</v>
      </c>
      <c r="B2" s="213">
        <v>26</v>
      </c>
      <c r="C2" s="5"/>
      <c r="D2" s="5"/>
      <c r="E2" s="5"/>
      <c r="F2" s="5"/>
      <c r="G2" s="5"/>
      <c r="H2" s="5"/>
      <c r="I2" s="5"/>
      <c r="J2" s="248">
        <v>0</v>
      </c>
      <c r="K2" s="5" t="s">
        <v>845</v>
      </c>
      <c r="L2" s="5"/>
      <c r="M2" s="13"/>
      <c r="N2" s="206">
        <v>28</v>
      </c>
      <c r="O2" s="46" t="s">
        <v>732</v>
      </c>
    </row>
    <row r="3" spans="1:15" ht="12.75">
      <c r="A3" s="4"/>
      <c r="B3" s="5"/>
      <c r="C3" s="5"/>
      <c r="D3" s="5"/>
      <c r="E3" s="5"/>
      <c r="F3" s="5"/>
      <c r="G3" s="5"/>
      <c r="H3" s="5"/>
      <c r="I3" s="5"/>
      <c r="J3" s="5"/>
      <c r="K3" s="5"/>
      <c r="L3" s="5"/>
      <c r="M3" s="5"/>
      <c r="N3" s="5"/>
      <c r="O3" s="6"/>
    </row>
    <row r="4" spans="1:15" ht="12.75">
      <c r="A4" s="4" t="s">
        <v>339</v>
      </c>
      <c r="B4" s="5"/>
      <c r="C4" s="218"/>
      <c r="D4" s="218" t="s">
        <v>837</v>
      </c>
      <c r="E4" s="5"/>
      <c r="F4" s="5"/>
      <c r="G4" s="5"/>
      <c r="H4" s="5"/>
      <c r="I4" s="5"/>
      <c r="J4" s="5"/>
      <c r="K4" s="5"/>
      <c r="L4" s="5"/>
      <c r="M4" s="5"/>
      <c r="N4" s="5"/>
      <c r="O4" s="6"/>
    </row>
    <row r="5" spans="1:15" ht="12.75">
      <c r="A5" s="7" t="s">
        <v>340</v>
      </c>
      <c r="B5" s="8"/>
      <c r="C5" s="8"/>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513" t="s">
        <v>780</v>
      </c>
      <c r="B7" s="514"/>
      <c r="C7" s="514"/>
      <c r="D7" s="514"/>
      <c r="E7" s="514"/>
      <c r="F7" s="514"/>
      <c r="G7" s="514"/>
      <c r="H7" s="514"/>
      <c r="I7" s="514"/>
      <c r="J7" s="514"/>
      <c r="K7" s="514"/>
      <c r="L7" s="514"/>
      <c r="M7" s="514"/>
      <c r="N7" s="514"/>
      <c r="O7" s="536"/>
    </row>
    <row r="8" spans="1:15" ht="12.75">
      <c r="A8" s="544" t="s">
        <v>195</v>
      </c>
      <c r="B8" s="484"/>
      <c r="C8" s="484"/>
      <c r="D8" s="484"/>
      <c r="E8" s="484"/>
      <c r="F8" s="484"/>
      <c r="G8" s="484"/>
      <c r="H8" s="484"/>
      <c r="I8" s="484"/>
      <c r="J8" s="484"/>
      <c r="K8" s="484"/>
      <c r="L8" s="484"/>
      <c r="M8" s="484"/>
      <c r="N8" s="484"/>
      <c r="O8" s="485"/>
    </row>
    <row r="9" spans="1:15" ht="12.75">
      <c r="A9" s="544" t="s">
        <v>196</v>
      </c>
      <c r="B9" s="484"/>
      <c r="C9" s="484"/>
      <c r="D9" s="484"/>
      <c r="E9" s="484"/>
      <c r="F9" s="484"/>
      <c r="G9" s="484"/>
      <c r="H9" s="484"/>
      <c r="I9" s="484"/>
      <c r="J9" s="484"/>
      <c r="K9" s="484"/>
      <c r="L9" s="484"/>
      <c r="M9" s="484"/>
      <c r="N9" s="484"/>
      <c r="O9" s="485"/>
    </row>
    <row r="10" spans="1:15" ht="12.75">
      <c r="A10" s="4"/>
      <c r="B10" s="5"/>
      <c r="C10" s="5"/>
      <c r="D10" s="5"/>
      <c r="E10" s="5"/>
      <c r="F10" s="5"/>
      <c r="G10" s="5"/>
      <c r="H10" s="5"/>
      <c r="I10" s="5"/>
      <c r="J10" s="5"/>
      <c r="K10" s="5"/>
      <c r="L10" s="5"/>
      <c r="M10" s="5"/>
      <c r="N10" s="5"/>
      <c r="O10" s="6"/>
    </row>
    <row r="11" spans="1:15" ht="12.75">
      <c r="A11" s="4" t="s">
        <v>577</v>
      </c>
      <c r="B11" s="14"/>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36"/>
      <c r="C13" s="13"/>
      <c r="D13" s="558" t="s">
        <v>197</v>
      </c>
      <c r="E13" s="590"/>
      <c r="F13" s="559"/>
      <c r="G13" s="559"/>
      <c r="H13" s="559"/>
      <c r="I13" s="590"/>
      <c r="J13" s="559"/>
      <c r="K13" s="590"/>
      <c r="L13" s="559"/>
      <c r="M13" s="590"/>
      <c r="N13" s="590"/>
      <c r="O13" s="562"/>
    </row>
    <row r="14" spans="1:15" ht="12.75">
      <c r="A14" s="125" t="s">
        <v>207</v>
      </c>
      <c r="B14" s="118"/>
      <c r="C14" s="119"/>
      <c r="D14" s="7" t="s">
        <v>81</v>
      </c>
      <c r="E14" s="26"/>
      <c r="F14" s="8" t="s">
        <v>82</v>
      </c>
      <c r="G14" s="26"/>
      <c r="H14" s="8" t="s">
        <v>83</v>
      </c>
      <c r="I14" s="26"/>
      <c r="J14" s="8" t="s">
        <v>84</v>
      </c>
      <c r="K14" s="26"/>
      <c r="L14" s="51" t="s">
        <v>85</v>
      </c>
      <c r="M14" s="26"/>
      <c r="N14" s="51"/>
      <c r="O14" s="26"/>
    </row>
    <row r="15" spans="1:15" ht="12.75">
      <c r="A15" s="104" t="s">
        <v>198</v>
      </c>
      <c r="B15" s="16"/>
      <c r="C15" s="26"/>
      <c r="D15" s="306" t="s">
        <v>767</v>
      </c>
      <c r="E15" s="9" t="s">
        <v>732</v>
      </c>
      <c r="F15" s="306" t="s">
        <v>767</v>
      </c>
      <c r="G15" s="46" t="s">
        <v>732</v>
      </c>
      <c r="H15" s="306" t="s">
        <v>767</v>
      </c>
      <c r="I15" s="201" t="s">
        <v>732</v>
      </c>
      <c r="J15" s="306" t="s">
        <v>767</v>
      </c>
      <c r="K15" s="201"/>
      <c r="L15" s="306" t="s">
        <v>767</v>
      </c>
      <c r="M15" s="201"/>
      <c r="N15" s="200"/>
      <c r="O15" s="26"/>
    </row>
    <row r="16" spans="1:15" ht="12.75">
      <c r="A16" s="104" t="s">
        <v>199</v>
      </c>
      <c r="B16" s="16"/>
      <c r="C16" s="26"/>
      <c r="D16" s="445">
        <f>19.71+4.49</f>
        <v>24.200000000000003</v>
      </c>
      <c r="E16" s="446" t="s">
        <v>961</v>
      </c>
      <c r="F16" s="447">
        <v>33.94</v>
      </c>
      <c r="G16" s="446" t="s">
        <v>961</v>
      </c>
      <c r="H16" s="447">
        <f>33.8+(4.49*2)</f>
        <v>42.78</v>
      </c>
      <c r="I16" s="446" t="s">
        <v>961</v>
      </c>
      <c r="J16" s="470">
        <f>81.37+0.01</f>
        <v>81.38000000000001</v>
      </c>
      <c r="K16" s="468" t="s">
        <v>961</v>
      </c>
      <c r="L16" s="470">
        <f>114.67+0.01</f>
        <v>114.68</v>
      </c>
      <c r="M16" s="468" t="s">
        <v>961</v>
      </c>
      <c r="N16" s="252"/>
      <c r="O16" s="26"/>
    </row>
    <row r="17" spans="1:19" ht="12.75">
      <c r="A17" s="104" t="s">
        <v>200</v>
      </c>
      <c r="B17" s="16"/>
      <c r="C17" s="26"/>
      <c r="D17" s="448">
        <f>+D16</f>
        <v>24.200000000000003</v>
      </c>
      <c r="E17" s="446" t="s">
        <v>961</v>
      </c>
      <c r="F17" s="447">
        <f>+F16</f>
        <v>33.94</v>
      </c>
      <c r="G17" s="446" t="s">
        <v>961</v>
      </c>
      <c r="H17" s="447">
        <f>+H16</f>
        <v>42.78</v>
      </c>
      <c r="I17" s="446" t="s">
        <v>961</v>
      </c>
      <c r="J17" s="470">
        <f>J16</f>
        <v>81.38000000000001</v>
      </c>
      <c r="K17" s="468" t="s">
        <v>961</v>
      </c>
      <c r="L17" s="470">
        <f>L16</f>
        <v>114.68</v>
      </c>
      <c r="M17" s="468" t="s">
        <v>961</v>
      </c>
      <c r="N17" s="252"/>
      <c r="O17" s="26"/>
      <c r="S17" s="195"/>
    </row>
    <row r="18" spans="1:18" ht="12.75">
      <c r="A18" s="120" t="s">
        <v>201</v>
      </c>
      <c r="B18" s="121"/>
      <c r="C18" s="122"/>
      <c r="D18" s="307">
        <f>D17+2</f>
        <v>26.200000000000003</v>
      </c>
      <c r="E18" s="411" t="s">
        <v>961</v>
      </c>
      <c r="F18" s="308">
        <f>F17+2</f>
        <v>35.94</v>
      </c>
      <c r="G18" s="411" t="s">
        <v>961</v>
      </c>
      <c r="H18" s="308">
        <f>H17+2</f>
        <v>44.78</v>
      </c>
      <c r="I18" s="411" t="s">
        <v>961</v>
      </c>
      <c r="J18" s="471">
        <f>J17+2</f>
        <v>83.38000000000001</v>
      </c>
      <c r="K18" s="469" t="s">
        <v>961</v>
      </c>
      <c r="L18" s="471">
        <f>L17+2</f>
        <v>116.68</v>
      </c>
      <c r="M18" s="469" t="s">
        <v>961</v>
      </c>
      <c r="N18" s="252"/>
      <c r="O18" s="26"/>
      <c r="Q18" s="269"/>
      <c r="R18" s="269"/>
    </row>
    <row r="19" spans="1:15" ht="12.75">
      <c r="A19" s="120" t="s">
        <v>653</v>
      </c>
      <c r="B19" s="121"/>
      <c r="C19" s="122"/>
      <c r="D19" s="306" t="s">
        <v>767</v>
      </c>
      <c r="E19" s="251"/>
      <c r="F19" s="306" t="s">
        <v>767</v>
      </c>
      <c r="G19" s="251"/>
      <c r="H19" s="306" t="s">
        <v>767</v>
      </c>
      <c r="I19" s="251"/>
      <c r="J19" s="306" t="s">
        <v>767</v>
      </c>
      <c r="K19" s="251"/>
      <c r="L19" s="306" t="s">
        <v>767</v>
      </c>
      <c r="M19" s="251"/>
      <c r="N19" s="252"/>
      <c r="O19" s="26"/>
    </row>
    <row r="20" spans="1:15" ht="12.75">
      <c r="A20" s="120" t="s">
        <v>86</v>
      </c>
      <c r="B20" s="121"/>
      <c r="C20" s="122"/>
      <c r="D20" s="306" t="s">
        <v>767</v>
      </c>
      <c r="E20" s="251"/>
      <c r="F20" s="306" t="s">
        <v>767</v>
      </c>
      <c r="G20" s="251"/>
      <c r="H20" s="306" t="s">
        <v>767</v>
      </c>
      <c r="I20" s="251"/>
      <c r="J20" s="306" t="s">
        <v>767</v>
      </c>
      <c r="K20" s="251"/>
      <c r="L20" s="306" t="s">
        <v>767</v>
      </c>
      <c r="M20" s="251"/>
      <c r="N20" s="252"/>
      <c r="O20" s="26"/>
    </row>
    <row r="21" spans="1:15" ht="12.75">
      <c r="A21" s="117" t="s">
        <v>202</v>
      </c>
      <c r="B21" s="16"/>
      <c r="C21" s="26"/>
      <c r="D21" s="253"/>
      <c r="E21" s="254"/>
      <c r="F21" s="253"/>
      <c r="G21" s="254"/>
      <c r="H21" s="253"/>
      <c r="I21" s="254"/>
      <c r="J21" s="253"/>
      <c r="K21" s="254"/>
      <c r="L21" s="253"/>
      <c r="M21" s="254"/>
      <c r="N21" s="253"/>
      <c r="O21" s="179"/>
    </row>
    <row r="22" spans="1:17" ht="12.75">
      <c r="A22" s="104" t="s">
        <v>91</v>
      </c>
      <c r="B22" s="16"/>
      <c r="C22" s="26"/>
      <c r="D22" s="472">
        <v>39.1</v>
      </c>
      <c r="E22" s="446"/>
      <c r="F22" s="472">
        <f>D22</f>
        <v>39.1</v>
      </c>
      <c r="G22" s="468"/>
      <c r="H22" s="472">
        <f>F22</f>
        <v>39.1</v>
      </c>
      <c r="I22" s="468"/>
      <c r="J22" s="472">
        <f>H22</f>
        <v>39.1</v>
      </c>
      <c r="K22" s="468"/>
      <c r="L22" s="472">
        <f>J22</f>
        <v>39.1</v>
      </c>
      <c r="M22" s="468"/>
      <c r="N22" s="252"/>
      <c r="O22" s="26"/>
      <c r="Q22" s="269"/>
    </row>
    <row r="23" spans="1:15" ht="12.75">
      <c r="A23" s="104" t="s">
        <v>203</v>
      </c>
      <c r="B23" s="16"/>
      <c r="C23" s="26"/>
      <c r="D23" s="448">
        <f>+D18</f>
        <v>26.200000000000003</v>
      </c>
      <c r="E23" s="446" t="s">
        <v>961</v>
      </c>
      <c r="F23" s="448">
        <f>F18</f>
        <v>35.94</v>
      </c>
      <c r="G23" s="446" t="s">
        <v>961</v>
      </c>
      <c r="H23" s="448">
        <f>H18</f>
        <v>44.78</v>
      </c>
      <c r="I23" s="446" t="s">
        <v>961</v>
      </c>
      <c r="J23" s="473">
        <f>J18</f>
        <v>83.38000000000001</v>
      </c>
      <c r="K23" s="468" t="s">
        <v>961</v>
      </c>
      <c r="L23" s="473">
        <f>L18</f>
        <v>116.68</v>
      </c>
      <c r="M23" s="468" t="s">
        <v>961</v>
      </c>
      <c r="N23" s="246"/>
      <c r="O23" s="26"/>
    </row>
    <row r="24" spans="1:15" ht="12.75">
      <c r="A24" s="104" t="s">
        <v>204</v>
      </c>
      <c r="B24" s="16"/>
      <c r="C24" s="26"/>
      <c r="D24" s="306" t="s">
        <v>767</v>
      </c>
      <c r="E24" s="26"/>
      <c r="F24" s="306" t="s">
        <v>767</v>
      </c>
      <c r="G24" s="26"/>
      <c r="H24" s="306" t="s">
        <v>767</v>
      </c>
      <c r="I24" s="26"/>
      <c r="J24" s="306" t="s">
        <v>767</v>
      </c>
      <c r="K24" s="26"/>
      <c r="L24" s="306" t="s">
        <v>767</v>
      </c>
      <c r="M24" s="26"/>
      <c r="N24" s="16"/>
      <c r="O24" s="26"/>
    </row>
    <row r="25" spans="1:15" ht="12.75">
      <c r="A25" s="104" t="s">
        <v>205</v>
      </c>
      <c r="B25" s="16"/>
      <c r="C25" s="26"/>
      <c r="D25" s="306" t="s">
        <v>767</v>
      </c>
      <c r="E25" s="26"/>
      <c r="F25" s="306" t="s">
        <v>767</v>
      </c>
      <c r="G25" s="26"/>
      <c r="H25" s="306" t="s">
        <v>767</v>
      </c>
      <c r="I25" s="26"/>
      <c r="J25" s="306" t="s">
        <v>767</v>
      </c>
      <c r="K25" s="26"/>
      <c r="L25" s="306" t="s">
        <v>767</v>
      </c>
      <c r="M25" s="26"/>
      <c r="N25" s="16"/>
      <c r="O25" s="26"/>
    </row>
    <row r="26" spans="1:15" ht="12.75">
      <c r="A26" s="117" t="s">
        <v>846</v>
      </c>
      <c r="B26" s="16"/>
      <c r="C26" s="26"/>
      <c r="D26" s="253"/>
      <c r="E26" s="254"/>
      <c r="F26" s="253"/>
      <c r="G26" s="254"/>
      <c r="H26" s="253"/>
      <c r="I26" s="254"/>
      <c r="J26" s="253"/>
      <c r="K26" s="254"/>
      <c r="L26" s="253"/>
      <c r="M26" s="254"/>
      <c r="N26" s="253"/>
      <c r="O26" s="179"/>
    </row>
    <row r="27" spans="1:15" ht="12.75">
      <c r="A27" s="104"/>
      <c r="B27" s="16"/>
      <c r="C27" s="26"/>
      <c r="D27" s="307">
        <v>600</v>
      </c>
      <c r="E27" s="26"/>
      <c r="F27" s="309">
        <v>650</v>
      </c>
      <c r="G27" s="26"/>
      <c r="H27" s="309">
        <v>700</v>
      </c>
      <c r="I27" s="26"/>
      <c r="J27" s="309">
        <v>850</v>
      </c>
      <c r="K27" s="26"/>
      <c r="L27" s="309">
        <v>1050</v>
      </c>
      <c r="M27" s="26"/>
      <c r="N27" s="16"/>
      <c r="O27" s="26"/>
    </row>
    <row r="28" spans="1:15" ht="12.75">
      <c r="A28" s="4"/>
      <c r="B28" s="5"/>
      <c r="C28" s="5"/>
      <c r="D28" s="5"/>
      <c r="E28" s="5"/>
      <c r="F28" s="5"/>
      <c r="G28" s="5"/>
      <c r="H28" s="5"/>
      <c r="I28" s="5"/>
      <c r="J28" s="5"/>
      <c r="K28" s="5"/>
      <c r="L28" s="5"/>
      <c r="M28" s="5"/>
      <c r="N28" s="5"/>
      <c r="O28" s="6"/>
    </row>
    <row r="29" spans="1:15" ht="12.75">
      <c r="A29" s="50" t="s">
        <v>647</v>
      </c>
      <c r="B29" s="39" t="s">
        <v>209</v>
      </c>
      <c r="C29" s="5"/>
      <c r="D29" s="5"/>
      <c r="E29" s="5"/>
      <c r="F29" s="5"/>
      <c r="G29" s="5"/>
      <c r="H29" s="5"/>
      <c r="I29" s="5"/>
      <c r="J29" s="5"/>
      <c r="K29" s="5"/>
      <c r="L29" s="5"/>
      <c r="M29" s="5"/>
      <c r="N29" s="5"/>
      <c r="O29" s="6"/>
    </row>
    <row r="30" spans="1:15" ht="12.75">
      <c r="A30" s="50"/>
      <c r="B30" s="39" t="s">
        <v>210</v>
      </c>
      <c r="C30" s="5"/>
      <c r="D30" s="5"/>
      <c r="E30" s="5"/>
      <c r="F30" s="5"/>
      <c r="G30" s="5"/>
      <c r="H30" s="5"/>
      <c r="I30" s="5"/>
      <c r="J30" s="5"/>
      <c r="K30" s="5"/>
      <c r="L30" s="5"/>
      <c r="M30" s="5"/>
      <c r="N30" s="5"/>
      <c r="O30" s="6"/>
    </row>
    <row r="31" spans="1:15" ht="12.75">
      <c r="A31" s="50"/>
      <c r="B31" s="39" t="s">
        <v>211</v>
      </c>
      <c r="C31" s="5"/>
      <c r="D31" s="5"/>
      <c r="E31" s="5"/>
      <c r="F31" s="5"/>
      <c r="G31" s="5"/>
      <c r="H31" s="5"/>
      <c r="I31" s="5"/>
      <c r="J31" s="5"/>
      <c r="K31" s="5"/>
      <c r="L31" s="5"/>
      <c r="M31" s="5"/>
      <c r="N31" s="5"/>
      <c r="O31" s="6"/>
    </row>
    <row r="32" spans="1:15" ht="12.75">
      <c r="A32" s="50"/>
      <c r="B32" s="39" t="s">
        <v>212</v>
      </c>
      <c r="C32" s="5"/>
      <c r="D32" s="5"/>
      <c r="E32" s="5"/>
      <c r="F32" s="5"/>
      <c r="G32" s="5"/>
      <c r="H32" s="5"/>
      <c r="I32" s="5"/>
      <c r="J32" s="5"/>
      <c r="K32" s="5"/>
      <c r="L32" s="5"/>
      <c r="M32" s="5"/>
      <c r="N32" s="5"/>
      <c r="O32" s="6"/>
    </row>
    <row r="33" spans="1:15" ht="12.75">
      <c r="A33" s="50"/>
      <c r="B33" s="39"/>
      <c r="C33" s="5"/>
      <c r="D33" s="5"/>
      <c r="E33" s="5"/>
      <c r="F33" s="5"/>
      <c r="G33" s="5"/>
      <c r="H33" s="5"/>
      <c r="I33" s="5"/>
      <c r="J33" s="5"/>
      <c r="K33" s="5"/>
      <c r="L33" s="5"/>
      <c r="M33" s="5"/>
      <c r="N33" s="5"/>
      <c r="O33" s="6"/>
    </row>
    <row r="34" spans="1:15" ht="12.75">
      <c r="A34" s="126" t="s">
        <v>94</v>
      </c>
      <c r="B34" s="102" t="s">
        <v>87</v>
      </c>
      <c r="C34" s="37"/>
      <c r="D34" s="37"/>
      <c r="E34" s="37"/>
      <c r="F34" s="37"/>
      <c r="G34" s="37"/>
      <c r="H34" s="37"/>
      <c r="I34" s="37"/>
      <c r="J34" s="37"/>
      <c r="K34" s="37"/>
      <c r="L34" s="37"/>
      <c r="M34" s="37"/>
      <c r="N34" s="37"/>
      <c r="O34" s="47"/>
    </row>
    <row r="35" spans="1:15" ht="12.75">
      <c r="A35" s="50"/>
      <c r="B35" s="39" t="s">
        <v>213</v>
      </c>
      <c r="C35" s="5"/>
      <c r="D35" s="5"/>
      <c r="E35" s="5"/>
      <c r="F35" s="5"/>
      <c r="G35" s="5"/>
      <c r="H35" s="5"/>
      <c r="I35" s="5"/>
      <c r="J35" s="5"/>
      <c r="K35" s="5"/>
      <c r="L35" s="5"/>
      <c r="M35" s="5"/>
      <c r="N35" s="5"/>
      <c r="O35" s="6"/>
    </row>
    <row r="36" spans="1:15" ht="12.75">
      <c r="A36" s="50"/>
      <c r="B36" s="39"/>
      <c r="C36" s="5"/>
      <c r="D36" s="5"/>
      <c r="E36" s="5"/>
      <c r="F36" s="5"/>
      <c r="G36" s="5"/>
      <c r="H36" s="5"/>
      <c r="I36" s="5"/>
      <c r="J36" s="5"/>
      <c r="K36" s="5"/>
      <c r="L36" s="5"/>
      <c r="M36" s="5"/>
      <c r="N36" s="5"/>
      <c r="O36" s="6"/>
    </row>
    <row r="37" spans="1:15" ht="12.75">
      <c r="A37" s="50" t="s">
        <v>95</v>
      </c>
      <c r="B37" s="39" t="s">
        <v>847</v>
      </c>
      <c r="C37" s="5"/>
      <c r="D37" s="5"/>
      <c r="E37" s="5"/>
      <c r="F37" s="5"/>
      <c r="G37" s="5"/>
      <c r="H37" s="5"/>
      <c r="I37" s="5"/>
      <c r="J37" s="5"/>
      <c r="K37" s="5"/>
      <c r="L37" s="5"/>
      <c r="M37" s="5"/>
      <c r="N37" s="5"/>
      <c r="O37" s="6"/>
    </row>
    <row r="38" spans="1:15" ht="12.75">
      <c r="A38" s="50"/>
      <c r="B38" s="39" t="s">
        <v>848</v>
      </c>
      <c r="C38" s="5"/>
      <c r="D38" s="5"/>
      <c r="E38" s="5"/>
      <c r="F38" s="5"/>
      <c r="G38" s="5"/>
      <c r="H38" s="5"/>
      <c r="I38" s="5"/>
      <c r="J38" s="5"/>
      <c r="K38" s="5"/>
      <c r="L38" s="5"/>
      <c r="M38" s="5"/>
      <c r="N38" s="5"/>
      <c r="O38" s="6"/>
    </row>
    <row r="39" spans="1:15" ht="12.75">
      <c r="A39" s="75"/>
      <c r="B39" s="39"/>
      <c r="C39" s="5"/>
      <c r="D39" s="5"/>
      <c r="E39" s="5"/>
      <c r="F39" s="5"/>
      <c r="G39" s="5"/>
      <c r="H39" s="5"/>
      <c r="I39" s="5"/>
      <c r="J39" s="5"/>
      <c r="K39" s="5"/>
      <c r="L39" s="5"/>
      <c r="M39" s="5"/>
      <c r="N39" s="5"/>
      <c r="O39" s="6"/>
    </row>
    <row r="40" spans="1:15" ht="12.75">
      <c r="A40" s="76" t="s">
        <v>951</v>
      </c>
      <c r="B40" s="39"/>
      <c r="C40" s="5"/>
      <c r="D40" s="5"/>
      <c r="E40" s="5"/>
      <c r="F40" s="5"/>
      <c r="G40" s="5"/>
      <c r="H40" s="5"/>
      <c r="I40" s="5"/>
      <c r="J40" s="5"/>
      <c r="K40" s="5"/>
      <c r="L40" s="5"/>
      <c r="M40" s="5"/>
      <c r="N40" s="5"/>
      <c r="O40" s="6"/>
    </row>
    <row r="41" spans="1:15" ht="12.75">
      <c r="A41" s="50" t="s">
        <v>781</v>
      </c>
      <c r="B41" s="39"/>
      <c r="C41" s="5"/>
      <c r="D41" s="5"/>
      <c r="E41" s="5"/>
      <c r="F41" s="5"/>
      <c r="G41" s="5"/>
      <c r="H41" s="5"/>
      <c r="I41" s="5"/>
      <c r="J41" s="5"/>
      <c r="K41" s="5"/>
      <c r="L41" s="5"/>
      <c r="M41" s="5"/>
      <c r="N41" s="5"/>
      <c r="O41" s="6"/>
    </row>
    <row r="42" spans="1:15" ht="12.75">
      <c r="A42" s="4"/>
      <c r="B42" s="39"/>
      <c r="C42" s="5"/>
      <c r="D42" s="5"/>
      <c r="E42" s="5"/>
      <c r="F42" s="5"/>
      <c r="G42" s="5"/>
      <c r="H42" s="5"/>
      <c r="I42" s="5"/>
      <c r="J42" s="5"/>
      <c r="K42" s="5"/>
      <c r="L42" s="5"/>
      <c r="M42" s="5"/>
      <c r="N42" s="5"/>
      <c r="O42" s="6"/>
    </row>
    <row r="43" spans="1:15" ht="12.75">
      <c r="A43" s="76" t="s">
        <v>1018</v>
      </c>
      <c r="C43" s="5"/>
      <c r="D43" s="5"/>
      <c r="E43" s="5"/>
      <c r="F43" s="5"/>
      <c r="G43" s="5"/>
      <c r="H43" s="5"/>
      <c r="I43" s="5"/>
      <c r="J43" s="5"/>
      <c r="K43" s="5"/>
      <c r="L43" s="5"/>
      <c r="M43" s="5"/>
      <c r="N43" s="5"/>
      <c r="O43" s="6"/>
    </row>
    <row r="44" spans="1:15" ht="12.75">
      <c r="A44" s="4"/>
      <c r="B44" s="39"/>
      <c r="C44" s="5"/>
      <c r="D44" s="5"/>
      <c r="E44" s="5"/>
      <c r="F44" s="5"/>
      <c r="G44" s="5"/>
      <c r="H44" s="5"/>
      <c r="I44" s="5"/>
      <c r="J44" s="5"/>
      <c r="K44" s="5"/>
      <c r="L44" s="5"/>
      <c r="M44" s="5"/>
      <c r="N44" s="5"/>
      <c r="O44" s="6"/>
    </row>
    <row r="45" spans="1:15" ht="12.75">
      <c r="A45" s="50" t="s">
        <v>586</v>
      </c>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50" t="s">
        <v>214</v>
      </c>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476" t="s">
        <v>1043</v>
      </c>
      <c r="C50" s="5"/>
      <c r="D50" s="5"/>
      <c r="E50" s="5"/>
      <c r="F50" s="5"/>
      <c r="G50" s="5"/>
      <c r="H50" s="5"/>
      <c r="I50" s="5"/>
      <c r="J50" s="5"/>
      <c r="K50" s="5"/>
      <c r="L50" s="5"/>
      <c r="M50" s="5"/>
      <c r="N50" s="5"/>
      <c r="O50" s="6"/>
    </row>
    <row r="51" spans="1:15" ht="12.75">
      <c r="A51" s="4"/>
      <c r="B51" s="5"/>
      <c r="C51" s="5"/>
      <c r="D51" s="5"/>
      <c r="E51" s="5"/>
      <c r="F51" s="5"/>
      <c r="G51" s="5"/>
      <c r="H51" s="5"/>
      <c r="I51" s="5"/>
      <c r="J51" s="5"/>
      <c r="K51" s="5"/>
      <c r="L51" s="5"/>
      <c r="M51" s="5"/>
      <c r="N51" s="5"/>
      <c r="O51" s="6"/>
    </row>
    <row r="52" spans="1:15" ht="12.75">
      <c r="A52" s="4" t="s">
        <v>849</v>
      </c>
      <c r="B52" s="5"/>
      <c r="C52" s="5"/>
      <c r="D52" s="5"/>
      <c r="E52" s="5"/>
      <c r="F52" s="5"/>
      <c r="G52" s="5"/>
      <c r="H52" s="5"/>
      <c r="I52" s="5"/>
      <c r="J52" s="5"/>
      <c r="K52" s="5"/>
      <c r="L52" s="5"/>
      <c r="M52" s="5"/>
      <c r="N52" s="5"/>
      <c r="O52" s="6"/>
    </row>
    <row r="53" spans="1:15" ht="12.75">
      <c r="A53" s="4" t="s">
        <v>850</v>
      </c>
      <c r="B53" s="5"/>
      <c r="C53" s="5"/>
      <c r="D53" s="5"/>
      <c r="E53" s="5"/>
      <c r="F53" s="5"/>
      <c r="G53" s="5"/>
      <c r="H53" s="5"/>
      <c r="I53" s="5"/>
      <c r="J53" s="5"/>
      <c r="K53" s="5"/>
      <c r="L53" s="5"/>
      <c r="M53" s="5"/>
      <c r="N53" s="5"/>
      <c r="O53" s="6"/>
    </row>
    <row r="54" spans="1:15" ht="12.75">
      <c r="A54" s="4"/>
      <c r="B54" s="5"/>
      <c r="C54" s="5"/>
      <c r="D54" s="5"/>
      <c r="E54" s="5"/>
      <c r="F54" s="5"/>
      <c r="G54" s="5"/>
      <c r="H54" s="5"/>
      <c r="I54" s="5"/>
      <c r="J54" s="5"/>
      <c r="K54" s="5"/>
      <c r="L54" s="5"/>
      <c r="M54" s="5"/>
      <c r="N54" s="5"/>
      <c r="O54" s="6"/>
    </row>
    <row r="55" spans="1:18" ht="12.75">
      <c r="A55" s="4"/>
      <c r="B55" s="5"/>
      <c r="C55" s="5"/>
      <c r="D55" s="5"/>
      <c r="E55" s="5"/>
      <c r="F55" s="5"/>
      <c r="G55" s="5"/>
      <c r="H55" s="5"/>
      <c r="I55" s="5"/>
      <c r="J55" s="5"/>
      <c r="K55" s="5"/>
      <c r="L55" s="5"/>
      <c r="M55" s="5"/>
      <c r="N55" s="5"/>
      <c r="O55" s="6"/>
      <c r="Q55" s="5"/>
      <c r="R55" s="5"/>
    </row>
    <row r="56" spans="1:18" ht="12.75">
      <c r="A56" s="4"/>
      <c r="B56" s="5"/>
      <c r="C56" s="5"/>
      <c r="D56" s="5"/>
      <c r="E56" s="5"/>
      <c r="F56" s="5"/>
      <c r="G56" s="5"/>
      <c r="H56" s="5"/>
      <c r="I56" s="5"/>
      <c r="J56" s="5"/>
      <c r="K56" s="5"/>
      <c r="L56" s="5"/>
      <c r="M56" s="5"/>
      <c r="N56" s="5"/>
      <c r="O56" s="96" t="s">
        <v>946</v>
      </c>
      <c r="Q56" s="5"/>
      <c r="R56" s="5"/>
    </row>
    <row r="57" spans="1:18" ht="12.75">
      <c r="A57" s="4"/>
      <c r="B57" s="5"/>
      <c r="C57" s="5"/>
      <c r="D57" s="5"/>
      <c r="E57" s="5"/>
      <c r="F57" s="5"/>
      <c r="G57" s="5"/>
      <c r="H57" s="5"/>
      <c r="I57" s="5"/>
      <c r="J57" s="5"/>
      <c r="K57" s="5"/>
      <c r="L57" s="5"/>
      <c r="M57" s="5"/>
      <c r="N57" s="5"/>
      <c r="O57" s="96"/>
      <c r="Q57" s="5"/>
      <c r="R57" s="5"/>
    </row>
    <row r="58" spans="1:18" s="234" customFormat="1" ht="12">
      <c r="A58" s="19"/>
      <c r="B58" s="12"/>
      <c r="C58" s="12"/>
      <c r="D58" s="12"/>
      <c r="E58" s="12"/>
      <c r="F58" s="235"/>
      <c r="G58" s="235"/>
      <c r="H58" s="236"/>
      <c r="I58" s="235"/>
      <c r="J58" s="235"/>
      <c r="K58" s="235"/>
      <c r="L58" s="232"/>
      <c r="M58" s="12"/>
      <c r="N58" s="12"/>
      <c r="O58" s="233"/>
      <c r="P58" s="12"/>
      <c r="Q58" s="12"/>
      <c r="R58" s="12"/>
    </row>
    <row r="59" spans="1:15" ht="12.75">
      <c r="A59" s="7"/>
      <c r="B59" s="8"/>
      <c r="C59" s="8"/>
      <c r="D59" s="8"/>
      <c r="E59" s="8"/>
      <c r="F59" s="8"/>
      <c r="G59" s="8"/>
      <c r="H59" s="8"/>
      <c r="I59" s="8"/>
      <c r="J59" s="8"/>
      <c r="K59" s="8"/>
      <c r="L59" s="8"/>
      <c r="M59" s="8"/>
      <c r="N59" s="8"/>
      <c r="O59" s="9"/>
    </row>
    <row r="60" spans="1:15" ht="12.75">
      <c r="A60" s="4" t="s">
        <v>343</v>
      </c>
      <c r="B60" s="5" t="s">
        <v>455</v>
      </c>
      <c r="C60" s="5"/>
      <c r="D60" s="5"/>
      <c r="E60" s="5"/>
      <c r="F60" s="5"/>
      <c r="G60" s="5"/>
      <c r="H60" s="5"/>
      <c r="I60" s="5"/>
      <c r="J60" s="5"/>
      <c r="K60" s="5"/>
      <c r="L60" s="5"/>
      <c r="M60" s="5"/>
      <c r="N60" s="5"/>
      <c r="O60" s="6"/>
    </row>
    <row r="61" spans="1:15" ht="12.75">
      <c r="A61" s="4"/>
      <c r="B61" s="5"/>
      <c r="C61" s="5"/>
      <c r="D61" s="5"/>
      <c r="E61" s="5"/>
      <c r="F61" s="5"/>
      <c r="G61" s="5"/>
      <c r="H61" s="5"/>
      <c r="I61" s="5"/>
      <c r="J61" s="5"/>
      <c r="K61" s="5"/>
      <c r="L61" s="5"/>
      <c r="M61" s="5"/>
      <c r="N61" s="5"/>
      <c r="O61" s="6"/>
    </row>
    <row r="62" spans="1:15" ht="12.75">
      <c r="A62" s="7" t="s">
        <v>342</v>
      </c>
      <c r="B62" s="193">
        <f>'Item 105, pg 27'!B46</f>
        <v>41373</v>
      </c>
      <c r="C62" s="8"/>
      <c r="D62" s="8"/>
      <c r="E62" s="8"/>
      <c r="F62" s="8"/>
      <c r="G62" s="8"/>
      <c r="H62" s="8" t="s">
        <v>732</v>
      </c>
      <c r="I62" s="8"/>
      <c r="J62" s="8"/>
      <c r="K62" s="8"/>
      <c r="L62" s="8" t="s">
        <v>334</v>
      </c>
      <c r="M62" s="130"/>
      <c r="N62" s="130">
        <f>'Item 105, pg 27'!J46</f>
        <v>41426</v>
      </c>
      <c r="O62" s="129" t="s">
        <v>732</v>
      </c>
    </row>
    <row r="63" spans="1:15" ht="12.75">
      <c r="A63" s="510" t="s">
        <v>312</v>
      </c>
      <c r="B63" s="511"/>
      <c r="C63" s="511"/>
      <c r="D63" s="511"/>
      <c r="E63" s="511"/>
      <c r="F63" s="511"/>
      <c r="G63" s="511"/>
      <c r="H63" s="511"/>
      <c r="I63" s="511"/>
      <c r="J63" s="511"/>
      <c r="K63" s="511"/>
      <c r="L63" s="511"/>
      <c r="M63" s="479"/>
      <c r="N63" s="479"/>
      <c r="O63" s="480"/>
    </row>
    <row r="64" spans="1:15" ht="12.75">
      <c r="A64" s="4"/>
      <c r="B64" s="5"/>
      <c r="C64" s="5"/>
      <c r="D64" s="5"/>
      <c r="E64" s="5"/>
      <c r="F64" s="5"/>
      <c r="G64" s="5"/>
      <c r="H64" s="5"/>
      <c r="I64" s="5"/>
      <c r="J64" s="5"/>
      <c r="K64" s="5"/>
      <c r="L64" s="5"/>
      <c r="M64" s="5"/>
      <c r="N64" s="5"/>
      <c r="O64" s="6"/>
    </row>
    <row r="65" spans="1:15" ht="12.75">
      <c r="A65" s="4" t="s">
        <v>851</v>
      </c>
      <c r="B65" s="5"/>
      <c r="C65" s="5"/>
      <c r="D65" s="5"/>
      <c r="E65" s="5"/>
      <c r="F65" s="5"/>
      <c r="G65" s="5"/>
      <c r="H65" s="5"/>
      <c r="I65" s="5"/>
      <c r="J65" s="5"/>
      <c r="K65" s="5"/>
      <c r="L65" s="5"/>
      <c r="M65" s="5"/>
      <c r="N65" s="5"/>
      <c r="O65" s="6"/>
    </row>
    <row r="66" spans="1:15" ht="12.75">
      <c r="A66" s="7"/>
      <c r="B66" s="8"/>
      <c r="C66" s="8"/>
      <c r="D66" s="8"/>
      <c r="E66" s="8"/>
      <c r="F66" s="8"/>
      <c r="G66" s="8"/>
      <c r="H66" s="8"/>
      <c r="I66" s="8"/>
      <c r="J66" s="8"/>
      <c r="K66" s="8"/>
      <c r="L66" s="8"/>
      <c r="M66" s="8"/>
      <c r="N66" s="8"/>
      <c r="O66" s="9"/>
    </row>
  </sheetData>
  <sheetProtection/>
  <mergeCells count="5">
    <mergeCell ref="A7:O7"/>
    <mergeCell ref="A8:O8"/>
    <mergeCell ref="A9:O9"/>
    <mergeCell ref="D13:O13"/>
    <mergeCell ref="A63:O63"/>
  </mergeCells>
  <printOptions/>
  <pageMargins left="0.75" right="0.75" top="1" bottom="1" header="0.5" footer="0.5"/>
  <pageSetup fitToHeight="1" fitToWidth="1" horizontalDpi="600" verticalDpi="600" orientation="portrait" scale="79" r:id="rId1"/>
</worksheet>
</file>

<file path=xl/worksheets/sheet3.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A34" sqref="A34"/>
    </sheetView>
  </sheetViews>
  <sheetFormatPr defaultColWidth="9.140625" defaultRowHeight="12.75"/>
  <cols>
    <col min="1" max="1" width="10.421875" style="0" customWidth="1"/>
    <col min="2" max="2" width="18.00390625" style="0" bestFit="1" customWidth="1"/>
    <col min="10" max="10" width="18.00390625" style="0" bestFit="1" customWidth="1"/>
  </cols>
  <sheetData>
    <row r="1" spans="1:10" ht="12.75">
      <c r="A1" s="1"/>
      <c r="B1" s="2"/>
      <c r="C1" s="2"/>
      <c r="D1" s="2"/>
      <c r="E1" s="2"/>
      <c r="F1" s="2"/>
      <c r="G1" s="2"/>
      <c r="H1" s="2"/>
      <c r="I1" s="2"/>
      <c r="J1" s="3"/>
    </row>
    <row r="2" spans="1:10" ht="12.75">
      <c r="A2" s="4" t="s">
        <v>337</v>
      </c>
      <c r="B2" s="213">
        <v>26</v>
      </c>
      <c r="C2" s="5"/>
      <c r="D2" s="5"/>
      <c r="E2" s="5"/>
      <c r="F2" s="5"/>
      <c r="G2" s="147">
        <v>0</v>
      </c>
      <c r="H2" s="484" t="s">
        <v>338</v>
      </c>
      <c r="I2" s="484"/>
      <c r="J2" s="46">
        <v>2</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t="str">
        <f>'Title Page'!$E$15</f>
        <v> </v>
      </c>
      <c r="D5" s="8"/>
      <c r="E5" s="8"/>
      <c r="F5" s="8"/>
      <c r="G5" s="8"/>
      <c r="H5" s="8"/>
      <c r="I5" s="8"/>
      <c r="J5" s="9"/>
    </row>
    <row r="6" spans="1:10" ht="12.75">
      <c r="A6" s="4"/>
      <c r="B6" s="5"/>
      <c r="C6" s="5"/>
      <c r="D6" s="5"/>
      <c r="E6" s="5"/>
      <c r="F6" s="5"/>
      <c r="G6" s="5"/>
      <c r="H6" s="5"/>
      <c r="I6" s="5"/>
      <c r="J6" s="6"/>
    </row>
    <row r="7" spans="1:10" ht="12.75">
      <c r="A7" s="513" t="s">
        <v>354</v>
      </c>
      <c r="B7" s="484"/>
      <c r="C7" s="484"/>
      <c r="D7" s="484"/>
      <c r="E7" s="484"/>
      <c r="F7" s="484"/>
      <c r="G7" s="484"/>
      <c r="H7" s="484"/>
      <c r="I7" s="484"/>
      <c r="J7" s="485"/>
    </row>
    <row r="8" spans="1:10" ht="12.75">
      <c r="A8" s="4"/>
      <c r="B8" s="5"/>
      <c r="C8" s="5"/>
      <c r="D8" s="5"/>
      <c r="E8" s="5"/>
      <c r="F8" s="5"/>
      <c r="G8" s="5"/>
      <c r="H8" s="5"/>
      <c r="I8" s="5"/>
      <c r="J8" s="6"/>
    </row>
    <row r="9" spans="1:10" ht="12.75">
      <c r="A9" s="4" t="s">
        <v>355</v>
      </c>
      <c r="B9" s="39" t="s">
        <v>356</v>
      </c>
      <c r="C9" s="5"/>
      <c r="D9" s="5"/>
      <c r="E9" s="5"/>
      <c r="F9" s="5"/>
      <c r="G9" s="5"/>
      <c r="H9" s="5"/>
      <c r="I9" s="5"/>
      <c r="J9" s="6"/>
    </row>
    <row r="10" spans="1:10" ht="12.75">
      <c r="A10" s="4" t="s">
        <v>357</v>
      </c>
      <c r="B10" s="39" t="s">
        <v>358</v>
      </c>
      <c r="C10" s="5"/>
      <c r="D10" s="5"/>
      <c r="E10" s="5"/>
      <c r="F10" s="5"/>
      <c r="G10" s="5"/>
      <c r="H10" s="5"/>
      <c r="I10" s="5"/>
      <c r="J10" s="6"/>
    </row>
    <row r="11" spans="1:10" ht="12.75">
      <c r="A11" s="4" t="s">
        <v>359</v>
      </c>
      <c r="B11" s="40" t="s">
        <v>366</v>
      </c>
      <c r="C11" s="5"/>
      <c r="D11" s="5"/>
      <c r="E11" s="5"/>
      <c r="F11" s="5"/>
      <c r="G11" s="5"/>
      <c r="H11" s="5"/>
      <c r="I11" s="5"/>
      <c r="J11" s="6"/>
    </row>
    <row r="12" spans="1:10" ht="12.75">
      <c r="A12" s="4" t="s">
        <v>360</v>
      </c>
      <c r="B12" s="40" t="s">
        <v>367</v>
      </c>
      <c r="C12" s="5"/>
      <c r="D12" s="5"/>
      <c r="E12" s="5"/>
      <c r="F12" s="5"/>
      <c r="G12" s="5"/>
      <c r="H12" s="5"/>
      <c r="I12" s="5"/>
      <c r="J12" s="6"/>
    </row>
    <row r="13" spans="1:10" ht="12.75">
      <c r="A13" s="4" t="s">
        <v>361</v>
      </c>
      <c r="B13" s="40" t="s">
        <v>368</v>
      </c>
      <c r="C13" s="13"/>
      <c r="D13" s="5"/>
      <c r="E13" s="36"/>
      <c r="F13" s="13"/>
      <c r="G13" s="5"/>
      <c r="H13" s="36"/>
      <c r="I13" s="13"/>
      <c r="J13" s="6"/>
    </row>
    <row r="14" spans="1:10" ht="12.75">
      <c r="A14" s="4" t="s">
        <v>362</v>
      </c>
      <c r="B14" s="40" t="s">
        <v>369</v>
      </c>
      <c r="C14" s="13"/>
      <c r="D14" s="5"/>
      <c r="E14" s="36"/>
      <c r="F14" s="13"/>
      <c r="G14" s="5"/>
      <c r="H14" s="36"/>
      <c r="I14" s="13"/>
      <c r="J14" s="6"/>
    </row>
    <row r="15" spans="1:10" ht="12.75">
      <c r="A15" s="4" t="s">
        <v>363</v>
      </c>
      <c r="B15" s="39" t="s">
        <v>370</v>
      </c>
      <c r="C15" s="5"/>
      <c r="D15" s="5"/>
      <c r="E15" s="5"/>
      <c r="F15" s="5"/>
      <c r="G15" s="5"/>
      <c r="H15" s="5"/>
      <c r="I15" s="5"/>
      <c r="J15" s="6"/>
    </row>
    <row r="16" spans="1:10" ht="12.75">
      <c r="A16" s="4" t="s">
        <v>364</v>
      </c>
      <c r="B16" s="39" t="s">
        <v>371</v>
      </c>
      <c r="C16" s="5"/>
      <c r="D16" s="5"/>
      <c r="E16" s="5"/>
      <c r="F16" s="5"/>
      <c r="G16" s="5"/>
      <c r="H16" s="5"/>
      <c r="I16" s="5"/>
      <c r="J16" s="6"/>
    </row>
    <row r="17" spans="1:10" ht="12.75">
      <c r="A17" s="4" t="s">
        <v>365</v>
      </c>
      <c r="B17" s="39" t="s">
        <v>372</v>
      </c>
      <c r="C17" s="5"/>
      <c r="D17" s="5"/>
      <c r="E17" s="5"/>
      <c r="F17" s="5"/>
      <c r="G17" s="5"/>
      <c r="H17" s="5"/>
      <c r="I17" s="5"/>
      <c r="J17" s="6"/>
    </row>
    <row r="18" spans="1:10" ht="12.75">
      <c r="A18" s="10" t="s">
        <v>374</v>
      </c>
      <c r="B18" s="39" t="s">
        <v>373</v>
      </c>
      <c r="C18" s="5"/>
      <c r="D18" s="5"/>
      <c r="E18" s="5"/>
      <c r="F18" s="5"/>
      <c r="G18" s="5"/>
      <c r="H18" s="5"/>
      <c r="I18" s="5"/>
      <c r="J18" s="6"/>
    </row>
    <row r="19" spans="1:10" ht="12.75">
      <c r="A19" s="10" t="s">
        <v>375</v>
      </c>
      <c r="B19" s="39" t="s">
        <v>376</v>
      </c>
      <c r="C19" s="5"/>
      <c r="D19" s="5"/>
      <c r="E19" s="5"/>
      <c r="F19" s="5"/>
      <c r="G19" s="5"/>
      <c r="H19" s="5"/>
      <c r="I19" s="5"/>
      <c r="J19" s="6"/>
    </row>
    <row r="20" spans="1:10" ht="12.75">
      <c r="A20" s="4" t="s">
        <v>377</v>
      </c>
      <c r="B20" s="39" t="s">
        <v>378</v>
      </c>
      <c r="C20" s="5"/>
      <c r="D20" s="5"/>
      <c r="E20" s="5"/>
      <c r="F20" s="5"/>
      <c r="G20" s="5"/>
      <c r="H20" s="5"/>
      <c r="I20" s="5"/>
      <c r="J20" s="6"/>
    </row>
    <row r="21" spans="1:10" ht="12.75">
      <c r="A21" s="4" t="s">
        <v>379</v>
      </c>
      <c r="B21" s="39" t="s">
        <v>380</v>
      </c>
      <c r="C21" s="5"/>
      <c r="D21" s="5"/>
      <c r="E21" s="5"/>
      <c r="F21" s="5"/>
      <c r="G21" s="5"/>
      <c r="H21" s="5"/>
      <c r="I21" s="5"/>
      <c r="J21" s="6"/>
    </row>
    <row r="22" spans="1:10" ht="12.75">
      <c r="A22" s="152" t="s">
        <v>1000</v>
      </c>
      <c r="B22" s="100" t="s">
        <v>1001</v>
      </c>
      <c r="C22" s="5"/>
      <c r="D22" s="5"/>
      <c r="E22" s="5"/>
      <c r="F22" s="5"/>
      <c r="G22" s="5"/>
      <c r="H22" s="5"/>
      <c r="I22" s="5"/>
      <c r="J22" s="6"/>
    </row>
    <row r="23" spans="1:10" ht="12.75">
      <c r="A23" s="4" t="s">
        <v>381</v>
      </c>
      <c r="B23" s="39" t="s">
        <v>382</v>
      </c>
      <c r="C23" s="5"/>
      <c r="D23" s="5"/>
      <c r="E23" s="5"/>
      <c r="F23" s="5"/>
      <c r="G23" s="5"/>
      <c r="H23" s="5"/>
      <c r="I23" s="5"/>
      <c r="J23" s="6"/>
    </row>
    <row r="24" spans="1:10" ht="12.75">
      <c r="A24" s="4" t="s">
        <v>383</v>
      </c>
      <c r="B24" s="39" t="s">
        <v>384</v>
      </c>
      <c r="C24" s="5"/>
      <c r="D24" s="5"/>
      <c r="E24" s="5"/>
      <c r="F24" s="5"/>
      <c r="G24" s="5"/>
      <c r="H24" s="5"/>
      <c r="I24" s="5"/>
      <c r="J24" s="6"/>
    </row>
    <row r="25" spans="1:10" ht="12.75">
      <c r="A25" s="152" t="s">
        <v>1003</v>
      </c>
      <c r="B25" s="100" t="s">
        <v>1004</v>
      </c>
      <c r="C25" s="5"/>
      <c r="D25" s="5"/>
      <c r="E25" s="5"/>
      <c r="F25" s="5"/>
      <c r="G25" s="5"/>
      <c r="H25" s="5"/>
      <c r="I25" s="5"/>
      <c r="J25" s="6"/>
    </row>
    <row r="26" spans="1:10" ht="12.75">
      <c r="A26" s="10" t="s">
        <v>386</v>
      </c>
      <c r="B26" s="40" t="s">
        <v>403</v>
      </c>
      <c r="C26" s="5"/>
      <c r="D26" s="5"/>
      <c r="E26" s="5"/>
      <c r="F26" s="5"/>
      <c r="G26" s="5"/>
      <c r="H26" s="5"/>
      <c r="I26" s="5"/>
      <c r="J26" s="6"/>
    </row>
    <row r="27" spans="1:10" ht="12.75">
      <c r="A27" s="4" t="s">
        <v>385</v>
      </c>
      <c r="B27" s="40" t="s">
        <v>404</v>
      </c>
      <c r="C27" s="5"/>
      <c r="D27" s="5"/>
      <c r="E27" s="5"/>
      <c r="F27" s="5"/>
      <c r="G27" s="5"/>
      <c r="H27" s="5"/>
      <c r="I27" s="5"/>
      <c r="J27" s="6"/>
    </row>
    <row r="28" spans="1:10" ht="12.75">
      <c r="A28" s="4" t="s">
        <v>387</v>
      </c>
      <c r="B28" s="40" t="s">
        <v>405</v>
      </c>
      <c r="C28" s="5"/>
      <c r="D28" s="5"/>
      <c r="E28" s="5"/>
      <c r="F28" s="5"/>
      <c r="G28" s="5"/>
      <c r="H28" s="5"/>
      <c r="I28" s="5"/>
      <c r="J28" s="6"/>
    </row>
    <row r="29" spans="1:10" ht="12.75">
      <c r="A29" s="152" t="s">
        <v>975</v>
      </c>
      <c r="B29" s="439" t="s">
        <v>976</v>
      </c>
      <c r="C29" s="5"/>
      <c r="D29" s="5"/>
      <c r="E29" s="5"/>
      <c r="F29" s="5"/>
      <c r="G29" s="5"/>
      <c r="H29" s="5"/>
      <c r="I29" s="5"/>
      <c r="J29" s="6"/>
    </row>
    <row r="30" spans="1:10" ht="12.75">
      <c r="A30" s="4" t="s">
        <v>388</v>
      </c>
      <c r="B30" s="40" t="s">
        <v>406</v>
      </c>
      <c r="C30" s="5"/>
      <c r="D30" s="5"/>
      <c r="E30" s="5"/>
      <c r="F30" s="5"/>
      <c r="G30" s="5"/>
      <c r="H30" s="5"/>
      <c r="I30" s="5"/>
      <c r="J30" s="6"/>
    </row>
    <row r="31" spans="1:10" ht="12.75">
      <c r="A31" s="4" t="s">
        <v>389</v>
      </c>
      <c r="B31" s="40" t="s">
        <v>407</v>
      </c>
      <c r="C31" s="5"/>
      <c r="D31" s="5"/>
      <c r="E31" s="5"/>
      <c r="F31" s="5"/>
      <c r="G31" s="5"/>
      <c r="H31" s="5"/>
      <c r="I31" s="5"/>
      <c r="J31" s="6"/>
    </row>
    <row r="32" spans="1:10" ht="12.75">
      <c r="A32" s="4" t="s">
        <v>390</v>
      </c>
      <c r="B32" s="43" t="s">
        <v>270</v>
      </c>
      <c r="C32" s="5"/>
      <c r="D32" s="5"/>
      <c r="E32" s="5"/>
      <c r="F32" s="5"/>
      <c r="G32" s="5"/>
      <c r="H32" s="5"/>
      <c r="I32" s="5"/>
      <c r="J32" s="6"/>
    </row>
    <row r="33" spans="1:10" ht="12.75">
      <c r="A33" s="4" t="s">
        <v>391</v>
      </c>
      <c r="B33" s="40" t="s">
        <v>408</v>
      </c>
      <c r="C33" s="5"/>
      <c r="D33" s="5"/>
      <c r="E33" s="5"/>
      <c r="F33" s="5"/>
      <c r="G33" s="5"/>
      <c r="H33" s="5"/>
      <c r="I33" s="5"/>
      <c r="J33" s="6"/>
    </row>
    <row r="34" spans="1:10" ht="12.75">
      <c r="A34" s="152" t="s">
        <v>1002</v>
      </c>
      <c r="B34" s="40" t="s">
        <v>409</v>
      </c>
      <c r="C34" s="5"/>
      <c r="D34" s="5"/>
      <c r="E34" s="5"/>
      <c r="F34" s="5"/>
      <c r="G34" s="5"/>
      <c r="H34" s="5"/>
      <c r="I34" s="5"/>
      <c r="J34" s="6"/>
    </row>
    <row r="35" spans="1:10" ht="12.75">
      <c r="A35" s="4" t="s">
        <v>392</v>
      </c>
      <c r="B35" s="43" t="s">
        <v>271</v>
      </c>
      <c r="C35" s="5"/>
      <c r="D35" s="5"/>
      <c r="E35" s="5"/>
      <c r="F35" s="5"/>
      <c r="G35" s="5"/>
      <c r="H35" s="5"/>
      <c r="I35" s="5"/>
      <c r="J35" s="6"/>
    </row>
    <row r="36" spans="1:10" ht="12.75">
      <c r="A36" s="10" t="s">
        <v>447</v>
      </c>
      <c r="B36" s="40" t="s">
        <v>410</v>
      </c>
      <c r="C36" s="5"/>
      <c r="D36" s="5"/>
      <c r="E36" s="5"/>
      <c r="F36" s="5"/>
      <c r="G36" s="5"/>
      <c r="H36" s="5"/>
      <c r="I36" s="5"/>
      <c r="J36" s="6"/>
    </row>
    <row r="37" spans="1:10" ht="12.75">
      <c r="A37" s="4" t="s">
        <v>393</v>
      </c>
      <c r="B37" s="40" t="s">
        <v>411</v>
      </c>
      <c r="C37" s="5"/>
      <c r="D37" s="5"/>
      <c r="E37" s="5"/>
      <c r="F37" s="5"/>
      <c r="G37" s="5"/>
      <c r="H37" s="5"/>
      <c r="I37" s="5"/>
      <c r="J37" s="6"/>
    </row>
    <row r="38" spans="1:10" ht="12.75">
      <c r="A38" s="4" t="s">
        <v>394</v>
      </c>
      <c r="B38" s="40" t="s">
        <v>412</v>
      </c>
      <c r="C38" s="5"/>
      <c r="D38" s="5"/>
      <c r="E38" s="5"/>
      <c r="F38" s="5"/>
      <c r="G38" s="5"/>
      <c r="H38" s="5"/>
      <c r="I38" s="5"/>
      <c r="J38" s="6"/>
    </row>
    <row r="39" spans="1:10" ht="12.75">
      <c r="A39" s="4" t="s">
        <v>395</v>
      </c>
      <c r="B39" s="40" t="s">
        <v>413</v>
      </c>
      <c r="C39" s="5"/>
      <c r="D39" s="5"/>
      <c r="E39" s="5"/>
      <c r="F39" s="5"/>
      <c r="G39" s="5"/>
      <c r="H39" s="5"/>
      <c r="I39" s="5"/>
      <c r="J39" s="6"/>
    </row>
    <row r="40" spans="1:10" ht="12.75">
      <c r="A40" s="4" t="s">
        <v>396</v>
      </c>
      <c r="B40" s="40" t="s">
        <v>439</v>
      </c>
      <c r="C40" s="5"/>
      <c r="D40" s="5"/>
      <c r="E40" s="5"/>
      <c r="F40" s="5"/>
      <c r="G40" s="5"/>
      <c r="H40" s="5"/>
      <c r="I40" s="5"/>
      <c r="J40" s="6"/>
    </row>
    <row r="41" spans="1:10" ht="12.75">
      <c r="A41" s="10" t="s">
        <v>448</v>
      </c>
      <c r="B41" s="41" t="s">
        <v>440</v>
      </c>
      <c r="C41" s="5"/>
      <c r="D41" s="5"/>
      <c r="E41" s="5"/>
      <c r="F41" s="5"/>
      <c r="G41" s="5"/>
      <c r="H41" s="5"/>
      <c r="I41" s="5"/>
      <c r="J41" s="6"/>
    </row>
    <row r="42" spans="1:10" ht="12.75">
      <c r="A42" s="4" t="s">
        <v>397</v>
      </c>
      <c r="B42" s="41" t="s">
        <v>441</v>
      </c>
      <c r="C42" s="5"/>
      <c r="D42" s="5"/>
      <c r="E42" s="5"/>
      <c r="F42" s="5"/>
      <c r="G42" s="5"/>
      <c r="H42" s="5"/>
      <c r="I42" s="5"/>
      <c r="J42" s="6"/>
    </row>
    <row r="43" spans="1:10" ht="12.75">
      <c r="A43" s="10" t="s">
        <v>398</v>
      </c>
      <c r="B43" s="41" t="s">
        <v>442</v>
      </c>
      <c r="C43" s="5"/>
      <c r="D43" s="5"/>
      <c r="E43" s="5"/>
      <c r="F43" s="5"/>
      <c r="G43" s="5"/>
      <c r="H43" s="5"/>
      <c r="I43" s="5"/>
      <c r="J43" s="6"/>
    </row>
    <row r="44" spans="1:10" ht="12.75">
      <c r="A44" s="4" t="s">
        <v>399</v>
      </c>
      <c r="B44" s="40" t="s">
        <v>443</v>
      </c>
      <c r="C44" s="5"/>
      <c r="D44" s="5"/>
      <c r="E44" s="5"/>
      <c r="F44" s="5"/>
      <c r="G44" s="5"/>
      <c r="H44" s="5"/>
      <c r="I44" s="5"/>
      <c r="J44" s="6"/>
    </row>
    <row r="45" spans="1:10" ht="12.75">
      <c r="A45" s="4" t="s">
        <v>400</v>
      </c>
      <c r="B45" s="43" t="s">
        <v>444</v>
      </c>
      <c r="C45" s="5"/>
      <c r="D45" s="5"/>
      <c r="E45" s="5"/>
      <c r="F45" s="5"/>
      <c r="G45" s="5"/>
      <c r="H45" s="5"/>
      <c r="I45" s="5"/>
      <c r="J45" s="6"/>
    </row>
    <row r="46" spans="1:10" ht="12.75">
      <c r="A46" s="4" t="s">
        <v>401</v>
      </c>
      <c r="B46" s="43" t="s">
        <v>268</v>
      </c>
      <c r="C46" s="42"/>
      <c r="D46" s="37"/>
      <c r="E46" s="37"/>
      <c r="F46" s="37"/>
      <c r="G46" s="37"/>
      <c r="H46" s="5"/>
      <c r="I46" s="5"/>
      <c r="J46" s="6"/>
    </row>
    <row r="47" spans="1:10" ht="12.75">
      <c r="A47" s="4" t="s">
        <v>269</v>
      </c>
      <c r="B47" s="43" t="s">
        <v>445</v>
      </c>
      <c r="C47" s="5"/>
      <c r="D47" s="5"/>
      <c r="E47" s="5"/>
      <c r="F47" s="5"/>
      <c r="G47" s="5"/>
      <c r="H47" s="5"/>
      <c r="I47" s="5"/>
      <c r="J47" s="6"/>
    </row>
    <row r="48" spans="1:10" ht="12.75">
      <c r="A48" s="4" t="s">
        <v>402</v>
      </c>
      <c r="B48" s="40" t="s">
        <v>446</v>
      </c>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7"/>
      <c r="B54" s="8"/>
      <c r="C54" s="8"/>
      <c r="D54" s="8"/>
      <c r="E54" s="8"/>
      <c r="F54" s="8"/>
      <c r="G54" s="8"/>
      <c r="H54" s="8"/>
      <c r="I54" s="8"/>
      <c r="J54" s="9"/>
    </row>
    <row r="55" spans="1:10" ht="12.75">
      <c r="A55" s="4" t="s">
        <v>343</v>
      </c>
      <c r="B55" s="5" t="s">
        <v>455</v>
      </c>
      <c r="C55" s="5"/>
      <c r="D55" s="5"/>
      <c r="E55" s="5"/>
      <c r="F55" s="5"/>
      <c r="G55" s="5"/>
      <c r="H55" s="5"/>
      <c r="I55" s="5"/>
      <c r="J55" s="6"/>
    </row>
    <row r="56" spans="1:10" ht="12.75">
      <c r="A56" s="4"/>
      <c r="B56" s="5"/>
      <c r="C56" s="5"/>
      <c r="D56" s="5"/>
      <c r="E56" s="5"/>
      <c r="F56" s="5"/>
      <c r="G56" s="5"/>
      <c r="H56" s="5"/>
      <c r="I56" s="5"/>
      <c r="J56" s="6"/>
    </row>
    <row r="57" spans="1:10" ht="12.75">
      <c r="A57" s="7" t="s">
        <v>342</v>
      </c>
      <c r="B57" s="193">
        <f>'Check Sheet '!B55</f>
        <v>41373</v>
      </c>
      <c r="C57" s="8"/>
      <c r="D57" s="8"/>
      <c r="E57" s="8"/>
      <c r="F57" s="8"/>
      <c r="G57" s="8"/>
      <c r="H57" s="8" t="s">
        <v>536</v>
      </c>
      <c r="I57" s="8"/>
      <c r="J57" s="192">
        <f>'Check Sheet '!J55</f>
        <v>41426</v>
      </c>
    </row>
    <row r="58" spans="1:10" ht="12.75">
      <c r="A58" s="510" t="s">
        <v>312</v>
      </c>
      <c r="B58" s="511"/>
      <c r="C58" s="511"/>
      <c r="D58" s="511"/>
      <c r="E58" s="511"/>
      <c r="F58" s="511"/>
      <c r="G58" s="511"/>
      <c r="H58" s="511"/>
      <c r="I58" s="511"/>
      <c r="J58" s="512"/>
    </row>
    <row r="59" spans="1:10" ht="12.75">
      <c r="A59" s="4"/>
      <c r="B59" s="5"/>
      <c r="C59" s="5"/>
      <c r="D59" s="5"/>
      <c r="E59" s="5"/>
      <c r="F59" s="5"/>
      <c r="G59" s="5"/>
      <c r="H59" s="5"/>
      <c r="I59" s="5"/>
      <c r="J59" s="6"/>
    </row>
    <row r="60" spans="1:10" ht="12.75">
      <c r="A60" s="4" t="s">
        <v>341</v>
      </c>
      <c r="B60" s="5"/>
      <c r="C60" s="5"/>
      <c r="D60" s="5"/>
      <c r="E60" s="5"/>
      <c r="F60" s="5"/>
      <c r="G60" s="5"/>
      <c r="H60" s="5"/>
      <c r="I60" s="5"/>
      <c r="J60" s="6"/>
    </row>
    <row r="61" spans="1:10" ht="12.75">
      <c r="A61" s="7"/>
      <c r="B61" s="8"/>
      <c r="C61" s="8"/>
      <c r="D61" s="8"/>
      <c r="E61" s="8"/>
      <c r="F61" s="8"/>
      <c r="G61" s="8"/>
      <c r="H61" s="8"/>
      <c r="I61" s="8"/>
      <c r="J61" s="9"/>
    </row>
  </sheetData>
  <sheetProtection/>
  <mergeCells count="3">
    <mergeCell ref="H2:I2"/>
    <mergeCell ref="A58:J58"/>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30.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4" sqref="C4:E4"/>
    </sheetView>
  </sheetViews>
  <sheetFormatPr defaultColWidth="9.140625" defaultRowHeight="12.75"/>
  <cols>
    <col min="1" max="1" width="10.00390625" style="0" customWidth="1"/>
    <col min="2" max="2" width="18.28125" style="0" customWidth="1"/>
    <col min="10" max="10" width="17.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29</v>
      </c>
    </row>
    <row r="3" spans="1:10" ht="12.75">
      <c r="A3" s="4"/>
      <c r="B3" s="5"/>
      <c r="C3" s="5"/>
      <c r="D3" s="5"/>
      <c r="E3" s="5"/>
      <c r="F3" s="5"/>
      <c r="G3" s="5"/>
      <c r="H3" s="5"/>
      <c r="I3" s="5"/>
      <c r="J3" s="6"/>
    </row>
    <row r="4" spans="1:10" ht="12.75">
      <c r="A4" s="4" t="s">
        <v>339</v>
      </c>
      <c r="B4" s="5"/>
      <c r="C4" s="440" t="s">
        <v>837</v>
      </c>
      <c r="D4" s="440"/>
      <c r="E4" s="440"/>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55" t="s">
        <v>103</v>
      </c>
      <c r="B7" s="514"/>
      <c r="C7" s="514"/>
      <c r="D7" s="514"/>
      <c r="E7" s="514"/>
      <c r="F7" s="514"/>
      <c r="G7" s="514"/>
      <c r="H7" s="514"/>
      <c r="I7" s="514"/>
      <c r="J7" s="536"/>
    </row>
    <row r="8" spans="1:10" ht="12.75">
      <c r="A8" s="4"/>
      <c r="B8" s="5"/>
      <c r="C8" s="5"/>
      <c r="D8" s="5"/>
      <c r="E8" s="5"/>
      <c r="F8" s="5"/>
      <c r="G8" s="5"/>
      <c r="H8" s="5"/>
      <c r="I8" s="5"/>
      <c r="J8" s="6"/>
    </row>
    <row r="9" spans="1:10" ht="12.75">
      <c r="A9" s="58" t="s">
        <v>768</v>
      </c>
      <c r="B9" s="5"/>
      <c r="C9" s="5" t="s">
        <v>769</v>
      </c>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58" t="s">
        <v>770</v>
      </c>
      <c r="B13" s="36"/>
      <c r="C13" s="5" t="s">
        <v>769</v>
      </c>
      <c r="D13" s="5"/>
      <c r="E13" s="36"/>
      <c r="F13" s="13"/>
      <c r="G13" s="5"/>
      <c r="H13" s="36"/>
      <c r="I13" s="13"/>
      <c r="J13" s="6"/>
    </row>
    <row r="14" spans="1:10" ht="12.75">
      <c r="A14" s="50" t="s">
        <v>732</v>
      </c>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10" t="s">
        <v>78</v>
      </c>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105, pg 28'!B62</f>
        <v>41373</v>
      </c>
      <c r="C54" s="8"/>
      <c r="D54" s="8"/>
      <c r="E54" s="8"/>
      <c r="F54" s="8"/>
      <c r="G54" s="8"/>
      <c r="H54" s="8" t="s">
        <v>334</v>
      </c>
      <c r="I54" s="8"/>
      <c r="J54" s="192">
        <f>'Item 105, pg 28'!N62</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31.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P24" sqref="P24"/>
    </sheetView>
  </sheetViews>
  <sheetFormatPr defaultColWidth="9.140625" defaultRowHeight="12.75"/>
  <cols>
    <col min="1" max="1" width="10.57421875" style="0" customWidth="1"/>
    <col min="2" max="2" width="17.140625" style="0" customWidth="1"/>
    <col min="4" max="4" width="10.421875" style="0" customWidth="1"/>
    <col min="5" max="5" width="9.57421875" style="0" customWidth="1"/>
    <col min="6" max="6" width="10.7109375" style="0" customWidth="1"/>
    <col min="7" max="7" width="11.28125" style="0" customWidth="1"/>
    <col min="8" max="8" width="15.421875" style="0" customWidth="1"/>
    <col min="9" max="9" width="15.28125" style="0" customWidth="1"/>
    <col min="10" max="10" width="3.8515625" style="0" customWidth="1"/>
  </cols>
  <sheetData>
    <row r="1" spans="1:9" ht="12.75">
      <c r="A1" s="1"/>
      <c r="B1" s="2"/>
      <c r="C1" s="2"/>
      <c r="D1" s="2"/>
      <c r="E1" s="2"/>
      <c r="F1" s="2"/>
      <c r="G1" s="2"/>
      <c r="H1" s="2"/>
      <c r="I1" s="3"/>
    </row>
    <row r="2" spans="1:9" ht="12.75">
      <c r="A2" s="4" t="s">
        <v>337</v>
      </c>
      <c r="B2" s="213">
        <v>26</v>
      </c>
      <c r="C2" s="5"/>
      <c r="D2" s="5"/>
      <c r="E2" s="5"/>
      <c r="F2" s="5"/>
      <c r="G2" s="304">
        <v>0</v>
      </c>
      <c r="H2" s="71" t="s">
        <v>836</v>
      </c>
      <c r="I2" s="207">
        <v>30</v>
      </c>
    </row>
    <row r="3" spans="1:9" ht="12.75">
      <c r="A3" s="4"/>
      <c r="B3" s="5"/>
      <c r="C3" s="5"/>
      <c r="D3" s="5"/>
      <c r="E3" s="5"/>
      <c r="F3" s="5"/>
      <c r="G3" s="5"/>
      <c r="H3" s="5"/>
      <c r="I3" s="6"/>
    </row>
    <row r="4" spans="1:9" ht="12.75">
      <c r="A4" s="4" t="s">
        <v>339</v>
      </c>
      <c r="B4" s="5"/>
      <c r="C4" s="440" t="s">
        <v>837</v>
      </c>
      <c r="D4" s="440"/>
      <c r="E4" s="440"/>
      <c r="F4" s="5"/>
      <c r="G4" s="5"/>
      <c r="H4" s="5"/>
      <c r="I4" s="6"/>
    </row>
    <row r="5" spans="1:9" ht="12.75">
      <c r="A5" s="7" t="s">
        <v>340</v>
      </c>
      <c r="B5" s="8"/>
      <c r="C5" s="8"/>
      <c r="D5" s="8" t="str">
        <f>+'Title Page'!E15</f>
        <v> </v>
      </c>
      <c r="E5" s="8"/>
      <c r="F5" s="8"/>
      <c r="G5" s="8"/>
      <c r="H5" s="8"/>
      <c r="I5" s="9"/>
    </row>
    <row r="6" spans="1:9" ht="12.75">
      <c r="A6" s="4"/>
      <c r="B6" s="5"/>
      <c r="C6" s="5"/>
      <c r="D6" s="5"/>
      <c r="E6" s="5"/>
      <c r="F6" s="5"/>
      <c r="G6" s="5"/>
      <c r="H6" s="5"/>
      <c r="I6" s="6"/>
    </row>
    <row r="7" spans="1:9" ht="12.75">
      <c r="A7" s="555" t="s">
        <v>782</v>
      </c>
      <c r="B7" s="514"/>
      <c r="C7" s="514"/>
      <c r="D7" s="514"/>
      <c r="E7" s="514"/>
      <c r="F7" s="514"/>
      <c r="G7" s="514"/>
      <c r="H7" s="514"/>
      <c r="I7" s="536"/>
    </row>
    <row r="8" spans="1:9" ht="12.75">
      <c r="A8" s="591" t="s">
        <v>783</v>
      </c>
      <c r="B8" s="484"/>
      <c r="C8" s="484"/>
      <c r="D8" s="484"/>
      <c r="E8" s="484"/>
      <c r="F8" s="484"/>
      <c r="G8" s="484"/>
      <c r="H8" s="484"/>
      <c r="I8" s="485"/>
    </row>
    <row r="9" spans="1:9" ht="12.75">
      <c r="A9" s="544" t="s">
        <v>784</v>
      </c>
      <c r="B9" s="484"/>
      <c r="C9" s="484"/>
      <c r="D9" s="484"/>
      <c r="E9" s="484"/>
      <c r="F9" s="484"/>
      <c r="G9" s="484"/>
      <c r="H9" s="484"/>
      <c r="I9" s="485"/>
    </row>
    <row r="10" spans="1:9" ht="12.75">
      <c r="A10" s="4"/>
      <c r="B10" s="5"/>
      <c r="C10" s="5"/>
      <c r="D10" s="5"/>
      <c r="E10" s="5"/>
      <c r="F10" s="5"/>
      <c r="G10" s="5"/>
      <c r="H10" s="5"/>
      <c r="I10" s="6"/>
    </row>
    <row r="11" spans="1:9" ht="12.75">
      <c r="A11" s="4" t="s">
        <v>578</v>
      </c>
      <c r="B11" s="14"/>
      <c r="C11" s="5"/>
      <c r="D11" s="5"/>
      <c r="E11" s="5"/>
      <c r="F11" s="5"/>
      <c r="G11" s="5"/>
      <c r="H11" s="5"/>
      <c r="I11" s="6"/>
    </row>
    <row r="12" spans="1:9" ht="12.75">
      <c r="A12" s="4"/>
      <c r="B12" s="5"/>
      <c r="C12" s="5"/>
      <c r="D12" s="5"/>
      <c r="E12" s="5"/>
      <c r="F12" s="5"/>
      <c r="G12" s="5"/>
      <c r="H12" s="5"/>
      <c r="I12" s="6"/>
    </row>
    <row r="13" spans="1:9" ht="12.75">
      <c r="A13" s="4"/>
      <c r="B13" s="36"/>
      <c r="C13" s="13"/>
      <c r="D13" s="558" t="s">
        <v>197</v>
      </c>
      <c r="E13" s="559"/>
      <c r="F13" s="559"/>
      <c r="G13" s="559"/>
      <c r="H13" s="559"/>
      <c r="I13" s="560"/>
    </row>
    <row r="14" spans="1:9" ht="12.75">
      <c r="A14" s="159" t="s">
        <v>732</v>
      </c>
      <c r="B14" s="118"/>
      <c r="C14" s="119"/>
      <c r="D14" s="35" t="s">
        <v>785</v>
      </c>
      <c r="E14" s="35" t="s">
        <v>83</v>
      </c>
      <c r="F14" s="35" t="s">
        <v>84</v>
      </c>
      <c r="G14" s="35" t="s">
        <v>85</v>
      </c>
      <c r="H14" s="35" t="s">
        <v>206</v>
      </c>
      <c r="I14" s="35" t="s">
        <v>206</v>
      </c>
    </row>
    <row r="15" spans="1:9" ht="12.75">
      <c r="A15" s="104" t="s">
        <v>786</v>
      </c>
      <c r="B15" s="16"/>
      <c r="C15" s="26"/>
      <c r="D15" s="160">
        <v>1</v>
      </c>
      <c r="E15" s="160">
        <v>1</v>
      </c>
      <c r="F15" s="160">
        <v>1</v>
      </c>
      <c r="G15" s="160">
        <v>1</v>
      </c>
      <c r="H15" s="35" t="s">
        <v>722</v>
      </c>
      <c r="I15" s="35" t="s">
        <v>722</v>
      </c>
    </row>
    <row r="16" spans="1:9" ht="12.75">
      <c r="A16" s="104" t="s">
        <v>787</v>
      </c>
      <c r="B16" s="16"/>
      <c r="C16" s="26"/>
      <c r="D16" s="132" t="s">
        <v>788</v>
      </c>
      <c r="E16" s="132" t="s">
        <v>788</v>
      </c>
      <c r="F16" s="132" t="s">
        <v>788</v>
      </c>
      <c r="G16" s="132" t="s">
        <v>788</v>
      </c>
      <c r="H16" s="35" t="s">
        <v>722</v>
      </c>
      <c r="I16" s="35" t="s">
        <v>722</v>
      </c>
    </row>
    <row r="17" spans="1:9" ht="12.75">
      <c r="A17" s="104" t="s">
        <v>91</v>
      </c>
      <c r="B17" s="16"/>
      <c r="C17" s="26"/>
      <c r="D17" s="412" t="s">
        <v>1039</v>
      </c>
      <c r="E17" s="150" t="str">
        <f>D17</f>
        <v>$48.39(A)</v>
      </c>
      <c r="F17" s="150" t="str">
        <f>D17</f>
        <v>$48.39(A)</v>
      </c>
      <c r="G17" s="150" t="str">
        <f>D17</f>
        <v>$48.39(A)</v>
      </c>
      <c r="H17" s="35" t="s">
        <v>722</v>
      </c>
      <c r="I17" s="35" t="s">
        <v>722</v>
      </c>
    </row>
    <row r="18" spans="1:9" ht="12.75">
      <c r="A18" s="120" t="s">
        <v>789</v>
      </c>
      <c r="B18" s="121"/>
      <c r="C18" s="122"/>
      <c r="D18" s="132" t="s">
        <v>767</v>
      </c>
      <c r="E18" s="132" t="s">
        <v>767</v>
      </c>
      <c r="F18" s="132" t="s">
        <v>767</v>
      </c>
      <c r="G18" s="132" t="s">
        <v>767</v>
      </c>
      <c r="H18" s="35" t="s">
        <v>722</v>
      </c>
      <c r="I18" s="35" t="s">
        <v>722</v>
      </c>
    </row>
    <row r="19" spans="1:9" ht="12.75">
      <c r="A19" s="104" t="s">
        <v>790</v>
      </c>
      <c r="B19" s="16"/>
      <c r="C19" s="26"/>
      <c r="D19" s="412" t="s">
        <v>1019</v>
      </c>
      <c r="E19" s="412" t="s">
        <v>1040</v>
      </c>
      <c r="F19" s="412" t="s">
        <v>1020</v>
      </c>
      <c r="G19" s="412" t="s">
        <v>1041</v>
      </c>
      <c r="H19" s="35" t="s">
        <v>722</v>
      </c>
      <c r="I19" s="35" t="s">
        <v>722</v>
      </c>
    </row>
    <row r="20" spans="1:10" ht="12.75">
      <c r="A20" s="161" t="s">
        <v>791</v>
      </c>
      <c r="B20" s="2"/>
      <c r="C20" s="3"/>
      <c r="D20" s="162" t="s">
        <v>732</v>
      </c>
      <c r="E20" s="162" t="s">
        <v>732</v>
      </c>
      <c r="F20" s="162" t="s">
        <v>732</v>
      </c>
      <c r="G20" s="1" t="s">
        <v>732</v>
      </c>
      <c r="H20" s="4" t="s">
        <v>732</v>
      </c>
      <c r="I20" s="156" t="s">
        <v>732</v>
      </c>
      <c r="J20" t="s">
        <v>732</v>
      </c>
    </row>
    <row r="21" spans="1:10" ht="12.75">
      <c r="A21" s="106" t="s">
        <v>792</v>
      </c>
      <c r="B21" s="8"/>
      <c r="C21" s="8"/>
      <c r="D21" s="413" t="s">
        <v>1021</v>
      </c>
      <c r="E21" s="413" t="s">
        <v>1022</v>
      </c>
      <c r="F21" s="413" t="s">
        <v>1035</v>
      </c>
      <c r="G21" s="413" t="s">
        <v>1034</v>
      </c>
      <c r="H21" s="158" t="s">
        <v>722</v>
      </c>
      <c r="I21" s="158" t="s">
        <v>722</v>
      </c>
      <c r="J21" s="4"/>
    </row>
    <row r="22" spans="1:9" ht="12.75">
      <c r="A22" s="106" t="s">
        <v>793</v>
      </c>
      <c r="B22" s="8"/>
      <c r="C22" s="9"/>
      <c r="D22" s="414" t="s">
        <v>1023</v>
      </c>
      <c r="E22" s="414" t="s">
        <v>1036</v>
      </c>
      <c r="F22" s="414" t="s">
        <v>1037</v>
      </c>
      <c r="G22" s="414" t="s">
        <v>1038</v>
      </c>
      <c r="H22" s="158" t="s">
        <v>722</v>
      </c>
      <c r="I22" s="158" t="s">
        <v>722</v>
      </c>
    </row>
    <row r="23" spans="1:10" ht="12.75">
      <c r="A23" s="4"/>
      <c r="B23" s="95" t="s">
        <v>794</v>
      </c>
      <c r="C23" s="5"/>
      <c r="D23" s="5"/>
      <c r="E23" s="5"/>
      <c r="F23" s="5"/>
      <c r="G23" s="5"/>
      <c r="H23" s="5"/>
      <c r="I23" s="3"/>
      <c r="J23" s="5"/>
    </row>
    <row r="24" spans="1:9" ht="12.75">
      <c r="A24" s="4"/>
      <c r="B24" s="5"/>
      <c r="C24" s="5"/>
      <c r="D24" s="5"/>
      <c r="E24" s="5"/>
      <c r="F24" s="5"/>
      <c r="G24" s="5"/>
      <c r="H24" s="5"/>
      <c r="I24" s="6"/>
    </row>
    <row r="25" spans="1:9" ht="12.75">
      <c r="A25" s="50" t="s">
        <v>208</v>
      </c>
      <c r="B25" s="100" t="s">
        <v>979</v>
      </c>
      <c r="C25" s="5"/>
      <c r="D25" s="5"/>
      <c r="E25" s="5"/>
      <c r="F25" s="5"/>
      <c r="G25" s="5"/>
      <c r="H25" s="5"/>
      <c r="I25" s="6"/>
    </row>
    <row r="26" spans="1:9" ht="12.75">
      <c r="A26" s="50"/>
      <c r="B26" s="39" t="s">
        <v>211</v>
      </c>
      <c r="C26" s="5"/>
      <c r="D26" s="5"/>
      <c r="E26" s="5"/>
      <c r="F26" s="5"/>
      <c r="G26" s="5"/>
      <c r="H26" s="5"/>
      <c r="I26" s="6"/>
    </row>
    <row r="27" spans="1:9" ht="12.75">
      <c r="A27" s="50"/>
      <c r="B27" s="39" t="s">
        <v>212</v>
      </c>
      <c r="C27" s="5"/>
      <c r="D27" s="5"/>
      <c r="E27" s="5"/>
      <c r="F27" s="5"/>
      <c r="G27" s="5"/>
      <c r="H27" s="5"/>
      <c r="I27" s="6"/>
    </row>
    <row r="28" spans="1:9" ht="12.75">
      <c r="A28" s="50"/>
      <c r="B28" s="39"/>
      <c r="C28" s="5"/>
      <c r="D28" s="5"/>
      <c r="E28" s="5"/>
      <c r="F28" s="5"/>
      <c r="G28" s="5"/>
      <c r="H28" s="5"/>
      <c r="I28" s="6"/>
    </row>
    <row r="29" spans="1:9" ht="12.75">
      <c r="A29" s="126" t="s">
        <v>94</v>
      </c>
      <c r="B29" s="102" t="s">
        <v>87</v>
      </c>
      <c r="C29" s="37"/>
      <c r="D29" s="37"/>
      <c r="E29" s="37"/>
      <c r="F29" s="37"/>
      <c r="G29" s="37"/>
      <c r="H29" s="37"/>
      <c r="I29" s="6"/>
    </row>
    <row r="30" spans="1:9" ht="12.75">
      <c r="A30" s="50"/>
      <c r="B30" s="39" t="s">
        <v>213</v>
      </c>
      <c r="C30" s="5"/>
      <c r="D30" s="5"/>
      <c r="E30" s="5"/>
      <c r="F30" s="5"/>
      <c r="G30" s="5"/>
      <c r="H30" s="5"/>
      <c r="I30" s="6"/>
    </row>
    <row r="31" spans="1:9" ht="12.75">
      <c r="A31" s="50"/>
      <c r="B31" s="39"/>
      <c r="C31" s="5"/>
      <c r="D31" s="5"/>
      <c r="E31" s="5"/>
      <c r="F31" s="5"/>
      <c r="G31" s="5"/>
      <c r="H31" s="5"/>
      <c r="I31" s="6"/>
    </row>
    <row r="32" spans="1:9" ht="12.75">
      <c r="A32" s="50" t="s">
        <v>95</v>
      </c>
      <c r="B32" s="191" t="s">
        <v>980</v>
      </c>
      <c r="C32" s="5"/>
      <c r="D32" s="5"/>
      <c r="E32" s="5"/>
      <c r="F32" s="5"/>
      <c r="G32" s="5"/>
      <c r="H32" s="5"/>
      <c r="I32" s="6"/>
    </row>
    <row r="33" spans="1:9" ht="12.75">
      <c r="A33" s="50"/>
      <c r="B33" s="439" t="s">
        <v>781</v>
      </c>
      <c r="C33" s="5"/>
      <c r="D33" s="5"/>
      <c r="E33" s="5"/>
      <c r="F33" s="5"/>
      <c r="G33" s="5"/>
      <c r="H33" s="5"/>
      <c r="I33" s="6"/>
    </row>
    <row r="34" spans="1:9" ht="12.75">
      <c r="A34" s="50"/>
      <c r="B34" s="5"/>
      <c r="C34" s="5"/>
      <c r="D34" s="5"/>
      <c r="E34" s="5"/>
      <c r="F34" s="5"/>
      <c r="G34" s="5"/>
      <c r="H34" s="5"/>
      <c r="I34" s="6"/>
    </row>
    <row r="35" spans="1:9" ht="12.75">
      <c r="A35" s="152" t="s">
        <v>57</v>
      </c>
      <c r="B35" s="39" t="s">
        <v>795</v>
      </c>
      <c r="C35" s="5"/>
      <c r="D35" s="5"/>
      <c r="E35" s="5"/>
      <c r="F35" s="5"/>
      <c r="G35" s="5"/>
      <c r="H35" s="5"/>
      <c r="I35" s="6"/>
    </row>
    <row r="36" spans="1:9" ht="12.75">
      <c r="A36" s="50" t="s">
        <v>732</v>
      </c>
      <c r="B36" s="39" t="s">
        <v>796</v>
      </c>
      <c r="C36" s="5"/>
      <c r="D36" s="5"/>
      <c r="E36" s="5"/>
      <c r="F36" s="5"/>
      <c r="G36" s="5"/>
      <c r="H36" s="5"/>
      <c r="I36" s="6"/>
    </row>
    <row r="37" spans="1:9" ht="12.75">
      <c r="A37" s="50"/>
      <c r="B37" s="39"/>
      <c r="C37" s="5"/>
      <c r="D37" s="5"/>
      <c r="E37" s="5"/>
      <c r="F37" s="5"/>
      <c r="G37" s="5"/>
      <c r="H37" s="5"/>
      <c r="I37" s="6"/>
    </row>
    <row r="38" spans="1:9" ht="12.75">
      <c r="A38" s="4"/>
      <c r="B38" s="5"/>
      <c r="C38" s="5"/>
      <c r="D38" s="5"/>
      <c r="E38" s="5"/>
      <c r="F38" s="5"/>
      <c r="G38" s="5"/>
      <c r="H38" s="5"/>
      <c r="I38" s="6"/>
    </row>
    <row r="39" spans="1:9" ht="12.75">
      <c r="A39" s="4"/>
      <c r="B39" s="5"/>
      <c r="C39" s="5"/>
      <c r="D39" s="37"/>
      <c r="E39" s="37"/>
      <c r="F39" s="37"/>
      <c r="G39" s="37"/>
      <c r="H39" s="5"/>
      <c r="I39" s="6"/>
    </row>
    <row r="40" spans="1:9" ht="12.75">
      <c r="A40" s="4"/>
      <c r="B40" s="5"/>
      <c r="C40" s="5"/>
      <c r="D40" s="5"/>
      <c r="E40" s="5"/>
      <c r="F40" s="5"/>
      <c r="G40" s="5"/>
      <c r="H40" s="5"/>
      <c r="I40" s="6"/>
    </row>
    <row r="41" spans="1:9" ht="12.75">
      <c r="A41" s="4"/>
      <c r="B41" s="5"/>
      <c r="C41" s="5"/>
      <c r="D41" s="5"/>
      <c r="E41" s="5"/>
      <c r="F41" s="5"/>
      <c r="G41" s="5"/>
      <c r="H41" s="5"/>
      <c r="I41" s="6"/>
    </row>
    <row r="42" spans="1:9" ht="12.75">
      <c r="A42" s="4"/>
      <c r="B42" s="5"/>
      <c r="C42" s="5"/>
      <c r="D42" s="5"/>
      <c r="E42" s="5"/>
      <c r="F42" s="5"/>
      <c r="G42" s="5"/>
      <c r="H42" s="5"/>
      <c r="I42" s="6"/>
    </row>
    <row r="43" spans="1:9" ht="12.75">
      <c r="A43" s="4"/>
      <c r="B43" s="5"/>
      <c r="C43" s="5"/>
      <c r="D43" s="5"/>
      <c r="E43" s="5"/>
      <c r="F43" s="5"/>
      <c r="G43" s="5"/>
      <c r="H43" s="5"/>
      <c r="I43" s="6"/>
    </row>
    <row r="44" spans="1:9" ht="12.75">
      <c r="A44" s="4"/>
      <c r="B44" s="5"/>
      <c r="C44" s="5"/>
      <c r="D44" s="5"/>
      <c r="E44" s="5"/>
      <c r="F44" s="5"/>
      <c r="G44" s="5"/>
      <c r="H44" s="5"/>
      <c r="I44" s="96" t="s">
        <v>946</v>
      </c>
    </row>
    <row r="45" spans="1:9" ht="12.75">
      <c r="A45" s="4"/>
      <c r="B45" s="5"/>
      <c r="C45" s="5"/>
      <c r="D45" s="5"/>
      <c r="E45" s="5"/>
      <c r="F45" s="5"/>
      <c r="G45" s="5"/>
      <c r="H45" s="5"/>
      <c r="I45" s="6"/>
    </row>
    <row r="46" spans="1:9" ht="12.75">
      <c r="A46" s="4"/>
      <c r="B46" s="5"/>
      <c r="C46" s="5"/>
      <c r="D46" s="5"/>
      <c r="E46" s="5"/>
      <c r="F46" s="5"/>
      <c r="G46" s="5"/>
      <c r="H46" s="5"/>
      <c r="I46" s="6"/>
    </row>
    <row r="47" spans="1:9" ht="12.75">
      <c r="A47" s="7"/>
      <c r="B47" s="8"/>
      <c r="C47" s="8"/>
      <c r="D47" s="8"/>
      <c r="E47" s="8"/>
      <c r="F47" s="8"/>
      <c r="G47" s="8"/>
      <c r="H47" s="8"/>
      <c r="I47" s="9"/>
    </row>
    <row r="48" spans="1:9" ht="12.75">
      <c r="A48" s="4" t="s">
        <v>343</v>
      </c>
      <c r="B48" s="5" t="s">
        <v>455</v>
      </c>
      <c r="C48" s="5"/>
      <c r="D48" s="5"/>
      <c r="E48" s="5"/>
      <c r="F48" s="5"/>
      <c r="G48" s="5"/>
      <c r="H48" s="5"/>
      <c r="I48" s="6"/>
    </row>
    <row r="49" spans="1:9" ht="12.75">
      <c r="A49" s="4"/>
      <c r="B49" s="5"/>
      <c r="C49" s="5"/>
      <c r="D49" s="5"/>
      <c r="E49" s="5"/>
      <c r="F49" s="5"/>
      <c r="G49" s="5"/>
      <c r="H49" s="5"/>
      <c r="I49" s="6"/>
    </row>
    <row r="50" spans="1:9" ht="12.75">
      <c r="A50" s="7" t="s">
        <v>342</v>
      </c>
      <c r="B50" s="193">
        <f>'Item 105, pg 29'!B54</f>
        <v>41373</v>
      </c>
      <c r="C50" s="8"/>
      <c r="D50" s="8"/>
      <c r="E50" s="8"/>
      <c r="F50" s="8"/>
      <c r="G50" s="8" t="s">
        <v>535</v>
      </c>
      <c r="I50" s="192">
        <f>'Item 105, pg 29'!J54</f>
        <v>41426</v>
      </c>
    </row>
    <row r="51" spans="1:9" ht="12.75">
      <c r="A51" s="510" t="s">
        <v>312</v>
      </c>
      <c r="B51" s="511"/>
      <c r="C51" s="511"/>
      <c r="D51" s="511"/>
      <c r="E51" s="511"/>
      <c r="F51" s="511"/>
      <c r="G51" s="511"/>
      <c r="H51" s="511"/>
      <c r="I51" s="512"/>
    </row>
    <row r="52" spans="1:9" ht="12.75">
      <c r="A52" s="4"/>
      <c r="B52" s="5"/>
      <c r="C52" s="5"/>
      <c r="D52" s="5"/>
      <c r="E52" s="5"/>
      <c r="F52" s="5"/>
      <c r="G52" s="5"/>
      <c r="H52" s="5"/>
      <c r="I52" s="6"/>
    </row>
    <row r="53" spans="1:9" ht="12.75">
      <c r="A53" s="4" t="s">
        <v>341</v>
      </c>
      <c r="B53" s="5"/>
      <c r="C53" s="5"/>
      <c r="D53" s="5"/>
      <c r="E53" s="5"/>
      <c r="F53" s="5"/>
      <c r="G53" s="5"/>
      <c r="H53" s="5"/>
      <c r="I53" s="6"/>
    </row>
    <row r="54" spans="1:9" ht="12.75">
      <c r="A54" s="7"/>
      <c r="B54" s="8"/>
      <c r="C54" s="8"/>
      <c r="D54" s="8"/>
      <c r="E54" s="8"/>
      <c r="F54" s="8"/>
      <c r="G54" s="8"/>
      <c r="H54" s="8"/>
      <c r="I54" s="9"/>
    </row>
  </sheetData>
  <sheetProtection/>
  <mergeCells count="5">
    <mergeCell ref="D13:I13"/>
    <mergeCell ref="A51:I51"/>
    <mergeCell ref="A7:I7"/>
    <mergeCell ref="A8:I8"/>
    <mergeCell ref="A9:I9"/>
  </mergeCells>
  <printOptions/>
  <pageMargins left="0.75" right="0.75" top="1" bottom="1" header="0.5" footer="0.5"/>
  <pageSetup fitToHeight="1" fitToWidth="1" horizontalDpi="300" verticalDpi="300" orientation="portrait" scale="80" r:id="rId1"/>
</worksheet>
</file>

<file path=xl/worksheets/sheet32.xml><?xml version="1.0" encoding="utf-8"?>
<worksheet xmlns="http://schemas.openxmlformats.org/spreadsheetml/2006/main" xmlns:r="http://schemas.openxmlformats.org/officeDocument/2006/relationships">
  <dimension ref="A1:J56"/>
  <sheetViews>
    <sheetView zoomScalePageLayoutView="0" workbookViewId="0" topLeftCell="A1">
      <selection activeCell="I33" sqref="I33"/>
    </sheetView>
  </sheetViews>
  <sheetFormatPr defaultColWidth="9.140625" defaultRowHeight="12.75"/>
  <cols>
    <col min="1" max="1" width="10.57421875" style="313" customWidth="1"/>
    <col min="2" max="2" width="18.00390625" style="313" customWidth="1"/>
    <col min="3" max="3" width="6.28125" style="313" customWidth="1"/>
    <col min="4" max="7" width="9.140625" style="313" customWidth="1"/>
    <col min="8" max="8" width="13.57421875" style="313" customWidth="1"/>
    <col min="9" max="9" width="9.140625" style="313" customWidth="1"/>
    <col min="10" max="10" width="13.140625" style="313" customWidth="1"/>
    <col min="11" max="16384" width="9.140625" style="313" customWidth="1"/>
  </cols>
  <sheetData>
    <row r="1" spans="1:10" ht="12.75">
      <c r="A1" s="310"/>
      <c r="B1" s="311"/>
      <c r="C1" s="311"/>
      <c r="D1" s="311"/>
      <c r="E1" s="311"/>
      <c r="F1" s="311"/>
      <c r="G1" s="311"/>
      <c r="H1" s="311"/>
      <c r="I1" s="311"/>
      <c r="J1" s="312"/>
    </row>
    <row r="2" spans="1:10" ht="12.75">
      <c r="A2" s="314" t="s">
        <v>337</v>
      </c>
      <c r="B2" s="213">
        <v>26</v>
      </c>
      <c r="C2" s="316"/>
      <c r="D2" s="316" t="str">
        <f>'[4]Check Sheet'!$C$2</f>
        <v> </v>
      </c>
      <c r="E2" s="316"/>
      <c r="F2" s="316"/>
      <c r="G2" s="315">
        <v>0</v>
      </c>
      <c r="H2" s="592" t="s">
        <v>338</v>
      </c>
      <c r="I2" s="592"/>
      <c r="J2" s="318">
        <v>31</v>
      </c>
    </row>
    <row r="3" spans="1:10" ht="12.75">
      <c r="A3" s="314"/>
      <c r="B3" s="316"/>
      <c r="C3" s="316"/>
      <c r="D3" s="316"/>
      <c r="E3" s="316"/>
      <c r="F3" s="316"/>
      <c r="G3" s="316"/>
      <c r="H3" s="316"/>
      <c r="I3" s="316"/>
      <c r="J3" s="319"/>
    </row>
    <row r="4" spans="1:10" ht="12.75">
      <c r="A4" s="314" t="s">
        <v>339</v>
      </c>
      <c r="B4" s="316"/>
      <c r="C4" s="334" t="s">
        <v>837</v>
      </c>
      <c r="D4" s="334"/>
      <c r="E4" s="334"/>
      <c r="F4" s="334"/>
      <c r="G4" s="316"/>
      <c r="H4" s="316"/>
      <c r="I4" s="316"/>
      <c r="J4" s="319"/>
    </row>
    <row r="5" spans="1:10" ht="12.75">
      <c r="A5" s="320" t="s">
        <v>340</v>
      </c>
      <c r="B5" s="321"/>
      <c r="C5" s="321"/>
      <c r="D5" s="321" t="str">
        <f>+'[4]Title Page'!E15</f>
        <v> </v>
      </c>
      <c r="E5" s="321"/>
      <c r="F5" s="321"/>
      <c r="G5" s="321"/>
      <c r="H5" s="321"/>
      <c r="I5" s="321"/>
      <c r="J5" s="322"/>
    </row>
    <row r="6" spans="1:10" ht="12.75">
      <c r="A6" s="314"/>
      <c r="B6" s="316"/>
      <c r="C6" s="316"/>
      <c r="D6" s="316"/>
      <c r="E6" s="316"/>
      <c r="F6" s="316"/>
      <c r="G6" s="316"/>
      <c r="H6" s="316"/>
      <c r="I6" s="316"/>
      <c r="J6" s="319"/>
    </row>
    <row r="7" spans="1:10" ht="12.75">
      <c r="A7" s="593" t="s">
        <v>797</v>
      </c>
      <c r="B7" s="594"/>
      <c r="C7" s="594"/>
      <c r="D7" s="594"/>
      <c r="E7" s="594"/>
      <c r="F7" s="594"/>
      <c r="G7" s="594"/>
      <c r="H7" s="594"/>
      <c r="I7" s="594"/>
      <c r="J7" s="595"/>
    </row>
    <row r="8" spans="1:10" ht="12.75">
      <c r="A8" s="314"/>
      <c r="B8" s="316"/>
      <c r="C8" s="316"/>
      <c r="D8" s="316"/>
      <c r="E8" s="316"/>
      <c r="F8" s="316"/>
      <c r="G8" s="316"/>
      <c r="H8" s="316"/>
      <c r="I8" s="316"/>
      <c r="J8" s="319"/>
    </row>
    <row r="9" spans="1:10" ht="12.75">
      <c r="A9" s="325" t="s">
        <v>587</v>
      </c>
      <c r="B9" s="316"/>
      <c r="C9" s="313" t="s">
        <v>890</v>
      </c>
      <c r="D9" s="316"/>
      <c r="E9" s="316"/>
      <c r="F9" s="316"/>
      <c r="G9" s="316"/>
      <c r="H9" s="316"/>
      <c r="I9" s="316"/>
      <c r="J9" s="319"/>
    </row>
    <row r="10" spans="1:10" ht="12.75">
      <c r="A10" s="314"/>
      <c r="B10" s="316"/>
      <c r="C10" s="316"/>
      <c r="D10" s="316"/>
      <c r="E10" s="316"/>
      <c r="F10" s="316"/>
      <c r="G10" s="316"/>
      <c r="H10" s="316"/>
      <c r="I10" s="316"/>
      <c r="J10" s="319"/>
    </row>
    <row r="11" spans="1:10" ht="12.75">
      <c r="A11" s="314"/>
      <c r="B11" s="326"/>
      <c r="C11" s="326" t="s">
        <v>575</v>
      </c>
      <c r="D11" s="316"/>
      <c r="E11" s="316"/>
      <c r="F11" s="316"/>
      <c r="G11" s="316"/>
      <c r="H11" s="316"/>
      <c r="I11" s="316"/>
      <c r="J11" s="319"/>
    </row>
    <row r="12" spans="1:10" ht="12.75">
      <c r="A12" s="314"/>
      <c r="B12" s="316"/>
      <c r="C12" s="316"/>
      <c r="D12" s="316"/>
      <c r="E12" s="316"/>
      <c r="F12" s="316"/>
      <c r="G12" s="316"/>
      <c r="H12" s="316"/>
      <c r="I12" s="316"/>
      <c r="J12" s="319"/>
    </row>
    <row r="13" spans="1:10" ht="12.75">
      <c r="A13" s="325" t="s">
        <v>732</v>
      </c>
      <c r="B13" s="327"/>
      <c r="C13" s="316" t="s">
        <v>732</v>
      </c>
      <c r="D13" s="316"/>
      <c r="E13" s="327"/>
      <c r="F13" s="317"/>
      <c r="G13" s="316"/>
      <c r="H13" s="327"/>
      <c r="I13" s="317"/>
      <c r="J13" s="319"/>
    </row>
    <row r="14" spans="1:10" ht="12.75">
      <c r="A14" s="328" t="s">
        <v>891</v>
      </c>
      <c r="B14" s="327"/>
      <c r="D14" s="316"/>
      <c r="E14" s="327"/>
      <c r="F14" s="317"/>
      <c r="G14" s="316"/>
      <c r="H14" s="327"/>
      <c r="I14" s="317"/>
      <c r="J14" s="319"/>
    </row>
    <row r="15" spans="1:10" ht="12.75">
      <c r="A15" s="314" t="s">
        <v>810</v>
      </c>
      <c r="B15" s="316"/>
      <c r="C15" s="316"/>
      <c r="D15" s="316"/>
      <c r="E15" s="316"/>
      <c r="F15" s="316"/>
      <c r="G15" s="316"/>
      <c r="H15" s="316"/>
      <c r="I15" s="316"/>
      <c r="J15" s="319"/>
    </row>
    <row r="16" spans="1:10" ht="12.75">
      <c r="A16" s="314"/>
      <c r="B16" s="316"/>
      <c r="C16" s="316"/>
      <c r="D16" s="316"/>
      <c r="E16" s="316"/>
      <c r="F16" s="316"/>
      <c r="G16" s="316"/>
      <c r="H16" s="316"/>
      <c r="I16" s="316"/>
      <c r="J16" s="319"/>
    </row>
    <row r="17" spans="1:10" ht="12.75">
      <c r="A17" s="314"/>
      <c r="B17" s="316"/>
      <c r="C17" s="316"/>
      <c r="D17" s="316"/>
      <c r="E17" s="316"/>
      <c r="F17" s="316"/>
      <c r="G17" s="316"/>
      <c r="H17" s="316"/>
      <c r="I17" s="316"/>
      <c r="J17" s="319"/>
    </row>
    <row r="18" spans="1:10" ht="12.75">
      <c r="A18" s="329" t="s">
        <v>811</v>
      </c>
      <c r="B18" s="323"/>
      <c r="C18" s="316" t="s">
        <v>892</v>
      </c>
      <c r="D18" s="316"/>
      <c r="E18" s="316"/>
      <c r="F18" s="316"/>
      <c r="G18" s="316"/>
      <c r="H18" s="316"/>
      <c r="I18" s="316"/>
      <c r="J18" s="324"/>
    </row>
    <row r="19" spans="1:10" ht="12.75">
      <c r="A19" s="314"/>
      <c r="B19" s="316"/>
      <c r="C19" s="316" t="s">
        <v>896</v>
      </c>
      <c r="D19" s="316"/>
      <c r="E19" s="316"/>
      <c r="F19" s="316"/>
      <c r="G19" s="316"/>
      <c r="H19" s="316"/>
      <c r="I19" s="316"/>
      <c r="J19" s="319"/>
    </row>
    <row r="20" spans="1:10" ht="12.75">
      <c r="A20" s="314"/>
      <c r="B20" s="316"/>
      <c r="C20" s="326" t="s">
        <v>897</v>
      </c>
      <c r="D20" s="316"/>
      <c r="E20" s="316"/>
      <c r="F20" s="316"/>
      <c r="G20" s="316"/>
      <c r="H20" s="316"/>
      <c r="I20" s="316"/>
      <c r="J20" s="319"/>
    </row>
    <row r="21" spans="1:10" ht="12.75">
      <c r="A21" s="314"/>
      <c r="B21" s="316"/>
      <c r="C21" s="326" t="s">
        <v>893</v>
      </c>
      <c r="D21" s="316"/>
      <c r="E21" s="316"/>
      <c r="F21" s="316"/>
      <c r="G21" s="316"/>
      <c r="H21" s="316"/>
      <c r="I21" s="316"/>
      <c r="J21" s="319"/>
    </row>
    <row r="22" spans="1:10" ht="12.75">
      <c r="A22" s="314"/>
      <c r="B22" s="316"/>
      <c r="C22" s="326" t="s">
        <v>898</v>
      </c>
      <c r="D22" s="316"/>
      <c r="E22" s="316"/>
      <c r="F22" s="316"/>
      <c r="G22" s="316"/>
      <c r="H22" s="316"/>
      <c r="I22" s="316"/>
      <c r="J22" s="319"/>
    </row>
    <row r="23" spans="1:10" ht="12.75">
      <c r="A23" s="314"/>
      <c r="B23" s="316"/>
      <c r="C23" s="316"/>
      <c r="D23" s="316"/>
      <c r="E23" s="316"/>
      <c r="F23" s="316"/>
      <c r="G23" s="316"/>
      <c r="H23" s="316"/>
      <c r="I23" s="316"/>
      <c r="J23" s="319"/>
    </row>
    <row r="24" spans="1:10" ht="12.75">
      <c r="A24" s="314"/>
      <c r="B24" s="316"/>
      <c r="C24" s="326" t="s">
        <v>894</v>
      </c>
      <c r="D24" s="316"/>
      <c r="E24" s="316"/>
      <c r="F24" s="316"/>
      <c r="G24" s="316"/>
      <c r="H24" s="316"/>
      <c r="I24" s="316"/>
      <c r="J24" s="319"/>
    </row>
    <row r="25" spans="1:10" ht="12.75">
      <c r="A25" s="314"/>
      <c r="B25" s="316"/>
      <c r="C25" s="326" t="s">
        <v>895</v>
      </c>
      <c r="D25" s="316"/>
      <c r="E25" s="316"/>
      <c r="F25" s="316"/>
      <c r="G25" s="316"/>
      <c r="H25" s="316"/>
      <c r="I25" s="316"/>
      <c r="J25" s="319"/>
    </row>
    <row r="26" spans="1:10" ht="12.75">
      <c r="A26" s="314"/>
      <c r="B26" s="316"/>
      <c r="C26" s="326" t="s">
        <v>993</v>
      </c>
      <c r="D26" s="316"/>
      <c r="E26" s="316"/>
      <c r="F26" s="316"/>
      <c r="G26" s="316"/>
      <c r="H26" s="316"/>
      <c r="I26" s="316"/>
      <c r="J26" s="319"/>
    </row>
    <row r="27" spans="1:10" ht="12.75">
      <c r="A27" s="314"/>
      <c r="B27" s="316"/>
      <c r="C27" s="316"/>
      <c r="D27" s="316"/>
      <c r="E27" s="316"/>
      <c r="F27" s="316"/>
      <c r="G27" s="316"/>
      <c r="H27" s="316"/>
      <c r="I27" s="316"/>
      <c r="J27" s="319"/>
    </row>
    <row r="28" spans="1:10" ht="12.75">
      <c r="A28" s="314"/>
      <c r="B28" s="316"/>
      <c r="C28" s="316"/>
      <c r="D28" s="316"/>
      <c r="E28" s="316"/>
      <c r="F28" s="316"/>
      <c r="G28" s="316"/>
      <c r="H28" s="316"/>
      <c r="I28" s="316"/>
      <c r="J28" s="319"/>
    </row>
    <row r="29" spans="1:10" ht="12.75">
      <c r="A29" s="314"/>
      <c r="B29" s="316"/>
      <c r="C29" s="316"/>
      <c r="D29" s="316"/>
      <c r="E29" s="316"/>
      <c r="F29" s="316"/>
      <c r="G29" s="316"/>
      <c r="H29" s="316"/>
      <c r="I29" s="316"/>
      <c r="J29" s="319"/>
    </row>
    <row r="30" spans="1:10" ht="12.75">
      <c r="A30" s="328" t="s">
        <v>732</v>
      </c>
      <c r="B30" s="316"/>
      <c r="C30" s="316"/>
      <c r="D30" s="316"/>
      <c r="E30" s="316"/>
      <c r="F30" s="316"/>
      <c r="G30" s="316"/>
      <c r="H30" s="316"/>
      <c r="I30" s="316"/>
      <c r="J30" s="319"/>
    </row>
    <row r="31" spans="1:10" ht="12.75">
      <c r="A31" s="314"/>
      <c r="B31" s="316"/>
      <c r="C31" s="316"/>
      <c r="D31" s="316"/>
      <c r="E31" s="316"/>
      <c r="F31" s="316"/>
      <c r="G31" s="316"/>
      <c r="H31" s="316"/>
      <c r="I31" s="316"/>
      <c r="J31" s="319"/>
    </row>
    <row r="32" spans="1:10" ht="12.75">
      <c r="A32" s="330"/>
      <c r="B32" s="323"/>
      <c r="C32" s="323"/>
      <c r="D32" s="323"/>
      <c r="E32" s="323"/>
      <c r="F32" s="323"/>
      <c r="G32" s="323"/>
      <c r="H32" s="323"/>
      <c r="I32" s="323"/>
      <c r="J32" s="324"/>
    </row>
    <row r="33" spans="1:10" ht="12.75">
      <c r="A33" s="314"/>
      <c r="B33" s="316"/>
      <c r="C33" s="316"/>
      <c r="D33" s="316"/>
      <c r="E33" s="316"/>
      <c r="F33" s="316"/>
      <c r="G33" s="316"/>
      <c r="H33" s="316"/>
      <c r="I33" s="316"/>
      <c r="J33" s="319"/>
    </row>
    <row r="34" spans="1:10" ht="12.75">
      <c r="A34" s="325"/>
      <c r="B34" s="316"/>
      <c r="C34" s="316"/>
      <c r="D34" s="316"/>
      <c r="E34" s="316"/>
      <c r="F34" s="316"/>
      <c r="G34" s="316"/>
      <c r="H34" s="316"/>
      <c r="I34" s="316"/>
      <c r="J34" s="319"/>
    </row>
    <row r="35" spans="1:10" ht="12.75">
      <c r="A35" s="314"/>
      <c r="B35" s="316"/>
      <c r="C35" s="316"/>
      <c r="D35" s="316"/>
      <c r="E35" s="316"/>
      <c r="F35" s="316"/>
      <c r="G35" s="316"/>
      <c r="H35" s="316"/>
      <c r="I35" s="316"/>
      <c r="J35" s="319"/>
    </row>
    <row r="36" spans="1:10" ht="12.75">
      <c r="A36" s="314"/>
      <c r="B36" s="316"/>
      <c r="C36" s="316"/>
      <c r="D36" s="316"/>
      <c r="E36" s="316"/>
      <c r="F36" s="316"/>
      <c r="G36" s="316"/>
      <c r="H36" s="316"/>
      <c r="I36" s="316"/>
      <c r="J36" s="319"/>
    </row>
    <row r="37" spans="1:10" ht="12.75">
      <c r="A37" s="314"/>
      <c r="B37" s="316"/>
      <c r="C37" s="316"/>
      <c r="D37" s="316"/>
      <c r="E37" s="316"/>
      <c r="F37" s="316"/>
      <c r="G37" s="316"/>
      <c r="H37" s="316"/>
      <c r="I37" s="316"/>
      <c r="J37" s="319"/>
    </row>
    <row r="38" spans="1:10" ht="12.75">
      <c r="A38" s="314"/>
      <c r="B38" s="316"/>
      <c r="C38" s="316"/>
      <c r="D38" s="316"/>
      <c r="E38" s="316"/>
      <c r="F38" s="316"/>
      <c r="G38" s="316"/>
      <c r="H38" s="316"/>
      <c r="I38" s="316"/>
      <c r="J38" s="319"/>
    </row>
    <row r="39" spans="1:10" ht="12.75">
      <c r="A39" s="314"/>
      <c r="B39" s="316"/>
      <c r="C39" s="316"/>
      <c r="D39" s="316"/>
      <c r="E39" s="316"/>
      <c r="F39" s="316"/>
      <c r="G39" s="316"/>
      <c r="H39" s="316"/>
      <c r="I39" s="316"/>
      <c r="J39" s="319"/>
    </row>
    <row r="40" spans="1:10" ht="12.75">
      <c r="A40" s="314"/>
      <c r="B40" s="316"/>
      <c r="C40" s="316"/>
      <c r="D40" s="316"/>
      <c r="E40" s="316"/>
      <c r="F40" s="316"/>
      <c r="G40" s="316"/>
      <c r="H40" s="316"/>
      <c r="I40" s="316"/>
      <c r="J40" s="319"/>
    </row>
    <row r="41" spans="1:10" ht="12.75">
      <c r="A41" s="314"/>
      <c r="B41" s="316"/>
      <c r="C41" s="316"/>
      <c r="D41" s="316"/>
      <c r="E41" s="316"/>
      <c r="F41" s="316"/>
      <c r="G41" s="316"/>
      <c r="H41" s="316"/>
      <c r="I41" s="316"/>
      <c r="J41" s="319"/>
    </row>
    <row r="42" spans="1:10" ht="12.75">
      <c r="A42" s="314"/>
      <c r="B42" s="316"/>
      <c r="C42" s="316"/>
      <c r="D42" s="316"/>
      <c r="E42" s="316"/>
      <c r="F42" s="316"/>
      <c r="G42" s="316"/>
      <c r="H42" s="316"/>
      <c r="I42" s="316"/>
      <c r="J42" s="319"/>
    </row>
    <row r="43" spans="1:10" ht="12.75">
      <c r="A43" s="314"/>
      <c r="B43" s="316"/>
      <c r="C43" s="316"/>
      <c r="D43" s="316"/>
      <c r="E43" s="316"/>
      <c r="F43" s="316"/>
      <c r="G43" s="316"/>
      <c r="H43" s="316"/>
      <c r="I43" s="316"/>
      <c r="J43" s="319"/>
    </row>
    <row r="44" spans="1:10" ht="12.75">
      <c r="A44" s="314"/>
      <c r="B44" s="316"/>
      <c r="C44" s="316"/>
      <c r="D44" s="316"/>
      <c r="E44" s="316"/>
      <c r="F44" s="316"/>
      <c r="G44" s="316"/>
      <c r="H44" s="316"/>
      <c r="I44" s="316"/>
      <c r="J44" s="319"/>
    </row>
    <row r="45" spans="1:10" ht="12.75">
      <c r="A45" s="314"/>
      <c r="B45" s="316"/>
      <c r="C45" s="316"/>
      <c r="D45" s="316"/>
      <c r="E45" s="316"/>
      <c r="F45" s="316"/>
      <c r="G45" s="316"/>
      <c r="H45" s="316"/>
      <c r="I45" s="316"/>
      <c r="J45" s="319"/>
    </row>
    <row r="46" spans="1:10" ht="12.75">
      <c r="A46" s="314"/>
      <c r="B46" s="316"/>
      <c r="C46" s="316"/>
      <c r="D46" s="316"/>
      <c r="E46" s="316"/>
      <c r="F46" s="316"/>
      <c r="G46" s="316"/>
      <c r="H46" s="316"/>
      <c r="I46" s="316"/>
      <c r="J46" s="319"/>
    </row>
    <row r="47" spans="1:10" ht="12.75">
      <c r="A47" s="314"/>
      <c r="B47" s="316"/>
      <c r="C47" s="316"/>
      <c r="D47" s="316"/>
      <c r="E47" s="316"/>
      <c r="F47" s="316"/>
      <c r="G47" s="316"/>
      <c r="H47" s="316"/>
      <c r="I47" s="316"/>
      <c r="J47" s="319"/>
    </row>
    <row r="48" spans="1:10" ht="12.75">
      <c r="A48" s="314"/>
      <c r="B48" s="316"/>
      <c r="C48" s="316"/>
      <c r="D48" s="316"/>
      <c r="E48" s="316"/>
      <c r="F48" s="316"/>
      <c r="G48" s="316"/>
      <c r="H48" s="316"/>
      <c r="I48" s="316"/>
      <c r="J48" s="319"/>
    </row>
    <row r="49" spans="1:10" ht="12.75">
      <c r="A49" s="320"/>
      <c r="B49" s="321"/>
      <c r="C49" s="321"/>
      <c r="D49" s="321"/>
      <c r="E49" s="321"/>
      <c r="F49" s="321"/>
      <c r="G49" s="321"/>
      <c r="H49" s="321"/>
      <c r="I49" s="321"/>
      <c r="J49" s="322"/>
    </row>
    <row r="50" spans="1:10" ht="12.75">
      <c r="A50" s="314" t="s">
        <v>343</v>
      </c>
      <c r="B50" s="316" t="s">
        <v>455</v>
      </c>
      <c r="C50" s="316"/>
      <c r="D50" s="316"/>
      <c r="E50" s="316"/>
      <c r="F50" s="316"/>
      <c r="G50" s="316"/>
      <c r="H50" s="316"/>
      <c r="I50" s="316"/>
      <c r="J50" s="319"/>
    </row>
    <row r="51" spans="1:10" ht="12.75">
      <c r="A51" s="314"/>
      <c r="B51" s="316"/>
      <c r="C51" s="316"/>
      <c r="D51" s="316"/>
      <c r="E51" s="316"/>
      <c r="F51" s="316"/>
      <c r="G51" s="316"/>
      <c r="H51" s="316"/>
      <c r="I51" s="316"/>
      <c r="J51" s="319"/>
    </row>
    <row r="52" spans="1:10" ht="12.75">
      <c r="A52" s="320" t="s">
        <v>342</v>
      </c>
      <c r="B52" s="331">
        <f>'Item 105, pg 30'!B50</f>
        <v>41373</v>
      </c>
      <c r="C52" s="321"/>
      <c r="D52" s="321"/>
      <c r="E52" s="321"/>
      <c r="F52" s="321"/>
      <c r="G52" s="321"/>
      <c r="H52" s="321" t="s">
        <v>334</v>
      </c>
      <c r="I52" s="599">
        <f>'Item 105, pg 30'!I50</f>
        <v>41426</v>
      </c>
      <c r="J52" s="600"/>
    </row>
    <row r="53" spans="1:10" ht="12.75">
      <c r="A53" s="596" t="s">
        <v>312</v>
      </c>
      <c r="B53" s="597"/>
      <c r="C53" s="597"/>
      <c r="D53" s="597"/>
      <c r="E53" s="597"/>
      <c r="F53" s="597"/>
      <c r="G53" s="597"/>
      <c r="H53" s="597"/>
      <c r="I53" s="597"/>
      <c r="J53" s="598"/>
    </row>
    <row r="54" spans="1:10" ht="12.75">
      <c r="A54" s="314"/>
      <c r="B54" s="316"/>
      <c r="C54" s="316"/>
      <c r="D54" s="316"/>
      <c r="E54" s="316"/>
      <c r="F54" s="316"/>
      <c r="G54" s="316"/>
      <c r="H54" s="316"/>
      <c r="I54" s="316"/>
      <c r="J54" s="319"/>
    </row>
    <row r="55" spans="1:10" ht="12.75">
      <c r="A55" s="314" t="s">
        <v>341</v>
      </c>
      <c r="B55" s="316"/>
      <c r="C55" s="316"/>
      <c r="D55" s="316"/>
      <c r="E55" s="316"/>
      <c r="F55" s="316"/>
      <c r="G55" s="316"/>
      <c r="H55" s="316"/>
      <c r="I55" s="316"/>
      <c r="J55" s="319"/>
    </row>
    <row r="56" spans="1:10" ht="12.75">
      <c r="A56" s="320"/>
      <c r="B56" s="321"/>
      <c r="C56" s="321"/>
      <c r="D56" s="321"/>
      <c r="E56" s="321"/>
      <c r="F56" s="321"/>
      <c r="G56" s="321"/>
      <c r="H56" s="321"/>
      <c r="I56" s="321"/>
      <c r="J56" s="322"/>
    </row>
  </sheetData>
  <sheetProtection/>
  <mergeCells count="4">
    <mergeCell ref="H2:I2"/>
    <mergeCell ref="A7:J7"/>
    <mergeCell ref="A53:J53"/>
    <mergeCell ref="I52:J52"/>
  </mergeCells>
  <printOptions/>
  <pageMargins left="0.75" right="0.75" top="1" bottom="1" header="0.5" footer="0.5"/>
  <pageSetup horizontalDpi="300" verticalDpi="300" orientation="portrait" scale="84" r:id="rId1"/>
</worksheet>
</file>

<file path=xl/worksheets/sheet3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4">
      <selection activeCell="R28" sqref="R28"/>
    </sheetView>
  </sheetViews>
  <sheetFormatPr defaultColWidth="9.140625" defaultRowHeight="12.75"/>
  <cols>
    <col min="1" max="1" width="10.00390625" style="0" customWidth="1"/>
    <col min="2" max="2" width="17.57421875" style="0" customWidth="1"/>
    <col min="8" max="8" width="9.8515625" style="0" customWidth="1"/>
    <col min="10" max="10" width="14.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32</v>
      </c>
    </row>
    <row r="3" spans="1:10" ht="12.75">
      <c r="A3" s="4"/>
      <c r="B3" s="5"/>
      <c r="C3" s="5"/>
      <c r="D3" s="5"/>
      <c r="E3" s="5"/>
      <c r="F3" s="5"/>
      <c r="G3" s="5"/>
      <c r="H3" s="5"/>
      <c r="I3" s="5"/>
      <c r="J3" s="6"/>
    </row>
    <row r="4" spans="1:10" ht="12.75">
      <c r="A4" s="4" t="s">
        <v>339</v>
      </c>
      <c r="B4" s="5"/>
      <c r="C4" s="218" t="s">
        <v>837</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13" t="s">
        <v>104</v>
      </c>
      <c r="B7" s="514"/>
      <c r="C7" s="514"/>
      <c r="D7" s="514"/>
      <c r="E7" s="514"/>
      <c r="F7" s="514"/>
      <c r="G7" s="514"/>
      <c r="H7" s="514"/>
      <c r="I7" s="514"/>
      <c r="J7" s="536"/>
    </row>
    <row r="8" spans="1:10" ht="12.75">
      <c r="A8" s="4"/>
      <c r="B8" s="5"/>
      <c r="C8" s="5"/>
      <c r="D8" s="5"/>
      <c r="E8" s="5"/>
      <c r="F8" s="5"/>
      <c r="G8" s="5"/>
      <c r="H8" s="5"/>
      <c r="I8" s="5"/>
      <c r="J8" s="6"/>
    </row>
    <row r="9" spans="1:10" ht="12.75">
      <c r="A9" s="4" t="s">
        <v>732</v>
      </c>
      <c r="B9" s="13"/>
      <c r="C9" s="558" t="s">
        <v>105</v>
      </c>
      <c r="D9" s="559"/>
      <c r="E9" s="560"/>
      <c r="F9" s="558" t="s">
        <v>106</v>
      </c>
      <c r="G9" s="559"/>
      <c r="H9" s="560"/>
      <c r="I9" s="5"/>
      <c r="J9" s="6"/>
    </row>
    <row r="10" spans="1:10" ht="12.75">
      <c r="A10" s="4"/>
      <c r="B10" s="5"/>
      <c r="C10" s="51" t="s">
        <v>107</v>
      </c>
      <c r="D10" s="16"/>
      <c r="E10" s="26"/>
      <c r="F10" s="256">
        <v>22.63</v>
      </c>
      <c r="G10" s="267"/>
      <c r="H10" s="26"/>
      <c r="I10" s="5"/>
      <c r="J10" s="6"/>
    </row>
    <row r="11" spans="1:10" ht="12.75">
      <c r="A11" s="4"/>
      <c r="B11" s="14"/>
      <c r="C11" s="51" t="s">
        <v>93</v>
      </c>
      <c r="D11" s="16"/>
      <c r="E11" s="26"/>
      <c r="F11" s="257">
        <v>27.63</v>
      </c>
      <c r="G11" s="267"/>
      <c r="H11" s="26"/>
      <c r="I11" s="5"/>
      <c r="J11" s="6"/>
    </row>
    <row r="12" spans="1:10" ht="12.75">
      <c r="A12" s="4"/>
      <c r="B12" s="5"/>
      <c r="C12" s="5"/>
      <c r="D12" s="5"/>
      <c r="E12" s="5"/>
      <c r="F12" s="5"/>
      <c r="G12" s="5"/>
      <c r="H12" s="5"/>
      <c r="I12" s="5"/>
      <c r="J12" s="6"/>
    </row>
    <row r="13" spans="1:10" ht="12.75">
      <c r="A13" s="7"/>
      <c r="B13" s="87"/>
      <c r="C13" s="82"/>
      <c r="D13" s="8"/>
      <c r="E13" s="87"/>
      <c r="F13" s="82"/>
      <c r="G13" s="8"/>
      <c r="H13" s="87"/>
      <c r="I13" s="82"/>
      <c r="J13" s="9"/>
    </row>
    <row r="14" spans="1:10" ht="12.75">
      <c r="A14" s="4"/>
      <c r="B14" s="36"/>
      <c r="C14" s="13"/>
      <c r="D14" s="5"/>
      <c r="E14" s="36"/>
      <c r="F14" s="13"/>
      <c r="G14" s="5"/>
      <c r="H14" s="36"/>
      <c r="I14" s="13"/>
      <c r="J14" s="6"/>
    </row>
    <row r="15" spans="1:10" ht="12.75">
      <c r="A15" s="513" t="s">
        <v>108</v>
      </c>
      <c r="B15" s="514"/>
      <c r="C15" s="514"/>
      <c r="D15" s="514"/>
      <c r="E15" s="514"/>
      <c r="F15" s="514"/>
      <c r="G15" s="514"/>
      <c r="H15" s="514"/>
      <c r="I15" s="514"/>
      <c r="J15" s="536"/>
    </row>
    <row r="16" spans="1:10" ht="12.75">
      <c r="A16" s="4"/>
      <c r="B16" s="5"/>
      <c r="C16" s="5"/>
      <c r="D16" s="5"/>
      <c r="E16" s="5"/>
      <c r="F16" s="5"/>
      <c r="G16" s="5"/>
      <c r="H16" s="5"/>
      <c r="I16" s="5"/>
      <c r="J16" s="6"/>
    </row>
    <row r="17" spans="1:10" ht="12.75">
      <c r="A17" s="4"/>
      <c r="B17" s="5"/>
      <c r="C17" s="518" t="s">
        <v>109</v>
      </c>
      <c r="D17" s="520"/>
      <c r="E17" s="519"/>
      <c r="F17" s="608" t="s">
        <v>110</v>
      </c>
      <c r="G17" s="559"/>
      <c r="H17" s="560"/>
      <c r="I17" s="5"/>
      <c r="J17" s="6"/>
    </row>
    <row r="18" spans="1:10" ht="12.75">
      <c r="A18" s="38"/>
      <c r="B18" s="37"/>
      <c r="C18" s="104" t="s">
        <v>111</v>
      </c>
      <c r="D18" s="16"/>
      <c r="E18" s="26"/>
      <c r="F18" s="51" t="s">
        <v>414</v>
      </c>
      <c r="G18" s="16"/>
      <c r="H18" s="26"/>
      <c r="I18" s="37"/>
      <c r="J18" s="47"/>
    </row>
    <row r="19" spans="1:10" ht="12.75">
      <c r="A19" s="4"/>
      <c r="B19" s="5"/>
      <c r="C19" s="104" t="s">
        <v>111</v>
      </c>
      <c r="D19" s="16"/>
      <c r="E19" s="26"/>
      <c r="F19" s="51" t="s">
        <v>414</v>
      </c>
      <c r="G19" s="16"/>
      <c r="H19" s="26"/>
      <c r="I19" s="5"/>
      <c r="J19" s="6"/>
    </row>
    <row r="20" spans="1:10" ht="12.75">
      <c r="A20" s="4"/>
      <c r="B20" s="5"/>
      <c r="C20" s="105"/>
      <c r="D20" s="16"/>
      <c r="E20" s="16"/>
      <c r="F20" s="16"/>
      <c r="G20" s="16"/>
      <c r="H20" s="16"/>
      <c r="I20" s="5"/>
      <c r="J20" s="6"/>
    </row>
    <row r="21" spans="1:10" ht="12.75">
      <c r="A21" s="4"/>
      <c r="B21" s="5"/>
      <c r="C21" s="601" t="s">
        <v>112</v>
      </c>
      <c r="D21" s="602"/>
      <c r="E21" s="603"/>
      <c r="F21" s="604" t="s">
        <v>110</v>
      </c>
      <c r="G21" s="605"/>
      <c r="H21" s="564"/>
      <c r="I21" s="5"/>
      <c r="J21" s="6"/>
    </row>
    <row r="22" spans="1:10" ht="12.75">
      <c r="A22" s="4"/>
      <c r="B22" s="5"/>
      <c r="C22" s="104" t="s">
        <v>111</v>
      </c>
      <c r="D22" s="16"/>
      <c r="E22" s="26"/>
      <c r="F22" s="51" t="s">
        <v>414</v>
      </c>
      <c r="G22" s="16"/>
      <c r="H22" s="26"/>
      <c r="I22" s="5"/>
      <c r="J22" s="6"/>
    </row>
    <row r="23" spans="1:10" ht="12.75">
      <c r="A23" s="4"/>
      <c r="B23" s="5"/>
      <c r="C23" s="104" t="s">
        <v>111</v>
      </c>
      <c r="D23" s="16"/>
      <c r="E23" s="26"/>
      <c r="F23" s="51" t="s">
        <v>414</v>
      </c>
      <c r="G23" s="16"/>
      <c r="H23" s="26"/>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513" t="s">
        <v>113</v>
      </c>
      <c r="B27" s="514"/>
      <c r="C27" s="514"/>
      <c r="D27" s="514"/>
      <c r="E27" s="514"/>
      <c r="F27" s="514"/>
      <c r="G27" s="514"/>
      <c r="H27" s="514"/>
      <c r="I27" s="514"/>
      <c r="J27" s="536"/>
    </row>
    <row r="28" spans="1:10" ht="12.75">
      <c r="A28" s="4"/>
      <c r="B28" s="5"/>
      <c r="C28" s="5"/>
      <c r="D28" s="5"/>
      <c r="E28" s="5"/>
      <c r="F28" s="5"/>
      <c r="G28" s="5"/>
      <c r="H28" s="5"/>
      <c r="I28" s="5"/>
      <c r="J28" s="6"/>
    </row>
    <row r="29" spans="1:10" ht="12.75">
      <c r="A29" s="4" t="s">
        <v>114</v>
      </c>
      <c r="B29" s="5"/>
      <c r="C29" s="5"/>
      <c r="D29" s="5"/>
      <c r="E29" s="5"/>
      <c r="F29" s="5"/>
      <c r="G29" s="5"/>
      <c r="H29" s="5"/>
      <c r="I29" s="5"/>
      <c r="J29" s="6"/>
    </row>
    <row r="30" spans="1:10" ht="12.75">
      <c r="A30" s="4"/>
      <c r="B30" s="5"/>
      <c r="C30" s="5"/>
      <c r="D30" s="5"/>
      <c r="E30" s="5"/>
      <c r="F30" s="5"/>
      <c r="G30" s="5"/>
      <c r="H30" s="5"/>
      <c r="I30" s="5"/>
      <c r="J30" s="6"/>
    </row>
    <row r="31" spans="1:10" ht="12.75">
      <c r="A31" s="4" t="s">
        <v>588</v>
      </c>
      <c r="B31" s="5"/>
      <c r="C31" s="5"/>
      <c r="D31" s="5"/>
      <c r="E31" s="5"/>
      <c r="F31" s="5"/>
      <c r="G31" s="5"/>
      <c r="H31" s="5"/>
      <c r="I31" s="5"/>
      <c r="J31" s="6"/>
    </row>
    <row r="32" spans="1:10" ht="12.75">
      <c r="A32" s="38"/>
      <c r="B32" s="37"/>
      <c r="C32" s="56"/>
      <c r="D32" s="57"/>
      <c r="E32" s="606" t="s">
        <v>121</v>
      </c>
      <c r="F32" s="607"/>
      <c r="G32" s="56"/>
      <c r="H32" s="57"/>
      <c r="I32" s="606" t="s">
        <v>125</v>
      </c>
      <c r="J32" s="607"/>
    </row>
    <row r="33" spans="1:10" ht="12.75">
      <c r="A33" s="4"/>
      <c r="B33" s="5"/>
      <c r="C33" s="544" t="s">
        <v>119</v>
      </c>
      <c r="D33" s="485"/>
      <c r="E33" s="544" t="s">
        <v>122</v>
      </c>
      <c r="F33" s="485"/>
      <c r="G33" s="544" t="s">
        <v>123</v>
      </c>
      <c r="H33" s="485"/>
      <c r="I33" s="544" t="s">
        <v>126</v>
      </c>
      <c r="J33" s="485"/>
    </row>
    <row r="34" spans="1:10" ht="12.75">
      <c r="A34" s="58"/>
      <c r="B34" s="5"/>
      <c r="C34" s="563" t="s">
        <v>120</v>
      </c>
      <c r="D34" s="564"/>
      <c r="E34" s="563" t="s">
        <v>120</v>
      </c>
      <c r="F34" s="564"/>
      <c r="G34" s="563" t="s">
        <v>124</v>
      </c>
      <c r="H34" s="564"/>
      <c r="I34" s="563" t="s">
        <v>127</v>
      </c>
      <c r="J34" s="564"/>
    </row>
    <row r="35" spans="1:10" ht="19.5" customHeight="1">
      <c r="A35" s="51" t="s">
        <v>115</v>
      </c>
      <c r="B35" s="26"/>
      <c r="C35" s="198">
        <v>22.1</v>
      </c>
      <c r="D35" s="415"/>
      <c r="E35" s="198">
        <f>C35</f>
        <v>22.1</v>
      </c>
      <c r="F35" s="415"/>
      <c r="G35" s="198">
        <f>C35</f>
        <v>22.1</v>
      </c>
      <c r="H35" s="415"/>
      <c r="I35" s="155" t="s">
        <v>767</v>
      </c>
      <c r="J35" s="26"/>
    </row>
    <row r="36" spans="1:10" ht="12.75">
      <c r="A36" s="1" t="s">
        <v>116</v>
      </c>
      <c r="B36" s="3"/>
      <c r="C36" s="184"/>
      <c r="D36" s="186"/>
      <c r="E36" s="184"/>
      <c r="F36" s="186"/>
      <c r="G36" s="184"/>
      <c r="H36" s="186"/>
      <c r="I36" s="184"/>
      <c r="J36" s="3"/>
    </row>
    <row r="37" spans="1:10" ht="12.75">
      <c r="A37" s="106" t="s">
        <v>117</v>
      </c>
      <c r="B37" s="9"/>
      <c r="C37" s="205" t="s">
        <v>767</v>
      </c>
      <c r="D37" s="144"/>
      <c r="E37" s="205" t="s">
        <v>767</v>
      </c>
      <c r="F37" s="144"/>
      <c r="G37" s="205" t="s">
        <v>767</v>
      </c>
      <c r="H37" s="144"/>
      <c r="I37" s="155" t="s">
        <v>767</v>
      </c>
      <c r="J37" s="9"/>
    </row>
    <row r="38" spans="1:10" ht="12.75">
      <c r="A38" s="1" t="s">
        <v>116</v>
      </c>
      <c r="B38" s="3"/>
      <c r="C38" s="184"/>
      <c r="D38" s="186"/>
      <c r="E38" s="184"/>
      <c r="F38" s="137"/>
      <c r="G38" s="184"/>
      <c r="H38" s="186"/>
      <c r="I38" s="258"/>
      <c r="J38" s="3"/>
    </row>
    <row r="39" spans="1:10" ht="12.75">
      <c r="A39" s="106" t="s">
        <v>118</v>
      </c>
      <c r="B39" s="9"/>
      <c r="C39" s="155">
        <f>C35</f>
        <v>22.1</v>
      </c>
      <c r="D39" s="298"/>
      <c r="E39" s="155">
        <f>E35</f>
        <v>22.1</v>
      </c>
      <c r="F39" s="298"/>
      <c r="G39" s="155">
        <f>G35</f>
        <v>22.1</v>
      </c>
      <c r="H39" s="298"/>
      <c r="I39" s="141" t="s">
        <v>767</v>
      </c>
      <c r="J39" s="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37"/>
      <c r="E42" s="37"/>
      <c r="F42" s="37"/>
      <c r="G42" s="37"/>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343</v>
      </c>
      <c r="B50" s="5" t="s">
        <v>455</v>
      </c>
      <c r="C50" s="5"/>
      <c r="D50" s="5"/>
      <c r="E50" s="5"/>
      <c r="F50" s="5"/>
      <c r="G50" s="5"/>
      <c r="H50" s="5"/>
      <c r="I50" s="5"/>
      <c r="J50" s="6"/>
    </row>
    <row r="51" spans="1:10" ht="12.75">
      <c r="A51" s="4"/>
      <c r="B51" s="5"/>
      <c r="C51" s="5"/>
      <c r="D51" s="5"/>
      <c r="E51" s="5"/>
      <c r="F51" s="5"/>
      <c r="G51" s="5"/>
      <c r="H51" s="5"/>
      <c r="I51" s="5"/>
      <c r="J51" s="6"/>
    </row>
    <row r="52" spans="1:10" ht="12.75">
      <c r="A52" s="7" t="s">
        <v>342</v>
      </c>
      <c r="B52" s="193">
        <f>'Item 105, pg 31'!B52</f>
        <v>41373</v>
      </c>
      <c r="C52" s="8"/>
      <c r="D52" s="8"/>
      <c r="E52" s="8"/>
      <c r="F52" s="8"/>
      <c r="G52" s="8"/>
      <c r="H52" s="8" t="s">
        <v>535</v>
      </c>
      <c r="I52" s="8"/>
      <c r="J52" s="192">
        <f>'Item 105, pg 31'!I52</f>
        <v>41426</v>
      </c>
    </row>
    <row r="53" spans="1:10" ht="12.75">
      <c r="A53" s="510" t="s">
        <v>312</v>
      </c>
      <c r="B53" s="511"/>
      <c r="C53" s="511"/>
      <c r="D53" s="511"/>
      <c r="E53" s="511"/>
      <c r="F53" s="511"/>
      <c r="G53" s="511"/>
      <c r="H53" s="511"/>
      <c r="I53" s="511"/>
      <c r="J53" s="512"/>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341</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F17:H17"/>
    <mergeCell ref="C33:D33"/>
    <mergeCell ref="E33:F33"/>
    <mergeCell ref="G33:H33"/>
    <mergeCell ref="I33:J33"/>
    <mergeCell ref="H2:I2"/>
    <mergeCell ref="A7:J7"/>
    <mergeCell ref="C9:E9"/>
    <mergeCell ref="F9:H9"/>
    <mergeCell ref="A15:J15"/>
    <mergeCell ref="C17:E17"/>
    <mergeCell ref="C34:D34"/>
    <mergeCell ref="E34:F34"/>
    <mergeCell ref="G34:H34"/>
    <mergeCell ref="I34:J34"/>
    <mergeCell ref="A53:J53"/>
    <mergeCell ref="C21:E21"/>
    <mergeCell ref="F21:H21"/>
    <mergeCell ref="A27:J27"/>
    <mergeCell ref="E32:F32"/>
    <mergeCell ref="I32:J32"/>
  </mergeCells>
  <printOptions horizontalCentered="1" verticalCentered="1"/>
  <pageMargins left="0.5" right="0.5" top="0.5" bottom="0.5" header="0.5" footer="0.5"/>
  <pageSetup fitToHeight="1" fitToWidth="1" horizontalDpi="600" verticalDpi="600" orientation="portrait" scale="91" r:id="rId1"/>
</worksheet>
</file>

<file path=xl/worksheets/sheet3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3">
      <selection activeCell="I43" sqref="I43"/>
    </sheetView>
  </sheetViews>
  <sheetFormatPr defaultColWidth="9.140625" defaultRowHeight="12.75"/>
  <cols>
    <col min="1" max="1" width="10.140625" style="0" customWidth="1"/>
    <col min="2" max="2" width="18.140625" style="0" customWidth="1"/>
    <col min="9" max="9" width="15.140625" style="0" customWidth="1"/>
    <col min="10" max="10" width="13.140625" style="0" customWidth="1"/>
  </cols>
  <sheetData>
    <row r="1" spans="1:10" ht="12.75">
      <c r="A1" s="1"/>
      <c r="B1" s="2"/>
      <c r="C1" s="2"/>
      <c r="D1" s="2"/>
      <c r="E1" s="2"/>
      <c r="F1" s="2"/>
      <c r="G1" s="2"/>
      <c r="H1" s="2"/>
      <c r="I1" s="2"/>
      <c r="J1" s="3"/>
    </row>
    <row r="2" spans="1:10" ht="12.75">
      <c r="A2" s="4" t="s">
        <v>337</v>
      </c>
      <c r="B2" s="213">
        <v>26</v>
      </c>
      <c r="C2" s="5"/>
      <c r="D2" s="5"/>
      <c r="E2" s="5"/>
      <c r="F2" s="5"/>
      <c r="G2" s="147">
        <v>0</v>
      </c>
      <c r="H2" s="484" t="s">
        <v>338</v>
      </c>
      <c r="I2" s="484"/>
      <c r="J2" s="46">
        <v>33</v>
      </c>
    </row>
    <row r="3" spans="1:10" ht="12.75">
      <c r="A3" s="4"/>
      <c r="B3" s="5"/>
      <c r="C3" s="5"/>
      <c r="D3" s="5"/>
      <c r="E3" s="5"/>
      <c r="F3" s="5"/>
      <c r="G3" s="5"/>
      <c r="H3" s="5"/>
      <c r="I3" s="5"/>
      <c r="J3" s="6"/>
    </row>
    <row r="4" spans="1:10" ht="12.75">
      <c r="A4" s="4" t="s">
        <v>339</v>
      </c>
      <c r="B4" s="5"/>
      <c r="C4" s="440" t="s">
        <v>837</v>
      </c>
      <c r="D4" s="440"/>
      <c r="E4" s="440"/>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128</v>
      </c>
      <c r="B7" s="514"/>
      <c r="C7" s="514"/>
      <c r="D7" s="514"/>
      <c r="E7" s="514"/>
      <c r="F7" s="514"/>
      <c r="G7" s="514"/>
      <c r="H7" s="514"/>
      <c r="I7" s="514"/>
      <c r="J7" s="53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129</v>
      </c>
      <c r="B27" s="5"/>
      <c r="C27" s="5"/>
      <c r="D27" s="5"/>
      <c r="E27" s="5"/>
      <c r="F27" s="5"/>
      <c r="G27" s="5"/>
      <c r="H27" s="5"/>
      <c r="I27" s="5"/>
      <c r="J27" s="6"/>
    </row>
    <row r="28" spans="1:10" ht="12.75">
      <c r="A28" s="4"/>
      <c r="B28" s="5"/>
      <c r="C28" s="5"/>
      <c r="D28" s="5"/>
      <c r="E28" s="558" t="s">
        <v>130</v>
      </c>
      <c r="F28" s="559"/>
      <c r="G28" s="559"/>
      <c r="H28" s="559"/>
      <c r="I28" s="559"/>
      <c r="J28" s="560"/>
    </row>
    <row r="29" spans="1:10" ht="12.75">
      <c r="A29" s="1"/>
      <c r="B29" s="2"/>
      <c r="C29" s="2"/>
      <c r="D29" s="3"/>
      <c r="E29" s="1"/>
      <c r="F29" s="3"/>
      <c r="G29" s="561" t="s">
        <v>131</v>
      </c>
      <c r="H29" s="562"/>
      <c r="I29" s="561" t="s">
        <v>132</v>
      </c>
      <c r="J29" s="562"/>
    </row>
    <row r="30" spans="1:10" ht="12.75">
      <c r="A30" s="7" t="s">
        <v>135</v>
      </c>
      <c r="B30" s="8"/>
      <c r="C30" s="8"/>
      <c r="D30" s="9"/>
      <c r="E30" s="563" t="s">
        <v>133</v>
      </c>
      <c r="F30" s="564"/>
      <c r="G30" s="563" t="s">
        <v>134</v>
      </c>
      <c r="H30" s="564"/>
      <c r="I30" s="563" t="s">
        <v>92</v>
      </c>
      <c r="J30" s="564"/>
    </row>
    <row r="31" spans="1:10" ht="12.75">
      <c r="A31" s="108" t="s">
        <v>136</v>
      </c>
      <c r="B31" s="25"/>
      <c r="C31" s="25"/>
      <c r="D31" s="57"/>
      <c r="E31" s="56"/>
      <c r="F31" s="57"/>
      <c r="G31" s="418"/>
      <c r="H31" s="57"/>
      <c r="I31" s="56"/>
      <c r="J31" s="57"/>
    </row>
    <row r="32" spans="1:10" ht="12.75">
      <c r="A32" s="88" t="s">
        <v>144</v>
      </c>
      <c r="B32" s="5"/>
      <c r="C32" s="5"/>
      <c r="D32" s="6"/>
      <c r="E32" s="205">
        <v>77</v>
      </c>
      <c r="F32" s="416"/>
      <c r="G32" s="419">
        <v>47</v>
      </c>
      <c r="H32" s="416"/>
      <c r="I32" s="205">
        <f>E32</f>
        <v>77</v>
      </c>
      <c r="J32" s="416"/>
    </row>
    <row r="33" spans="1:10" ht="12.75">
      <c r="A33" s="107" t="s">
        <v>145</v>
      </c>
      <c r="B33" s="5"/>
      <c r="C33" s="5"/>
      <c r="D33" s="6"/>
      <c r="E33" s="205">
        <v>80</v>
      </c>
      <c r="F33" s="416"/>
      <c r="G33" s="419">
        <f>G32</f>
        <v>47</v>
      </c>
      <c r="H33" s="416"/>
      <c r="I33" s="205">
        <f>E33</f>
        <v>80</v>
      </c>
      <c r="J33" s="416"/>
    </row>
    <row r="34" spans="1:10" ht="12.75">
      <c r="A34" s="109" t="s">
        <v>146</v>
      </c>
      <c r="B34" s="8"/>
      <c r="C34" s="8"/>
      <c r="D34" s="9"/>
      <c r="E34" s="205">
        <v>86</v>
      </c>
      <c r="F34" s="417"/>
      <c r="G34" s="419">
        <f>G32</f>
        <v>47</v>
      </c>
      <c r="H34" s="417"/>
      <c r="I34" s="205">
        <f>E34</f>
        <v>86</v>
      </c>
      <c r="J34" s="417"/>
    </row>
    <row r="35" spans="1:10" ht="12.75">
      <c r="A35" s="110" t="s">
        <v>147</v>
      </c>
      <c r="B35" s="25"/>
      <c r="C35" s="25"/>
      <c r="D35" s="57"/>
      <c r="E35" s="55"/>
      <c r="F35" s="3"/>
      <c r="G35" s="420"/>
      <c r="H35" s="3"/>
      <c r="I35" s="55"/>
      <c r="J35" s="3"/>
    </row>
    <row r="36" spans="1:10" ht="12.75">
      <c r="A36" s="88" t="s">
        <v>144</v>
      </c>
      <c r="B36" s="5"/>
      <c r="C36" s="5"/>
      <c r="D36" s="6"/>
      <c r="E36" s="205">
        <v>86</v>
      </c>
      <c r="F36" s="416"/>
      <c r="G36" s="419">
        <f>G32</f>
        <v>47</v>
      </c>
      <c r="H36" s="416"/>
      <c r="I36" s="205">
        <f>E36</f>
        <v>86</v>
      </c>
      <c r="J36" s="416"/>
    </row>
    <row r="37" spans="1:10" ht="12.75">
      <c r="A37" s="107" t="s">
        <v>145</v>
      </c>
      <c r="B37" s="5"/>
      <c r="C37" s="5"/>
      <c r="D37" s="6"/>
      <c r="E37" s="205">
        <v>93</v>
      </c>
      <c r="F37" s="416"/>
      <c r="G37" s="419">
        <f>G32</f>
        <v>47</v>
      </c>
      <c r="H37" s="416"/>
      <c r="I37" s="205">
        <f>E37</f>
        <v>93</v>
      </c>
      <c r="J37" s="416"/>
    </row>
    <row r="38" spans="1:10" ht="12.75">
      <c r="A38" s="109" t="s">
        <v>146</v>
      </c>
      <c r="B38" s="8"/>
      <c r="C38" s="8"/>
      <c r="D38" s="9"/>
      <c r="E38" s="155">
        <v>95</v>
      </c>
      <c r="F38" s="417"/>
      <c r="G38" s="421">
        <f>G32</f>
        <v>47</v>
      </c>
      <c r="H38" s="417"/>
      <c r="I38" s="205">
        <f>E38</f>
        <v>95</v>
      </c>
      <c r="J38" s="417"/>
    </row>
    <row r="39" spans="1:10" ht="12.75">
      <c r="A39" s="108" t="s">
        <v>274</v>
      </c>
      <c r="B39" s="25"/>
      <c r="C39" s="25"/>
      <c r="D39" s="57"/>
      <c r="E39" s="55"/>
      <c r="F39" s="3"/>
      <c r="G39" s="1"/>
      <c r="H39" s="3"/>
      <c r="I39" s="55"/>
      <c r="J39" s="3"/>
    </row>
    <row r="40" spans="1:10" ht="12.75">
      <c r="A40" s="88" t="s">
        <v>275</v>
      </c>
      <c r="B40" s="5"/>
      <c r="C40" s="5"/>
      <c r="D40" s="6"/>
      <c r="E40" s="205">
        <v>127</v>
      </c>
      <c r="F40" s="416"/>
      <c r="G40" s="205" t="s">
        <v>276</v>
      </c>
      <c r="H40" s="416"/>
      <c r="I40" s="205">
        <f>E40</f>
        <v>127</v>
      </c>
      <c r="J40" s="416"/>
    </row>
    <row r="41" spans="1:10" ht="12.75">
      <c r="A41" s="107" t="s">
        <v>277</v>
      </c>
      <c r="B41" s="5"/>
      <c r="C41" s="5"/>
      <c r="D41" s="6"/>
      <c r="E41" s="205">
        <v>127</v>
      </c>
      <c r="F41" s="416"/>
      <c r="G41" s="205" t="s">
        <v>276</v>
      </c>
      <c r="H41" s="416"/>
      <c r="I41" s="205">
        <f>E41</f>
        <v>127</v>
      </c>
      <c r="J41" s="416"/>
    </row>
    <row r="42" spans="1:10" ht="12.75">
      <c r="A42" s="109" t="s">
        <v>278</v>
      </c>
      <c r="B42" s="8"/>
      <c r="C42" s="8"/>
      <c r="D42" s="9"/>
      <c r="E42" s="155">
        <v>117</v>
      </c>
      <c r="F42" s="417"/>
      <c r="G42" s="82" t="s">
        <v>276</v>
      </c>
      <c r="H42" s="417"/>
      <c r="I42" s="155">
        <f>E42</f>
        <v>117</v>
      </c>
      <c r="J42" s="417"/>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120,130,150, pg 32'!B52</f>
        <v>41373</v>
      </c>
      <c r="C54" s="8"/>
      <c r="D54" s="8"/>
      <c r="E54" s="8"/>
      <c r="F54" s="8"/>
      <c r="G54" s="8"/>
      <c r="H54" s="8" t="s">
        <v>535</v>
      </c>
      <c r="I54" s="8"/>
      <c r="J54" s="192">
        <f>'Item 120,130,150, pg 32'!J52</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7"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O20" sqref="O20"/>
    </sheetView>
  </sheetViews>
  <sheetFormatPr defaultColWidth="9.140625" defaultRowHeight="12.75"/>
  <cols>
    <col min="1" max="1" width="9.8515625" style="0" customWidth="1"/>
    <col min="2" max="2" width="18.28125" style="0" customWidth="1"/>
    <col min="9" max="9" width="10.7109375" style="0" customWidth="1"/>
    <col min="10" max="10" width="17.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34</v>
      </c>
    </row>
    <row r="3" spans="1:10" ht="12.75">
      <c r="A3" s="4"/>
      <c r="B3" s="5"/>
      <c r="C3" s="5"/>
      <c r="D3" s="5"/>
      <c r="E3" s="5"/>
      <c r="F3" s="5"/>
      <c r="G3" s="5"/>
      <c r="H3" s="5"/>
      <c r="I3" s="5"/>
      <c r="J3" s="6"/>
    </row>
    <row r="4" spans="1:10" ht="12.75">
      <c r="A4" s="4" t="s">
        <v>339</v>
      </c>
      <c r="B4" s="5"/>
      <c r="C4" s="440" t="s">
        <v>837</v>
      </c>
      <c r="D4" s="440"/>
      <c r="E4" s="440"/>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148</v>
      </c>
      <c r="B7" s="514"/>
      <c r="C7" s="514"/>
      <c r="D7" s="514"/>
      <c r="E7" s="514"/>
      <c r="F7" s="514"/>
      <c r="G7" s="514"/>
      <c r="H7" s="514"/>
      <c r="I7" s="514"/>
      <c r="J7" s="53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160, pg 33'!B54</f>
        <v>41373</v>
      </c>
      <c r="C54" s="8"/>
      <c r="D54" s="8"/>
      <c r="E54" s="8"/>
      <c r="F54" s="8"/>
      <c r="G54" s="8"/>
      <c r="H54" s="8" t="s">
        <v>538</v>
      </c>
      <c r="I54" s="8"/>
      <c r="J54" s="192">
        <f>'Item 160, pg 33'!J54</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7"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5" sqref="A15"/>
    </sheetView>
  </sheetViews>
  <sheetFormatPr defaultColWidth="9.140625" defaultRowHeight="12.75"/>
  <cols>
    <col min="1" max="1" width="10.421875" style="0" customWidth="1"/>
    <col min="2" max="2" width="18.421875" style="0" customWidth="1"/>
    <col min="10" max="10" width="18.28125" style="0" customWidth="1"/>
  </cols>
  <sheetData>
    <row r="1" spans="1:10" ht="12.75">
      <c r="A1" s="1"/>
      <c r="B1" s="2"/>
      <c r="C1" s="2"/>
      <c r="D1" s="2"/>
      <c r="E1" s="2"/>
      <c r="F1" s="2"/>
      <c r="G1" s="2"/>
      <c r="H1" s="2"/>
      <c r="I1" s="2"/>
      <c r="J1" s="3"/>
    </row>
    <row r="2" spans="1:10" ht="12.75">
      <c r="A2" s="4" t="s">
        <v>337</v>
      </c>
      <c r="B2" s="213">
        <v>26</v>
      </c>
      <c r="C2" s="5"/>
      <c r="D2" s="5"/>
      <c r="E2" s="5"/>
      <c r="F2" s="5"/>
      <c r="G2" s="147">
        <v>0</v>
      </c>
      <c r="H2" s="484" t="s">
        <v>338</v>
      </c>
      <c r="I2" s="484"/>
      <c r="J2" s="46">
        <v>35</v>
      </c>
    </row>
    <row r="3" spans="1:10" ht="12.75">
      <c r="A3" s="4"/>
      <c r="B3" s="5"/>
      <c r="C3" s="5"/>
      <c r="D3" s="5"/>
      <c r="E3" s="5"/>
      <c r="F3" s="5"/>
      <c r="G3" s="5"/>
      <c r="H3" s="5"/>
      <c r="I3" s="5"/>
      <c r="J3" s="6"/>
    </row>
    <row r="4" spans="1:10" ht="12.75">
      <c r="A4" s="4" t="s">
        <v>339</v>
      </c>
      <c r="B4" s="5"/>
      <c r="C4" s="440" t="s">
        <v>837</v>
      </c>
      <c r="D4" s="440"/>
      <c r="E4" s="440"/>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55" t="s">
        <v>293</v>
      </c>
      <c r="B7" s="514"/>
      <c r="C7" s="514"/>
      <c r="D7" s="514"/>
      <c r="E7" s="514"/>
      <c r="F7" s="514"/>
      <c r="G7" s="514"/>
      <c r="H7" s="514"/>
      <c r="I7" s="514"/>
      <c r="J7" s="536"/>
    </row>
    <row r="8" spans="1:10" ht="12.75">
      <c r="A8" s="4"/>
      <c r="B8" s="5"/>
      <c r="C8" s="5"/>
      <c r="D8" s="5"/>
      <c r="E8" s="5"/>
      <c r="F8" s="5"/>
      <c r="G8" s="5"/>
      <c r="H8" s="5"/>
      <c r="I8" s="5"/>
      <c r="J8" s="6"/>
    </row>
    <row r="9" spans="1:10" ht="12.75">
      <c r="A9" s="111" t="s">
        <v>452</v>
      </c>
      <c r="B9" s="5"/>
      <c r="C9" s="5"/>
      <c r="D9" s="5"/>
      <c r="E9" s="5"/>
      <c r="F9" s="5"/>
      <c r="G9" s="5"/>
      <c r="H9" s="5"/>
      <c r="I9" s="5"/>
      <c r="J9" s="6"/>
    </row>
    <row r="10" spans="1:10" ht="12.75">
      <c r="A10" s="50" t="s">
        <v>149</v>
      </c>
      <c r="B10" s="5"/>
      <c r="C10" s="5"/>
      <c r="D10" s="5"/>
      <c r="E10" s="5"/>
      <c r="F10" s="5"/>
      <c r="G10" s="5"/>
      <c r="H10" s="5"/>
      <c r="I10" s="5"/>
      <c r="J10" s="6"/>
    </row>
    <row r="11" spans="1:10" ht="12.75">
      <c r="A11" s="50" t="s">
        <v>150</v>
      </c>
      <c r="B11" s="14"/>
      <c r="C11" s="5"/>
      <c r="D11" s="5"/>
      <c r="E11" s="5"/>
      <c r="F11" s="5"/>
      <c r="G11" s="5"/>
      <c r="H11" s="5"/>
      <c r="I11" s="5"/>
      <c r="J11" s="6"/>
    </row>
    <row r="12" spans="1:10" ht="12.75">
      <c r="A12" s="50"/>
      <c r="B12" s="5"/>
      <c r="C12" s="5"/>
      <c r="D12" s="5"/>
      <c r="E12" s="5"/>
      <c r="F12" s="5"/>
      <c r="G12" s="5"/>
      <c r="H12" s="5"/>
      <c r="I12" s="5"/>
      <c r="J12" s="6"/>
    </row>
    <row r="13" spans="1:10" ht="12.75">
      <c r="A13" s="50"/>
      <c r="B13" s="36"/>
      <c r="C13" s="102" t="s">
        <v>1024</v>
      </c>
      <c r="D13" s="5"/>
      <c r="E13" s="36"/>
      <c r="F13" s="13"/>
      <c r="G13" s="5"/>
      <c r="H13" s="36"/>
      <c r="I13" s="13"/>
      <c r="J13" s="6"/>
    </row>
    <row r="14" spans="1:10" ht="12.75">
      <c r="A14" s="50"/>
      <c r="B14" s="36"/>
      <c r="C14" s="13"/>
      <c r="D14" s="5"/>
      <c r="E14" s="36"/>
      <c r="F14" s="13"/>
      <c r="G14" s="5"/>
      <c r="H14" s="36"/>
      <c r="I14" s="13"/>
      <c r="J14" s="6"/>
    </row>
    <row r="15" spans="1:10" ht="12.75">
      <c r="A15" s="126" t="s">
        <v>1025</v>
      </c>
      <c r="B15" s="5"/>
      <c r="C15" s="5"/>
      <c r="D15" s="5"/>
      <c r="E15" s="5"/>
      <c r="F15" s="5"/>
      <c r="G15" s="5"/>
      <c r="H15" s="5"/>
      <c r="I15" s="5"/>
      <c r="J15" s="6"/>
    </row>
    <row r="16" spans="1:10" ht="12.75">
      <c r="A16" s="50"/>
      <c r="B16" s="5"/>
      <c r="C16" s="5"/>
      <c r="D16" s="5"/>
      <c r="E16" s="5"/>
      <c r="F16" s="5"/>
      <c r="G16" s="5"/>
      <c r="H16" s="5"/>
      <c r="I16" s="5"/>
      <c r="J16" s="6"/>
    </row>
    <row r="17" spans="1:10" ht="12.75">
      <c r="A17" s="50"/>
      <c r="B17" s="5"/>
      <c r="C17" s="5"/>
      <c r="D17" s="5"/>
      <c r="E17" s="5"/>
      <c r="F17" s="5"/>
      <c r="G17" s="5"/>
      <c r="H17" s="5"/>
      <c r="I17" s="5"/>
      <c r="J17" s="6"/>
    </row>
    <row r="18" spans="1:10" ht="12.75">
      <c r="A18" s="75" t="s">
        <v>151</v>
      </c>
      <c r="B18" s="100"/>
      <c r="C18" s="100"/>
      <c r="D18" s="100" t="s">
        <v>415</v>
      </c>
      <c r="F18" s="71"/>
      <c r="G18" s="71"/>
      <c r="H18" s="71"/>
      <c r="I18" s="71"/>
      <c r="J18" s="47"/>
    </row>
    <row r="19" spans="1:10" ht="12.75">
      <c r="A19" s="10" t="s">
        <v>416</v>
      </c>
      <c r="B19" s="5"/>
      <c r="C19" s="5"/>
      <c r="D19" s="5"/>
      <c r="E19" s="5"/>
      <c r="F19" s="5"/>
      <c r="G19" s="5"/>
      <c r="H19" s="5"/>
      <c r="I19" s="5"/>
      <c r="J19" s="6"/>
    </row>
    <row r="20" spans="1:10" ht="12.75">
      <c r="A20" s="76" t="s">
        <v>899</v>
      </c>
      <c r="B20" s="5"/>
      <c r="C20" s="5"/>
      <c r="D20" s="5"/>
      <c r="E20" s="5"/>
      <c r="F20" s="5"/>
      <c r="G20" s="5"/>
      <c r="H20" s="5"/>
      <c r="I20" s="5"/>
      <c r="J20" s="6"/>
    </row>
    <row r="21" spans="1:10" ht="12.75">
      <c r="A21" s="4"/>
      <c r="B21" s="5"/>
      <c r="C21" s="5"/>
      <c r="D21" s="5"/>
      <c r="E21" s="5"/>
      <c r="F21" s="5"/>
      <c r="G21" s="5"/>
      <c r="H21" s="5"/>
      <c r="I21" s="5"/>
      <c r="J21" s="6"/>
    </row>
    <row r="22" spans="1:10" ht="12.75">
      <c r="A22" s="4"/>
      <c r="B22" s="5"/>
      <c r="C22" s="102" t="s">
        <v>1026</v>
      </c>
      <c r="D22" s="5"/>
      <c r="E22" s="5"/>
      <c r="F22" s="5"/>
      <c r="G22" s="5"/>
      <c r="H22" s="5"/>
      <c r="I22" s="5"/>
      <c r="J22" s="6"/>
    </row>
    <row r="23" spans="1:10" ht="12.75">
      <c r="A23" s="4"/>
      <c r="B23" s="5"/>
      <c r="C23" s="5"/>
      <c r="D23" s="5"/>
      <c r="E23" s="5"/>
      <c r="F23" s="5"/>
      <c r="G23" s="5"/>
      <c r="H23" s="5"/>
      <c r="I23" s="5"/>
      <c r="J23" s="6"/>
    </row>
    <row r="24" spans="1:10" ht="12.75">
      <c r="A24" s="126" t="s">
        <v>1025</v>
      </c>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200, pg 34'!B54</f>
        <v>41373</v>
      </c>
      <c r="C54" s="8"/>
      <c r="D54" s="8"/>
      <c r="E54" s="8"/>
      <c r="F54" s="8"/>
      <c r="G54" s="8"/>
      <c r="H54" s="8"/>
      <c r="I54" s="248" t="s">
        <v>334</v>
      </c>
      <c r="J54" s="192">
        <f>'Item 200, pg 34'!J54</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7" r:id="rId1"/>
</worksheet>
</file>

<file path=xl/worksheets/sheet37.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0">
      <selection activeCell="H43" sqref="H43"/>
    </sheetView>
  </sheetViews>
  <sheetFormatPr defaultColWidth="9.140625" defaultRowHeight="12.75"/>
  <cols>
    <col min="1" max="1" width="10.28125" style="0" customWidth="1"/>
    <col min="2" max="2" width="18.42187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147">
        <v>0</v>
      </c>
      <c r="H2" s="484" t="s">
        <v>338</v>
      </c>
      <c r="I2" s="484"/>
      <c r="J2" s="46">
        <v>36</v>
      </c>
    </row>
    <row r="3" spans="1:10" ht="12.75">
      <c r="A3" s="4"/>
      <c r="B3" s="5"/>
      <c r="C3" s="5"/>
      <c r="D3" s="5"/>
      <c r="E3" s="5"/>
      <c r="F3" s="5"/>
      <c r="G3" s="5"/>
      <c r="H3" s="5"/>
      <c r="I3" s="5"/>
      <c r="J3" s="6"/>
    </row>
    <row r="4" spans="1:10" ht="12.75">
      <c r="A4" s="4" t="s">
        <v>339</v>
      </c>
      <c r="B4" s="5"/>
      <c r="C4" s="440" t="s">
        <v>837</v>
      </c>
      <c r="D4" s="440"/>
      <c r="E4" s="440"/>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152</v>
      </c>
      <c r="B7" s="514"/>
      <c r="C7" s="514"/>
      <c r="D7" s="514"/>
      <c r="E7" s="514"/>
      <c r="F7" s="514"/>
      <c r="G7" s="514"/>
      <c r="H7" s="514"/>
      <c r="I7" s="514"/>
      <c r="J7" s="536"/>
    </row>
    <row r="8" spans="1:10" ht="12.75">
      <c r="A8" s="4"/>
      <c r="B8" s="5"/>
      <c r="C8" s="5"/>
      <c r="D8" s="5"/>
      <c r="E8" s="5"/>
      <c r="F8" s="5"/>
      <c r="G8" s="5"/>
      <c r="H8" s="5"/>
      <c r="I8" s="5"/>
      <c r="J8" s="6"/>
    </row>
    <row r="9" spans="1:10" ht="12.75">
      <c r="A9" s="50" t="s">
        <v>153</v>
      </c>
      <c r="B9" s="5"/>
      <c r="C9" s="5"/>
      <c r="D9" s="5"/>
      <c r="E9" s="5"/>
      <c r="F9" s="5"/>
      <c r="G9" s="5"/>
      <c r="H9" s="5"/>
      <c r="I9" s="5"/>
      <c r="J9" s="6"/>
    </row>
    <row r="10" spans="1:10" ht="12.75">
      <c r="A10" s="50" t="s">
        <v>154</v>
      </c>
      <c r="B10" s="5"/>
      <c r="C10" s="5"/>
      <c r="D10" s="5"/>
      <c r="E10" s="5"/>
      <c r="F10" s="5"/>
      <c r="G10" s="5"/>
      <c r="H10" s="5"/>
      <c r="I10" s="5"/>
      <c r="J10" s="6"/>
    </row>
    <row r="11" spans="1:10" ht="12.75">
      <c r="A11" s="50"/>
      <c r="B11" t="s">
        <v>155</v>
      </c>
      <c r="C11" s="113"/>
      <c r="D11" s="113"/>
      <c r="E11" s="113"/>
      <c r="F11" s="113"/>
      <c r="G11" s="113"/>
      <c r="H11" s="113"/>
      <c r="I11" s="5"/>
      <c r="J11" s="6"/>
    </row>
    <row r="12" spans="1:10" ht="12.75">
      <c r="A12" s="50"/>
      <c r="B12" s="116" t="s">
        <v>156</v>
      </c>
      <c r="C12" s="113"/>
      <c r="D12" s="113"/>
      <c r="E12" s="113"/>
      <c r="F12" s="113"/>
      <c r="G12" s="113"/>
      <c r="H12" s="113"/>
      <c r="I12" s="5"/>
      <c r="J12" s="6"/>
    </row>
    <row r="13" spans="1:10" ht="12.75">
      <c r="A13" s="50"/>
      <c r="B13" s="112" t="s">
        <v>295</v>
      </c>
      <c r="C13" s="114"/>
      <c r="D13" s="113"/>
      <c r="E13" s="115"/>
      <c r="F13" s="114"/>
      <c r="G13" s="113"/>
      <c r="H13" s="115"/>
      <c r="I13" s="13"/>
      <c r="J13" s="6"/>
    </row>
    <row r="14" spans="1:10" ht="12.75">
      <c r="A14" s="50"/>
      <c r="B14" s="112" t="s">
        <v>294</v>
      </c>
      <c r="C14" s="114"/>
      <c r="D14" s="113"/>
      <c r="E14" s="115"/>
      <c r="F14" s="114"/>
      <c r="G14" s="113"/>
      <c r="H14" s="115"/>
      <c r="I14" s="13"/>
      <c r="J14" s="6"/>
    </row>
    <row r="15" spans="1:10" ht="12.75">
      <c r="A15" s="50"/>
      <c r="B15" s="116"/>
      <c r="C15" s="113"/>
      <c r="D15" s="113"/>
      <c r="E15" s="113"/>
      <c r="F15" s="113"/>
      <c r="G15" s="113"/>
      <c r="H15" s="113"/>
      <c r="I15" s="5"/>
      <c r="J15" s="6"/>
    </row>
    <row r="16" spans="1:10" ht="12.75">
      <c r="A16" s="50" t="s">
        <v>157</v>
      </c>
      <c r="B16" s="39"/>
      <c r="C16" s="5"/>
      <c r="D16" s="5"/>
      <c r="E16" s="5"/>
      <c r="F16" s="5"/>
      <c r="G16" s="5"/>
      <c r="H16" s="5"/>
      <c r="I16" s="5"/>
      <c r="J16" s="6"/>
    </row>
    <row r="17" spans="1:10" ht="12.75">
      <c r="A17" s="50"/>
      <c r="B17" s="39"/>
      <c r="C17" s="5"/>
      <c r="D17" s="5"/>
      <c r="E17" s="5"/>
      <c r="F17" s="5"/>
      <c r="G17" s="5"/>
      <c r="H17" s="5"/>
      <c r="I17" s="5"/>
      <c r="J17" s="6"/>
    </row>
    <row r="18" spans="1:10" ht="12.75">
      <c r="A18" s="503" t="s">
        <v>158</v>
      </c>
      <c r="B18" s="609"/>
      <c r="C18" s="503" t="s">
        <v>161</v>
      </c>
      <c r="D18" s="504"/>
      <c r="E18" s="37"/>
      <c r="F18" s="37"/>
      <c r="G18" s="503" t="s">
        <v>158</v>
      </c>
      <c r="H18" s="609"/>
      <c r="I18" s="503" t="s">
        <v>161</v>
      </c>
      <c r="J18" s="504"/>
    </row>
    <row r="19" spans="1:10" ht="12.75">
      <c r="A19" s="495" t="s">
        <v>159</v>
      </c>
      <c r="B19" s="497"/>
      <c r="C19" s="495" t="s">
        <v>162</v>
      </c>
      <c r="D19" s="497"/>
      <c r="E19" s="5"/>
      <c r="F19" s="5"/>
      <c r="G19" s="495" t="s">
        <v>159</v>
      </c>
      <c r="H19" s="497"/>
      <c r="I19" s="495" t="s">
        <v>162</v>
      </c>
      <c r="J19" s="497"/>
    </row>
    <row r="20" spans="1:10" ht="12.75">
      <c r="A20" s="610" t="s">
        <v>160</v>
      </c>
      <c r="B20" s="611"/>
      <c r="C20" s="612" t="s">
        <v>163</v>
      </c>
      <c r="D20" s="611"/>
      <c r="E20" s="5"/>
      <c r="F20" s="5"/>
      <c r="G20" s="610" t="s">
        <v>160</v>
      </c>
      <c r="H20" s="611"/>
      <c r="I20" s="612" t="s">
        <v>163</v>
      </c>
      <c r="J20" s="611"/>
    </row>
    <row r="21" spans="1:10" ht="12.75">
      <c r="A21" s="51"/>
      <c r="B21" s="26" t="s">
        <v>737</v>
      </c>
      <c r="C21" s="145">
        <v>40000</v>
      </c>
      <c r="D21" s="26" t="s">
        <v>79</v>
      </c>
      <c r="E21" s="5"/>
      <c r="F21" s="5"/>
      <c r="G21" s="333"/>
      <c r="H21" s="274"/>
      <c r="I21" s="51"/>
      <c r="J21" s="274"/>
    </row>
    <row r="22" spans="1:10" ht="12.75">
      <c r="A22" s="51"/>
      <c r="B22" s="26" t="s">
        <v>417</v>
      </c>
      <c r="C22" s="145">
        <v>40000</v>
      </c>
      <c r="D22" s="26" t="s">
        <v>79</v>
      </c>
      <c r="E22" s="5"/>
      <c r="F22" s="5"/>
      <c r="G22" s="51"/>
      <c r="H22" s="274"/>
      <c r="I22" s="51"/>
      <c r="J22" s="274"/>
    </row>
    <row r="23" spans="1:10" ht="12.75">
      <c r="A23" s="51"/>
      <c r="B23" s="26"/>
      <c r="C23" s="51"/>
      <c r="D23" s="26"/>
      <c r="E23" s="5"/>
      <c r="F23" s="5"/>
      <c r="G23" s="51"/>
      <c r="H23" s="274"/>
      <c r="I23" s="51"/>
      <c r="J23" s="274"/>
    </row>
    <row r="24" spans="1:10" ht="12.75">
      <c r="A24" s="51"/>
      <c r="B24" s="26"/>
      <c r="C24" s="51"/>
      <c r="D24" s="26"/>
      <c r="E24" s="5"/>
      <c r="F24" s="5"/>
      <c r="G24" s="51"/>
      <c r="H24" s="274"/>
      <c r="I24" s="51"/>
      <c r="J24" s="274"/>
    </row>
    <row r="25" spans="1:10" ht="12.75">
      <c r="A25" s="51"/>
      <c r="B25" s="26"/>
      <c r="C25" s="51"/>
      <c r="D25" s="26"/>
      <c r="E25" s="5"/>
      <c r="F25" s="5"/>
      <c r="G25" s="51"/>
      <c r="H25" s="274"/>
      <c r="I25" s="51"/>
      <c r="J25" s="274"/>
    </row>
    <row r="26" spans="1:10" ht="12.75">
      <c r="A26" s="51"/>
      <c r="B26" s="26"/>
      <c r="C26" s="51"/>
      <c r="D26" s="26"/>
      <c r="E26" s="5"/>
      <c r="F26" s="5"/>
      <c r="G26" s="51"/>
      <c r="H26" s="26"/>
      <c r="I26" s="51"/>
      <c r="J26" s="26"/>
    </row>
    <row r="27" spans="1:10" ht="12.75">
      <c r="A27" s="152" t="s">
        <v>968</v>
      </c>
      <c r="B27" s="5"/>
      <c r="C27" s="5"/>
      <c r="D27" s="5"/>
      <c r="E27" s="5"/>
      <c r="F27" s="5"/>
      <c r="G27" s="5"/>
      <c r="H27" s="5"/>
      <c r="I27" s="5"/>
      <c r="J27" s="6"/>
    </row>
    <row r="28" spans="1:10" ht="12.75">
      <c r="A28" s="4"/>
      <c r="B28" s="5"/>
      <c r="C28" s="5"/>
      <c r="D28" s="5"/>
      <c r="E28" s="5"/>
      <c r="F28" s="5"/>
      <c r="G28" s="5"/>
      <c r="H28" s="5"/>
      <c r="I28" s="5"/>
      <c r="J28" s="6"/>
    </row>
    <row r="29" spans="1:10" ht="12.75">
      <c r="A29" s="58" t="s">
        <v>164</v>
      </c>
      <c r="B29" s="5"/>
      <c r="C29" s="5"/>
      <c r="D29" s="5"/>
      <c r="E29" s="5"/>
      <c r="F29" s="5"/>
      <c r="G29" s="5"/>
      <c r="H29" s="5"/>
      <c r="I29" s="5"/>
      <c r="J29" s="6"/>
    </row>
    <row r="30" spans="1:10" ht="12.75">
      <c r="A30" s="4" t="s">
        <v>165</v>
      </c>
      <c r="B30" s="5"/>
      <c r="C30" s="5"/>
      <c r="D30" s="5"/>
      <c r="E30" s="5"/>
      <c r="F30" s="5"/>
      <c r="G30" s="5"/>
      <c r="H30" s="5"/>
      <c r="I30" s="5"/>
      <c r="J30" s="6"/>
    </row>
    <row r="31" spans="1:10" ht="12.75">
      <c r="A31" s="76" t="s">
        <v>166</v>
      </c>
      <c r="B31" s="37"/>
      <c r="C31" s="37"/>
      <c r="D31" s="37"/>
      <c r="E31" s="37"/>
      <c r="F31" s="37"/>
      <c r="G31" s="37"/>
      <c r="H31" s="37"/>
      <c r="I31" s="37"/>
      <c r="J31" s="47"/>
    </row>
    <row r="32" spans="1:10" ht="12.75">
      <c r="A32" s="4"/>
      <c r="B32" s="5"/>
      <c r="C32" s="5"/>
      <c r="D32" s="5"/>
      <c r="E32" s="5"/>
      <c r="F32" s="5"/>
      <c r="G32" s="5"/>
      <c r="H32" s="5"/>
      <c r="I32" s="5"/>
      <c r="J32" s="6"/>
    </row>
    <row r="33" spans="1:10" ht="12.75">
      <c r="A33" s="503" t="s">
        <v>158</v>
      </c>
      <c r="B33" s="609"/>
      <c r="C33" s="503" t="s">
        <v>732</v>
      </c>
      <c r="D33" s="504"/>
      <c r="E33" s="37"/>
      <c r="F33" s="37"/>
      <c r="G33" s="503" t="s">
        <v>158</v>
      </c>
      <c r="H33" s="609"/>
      <c r="I33" s="503" t="s">
        <v>732</v>
      </c>
      <c r="J33" s="504"/>
    </row>
    <row r="34" spans="1:10" ht="12.75">
      <c r="A34" s="495" t="s">
        <v>159</v>
      </c>
      <c r="B34" s="497"/>
      <c r="C34" s="495" t="s">
        <v>732</v>
      </c>
      <c r="D34" s="497"/>
      <c r="E34" s="5"/>
      <c r="F34" s="5"/>
      <c r="G34" s="495" t="s">
        <v>159</v>
      </c>
      <c r="H34" s="497"/>
      <c r="I34" s="495" t="s">
        <v>732</v>
      </c>
      <c r="J34" s="497"/>
    </row>
    <row r="35" spans="1:10" ht="12.75">
      <c r="A35" s="610" t="s">
        <v>160</v>
      </c>
      <c r="B35" s="611"/>
      <c r="C35" s="610" t="s">
        <v>92</v>
      </c>
      <c r="D35" s="613"/>
      <c r="E35" s="5"/>
      <c r="F35" s="5"/>
      <c r="G35" s="610" t="s">
        <v>160</v>
      </c>
      <c r="H35" s="611"/>
      <c r="I35" s="610" t="s">
        <v>92</v>
      </c>
      <c r="J35" s="611"/>
    </row>
    <row r="36" spans="1:10" ht="12.75">
      <c r="A36" s="51"/>
      <c r="B36" s="26" t="s">
        <v>737</v>
      </c>
      <c r="C36" s="333" t="s">
        <v>1027</v>
      </c>
      <c r="D36" s="26"/>
      <c r="E36" s="5"/>
      <c r="F36" s="5"/>
      <c r="G36" s="333"/>
      <c r="H36" s="274"/>
      <c r="I36" s="256"/>
      <c r="J36" s="274"/>
    </row>
    <row r="37" spans="1:10" ht="12.75">
      <c r="A37" s="51"/>
      <c r="B37" s="26" t="s">
        <v>417</v>
      </c>
      <c r="C37" s="51" t="str">
        <f>C36</f>
        <v>$20.00 Per Haul</v>
      </c>
      <c r="D37" s="26"/>
      <c r="E37" s="5"/>
      <c r="F37" s="5"/>
      <c r="G37" s="51"/>
      <c r="H37" s="274"/>
      <c r="I37" s="256"/>
      <c r="J37" s="274"/>
    </row>
    <row r="38" spans="1:10" ht="12.75">
      <c r="A38" s="51"/>
      <c r="B38" s="26"/>
      <c r="C38" s="51"/>
      <c r="D38" s="26"/>
      <c r="E38" s="5"/>
      <c r="F38" s="5"/>
      <c r="G38" s="51"/>
      <c r="H38" s="274"/>
      <c r="I38" s="256"/>
      <c r="J38" s="274"/>
    </row>
    <row r="39" spans="1:10" ht="12.75">
      <c r="A39" s="51"/>
      <c r="B39" s="26"/>
      <c r="C39" s="51"/>
      <c r="D39" s="26"/>
      <c r="E39" s="5"/>
      <c r="F39" s="5"/>
      <c r="G39" s="51"/>
      <c r="H39" s="274"/>
      <c r="I39" s="256"/>
      <c r="J39" s="274"/>
    </row>
    <row r="40" spans="1:10" ht="12.75">
      <c r="A40" s="51"/>
      <c r="B40" s="26"/>
      <c r="C40" s="51"/>
      <c r="D40" s="26"/>
      <c r="E40" s="5"/>
      <c r="F40" s="5"/>
      <c r="G40" s="51"/>
      <c r="H40" s="274"/>
      <c r="I40" s="256"/>
      <c r="J40" s="274"/>
    </row>
    <row r="41" spans="1:10" ht="12.75">
      <c r="A41" s="51"/>
      <c r="B41" s="26"/>
      <c r="C41" s="51"/>
      <c r="D41" s="26"/>
      <c r="E41" s="5"/>
      <c r="F41" s="5"/>
      <c r="G41" s="51"/>
      <c r="H41" s="26"/>
      <c r="I41" s="51"/>
      <c r="J41" s="26"/>
    </row>
    <row r="42" spans="1:10" ht="12.75">
      <c r="A42" s="152" t="s">
        <v>969</v>
      </c>
      <c r="B42" s="5"/>
      <c r="C42" s="5"/>
      <c r="D42" s="5"/>
      <c r="E42" s="5"/>
      <c r="F42" s="5"/>
      <c r="G42" s="434"/>
      <c r="H42" s="14"/>
      <c r="I42" s="14"/>
      <c r="J42" s="463"/>
    </row>
    <row r="43" spans="1:10" ht="12.75">
      <c r="A43" s="152" t="s">
        <v>970</v>
      </c>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205, pg 35'!B54</f>
        <v>41373</v>
      </c>
      <c r="C54" s="8"/>
      <c r="D54" s="8"/>
      <c r="E54" s="8"/>
      <c r="F54" s="8"/>
      <c r="G54" s="8"/>
      <c r="H54" s="8"/>
      <c r="I54" s="248" t="s">
        <v>334</v>
      </c>
      <c r="J54" s="192">
        <f>'Item 205, pg 35'!J54</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A34:B34"/>
    <mergeCell ref="C34:D34"/>
    <mergeCell ref="G34:H34"/>
    <mergeCell ref="I34:J34"/>
    <mergeCell ref="A35:B35"/>
    <mergeCell ref="C35:D35"/>
    <mergeCell ref="G35:H35"/>
    <mergeCell ref="I35:J35"/>
    <mergeCell ref="I18:J18"/>
    <mergeCell ref="G19:H19"/>
    <mergeCell ref="I19:J19"/>
    <mergeCell ref="G20:H20"/>
    <mergeCell ref="I20:J20"/>
    <mergeCell ref="A33:B33"/>
    <mergeCell ref="C33:D33"/>
    <mergeCell ref="G33:H33"/>
    <mergeCell ref="I33:J33"/>
    <mergeCell ref="H2:I2"/>
    <mergeCell ref="A55:J55"/>
    <mergeCell ref="A7:J7"/>
    <mergeCell ref="A18:B18"/>
    <mergeCell ref="A19:B19"/>
    <mergeCell ref="A20:B20"/>
    <mergeCell ref="C18:D18"/>
    <mergeCell ref="C19:D19"/>
    <mergeCell ref="C20:D20"/>
    <mergeCell ref="G18:H18"/>
  </mergeCells>
  <printOptions horizontalCentered="1" verticalCentered="1"/>
  <pageMargins left="0.5" right="0.5" top="0.5" bottom="0.5" header="0.5" footer="0.5"/>
  <pageSetup fitToHeight="1" fitToWidth="1" horizontalDpi="600" verticalDpi="600" orientation="portrait" scale="92" r:id="rId1"/>
</worksheet>
</file>

<file path=xl/worksheets/sheet38.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5">
      <selection activeCell="T37" sqref="T37"/>
    </sheetView>
  </sheetViews>
  <sheetFormatPr defaultColWidth="9.140625" defaultRowHeight="12.75"/>
  <cols>
    <col min="1" max="1" width="10.28125" style="0" customWidth="1"/>
    <col min="2" max="2" width="18.00390625" style="0" customWidth="1"/>
    <col min="3" max="3" width="9.7109375" style="0" bestFit="1" customWidth="1"/>
    <col min="6" max="6" width="9.28125" style="0" bestFit="1" customWidth="1"/>
    <col min="7" max="7" width="6.28125" style="0" customWidth="1"/>
    <col min="8" max="8" width="12.7109375" style="0" customWidth="1"/>
    <col min="10" max="10" width="12.7109375" style="0" bestFit="1" customWidth="1"/>
  </cols>
  <sheetData>
    <row r="1" spans="1:10" ht="12.75">
      <c r="A1" s="1"/>
      <c r="B1" s="2"/>
      <c r="C1" s="2"/>
      <c r="D1" s="2"/>
      <c r="E1" s="2"/>
      <c r="F1" s="2"/>
      <c r="G1" s="2"/>
      <c r="H1" s="2"/>
      <c r="I1" s="2"/>
      <c r="J1" s="3"/>
    </row>
    <row r="2" spans="1:10" ht="12.75">
      <c r="A2" s="4" t="s">
        <v>337</v>
      </c>
      <c r="B2" s="213">
        <v>26</v>
      </c>
      <c r="C2" s="5"/>
      <c r="D2" s="5"/>
      <c r="E2" s="5"/>
      <c r="F2" s="5"/>
      <c r="G2" s="147">
        <v>0</v>
      </c>
      <c r="H2" s="484" t="s">
        <v>338</v>
      </c>
      <c r="I2" s="484"/>
      <c r="J2" s="46">
        <v>37</v>
      </c>
    </row>
    <row r="3" spans="1:10" ht="12.75">
      <c r="A3" s="4"/>
      <c r="B3" s="5"/>
      <c r="C3" s="5"/>
      <c r="D3" s="5"/>
      <c r="E3" s="5"/>
      <c r="F3" s="5"/>
      <c r="G3" s="5"/>
      <c r="H3" s="5"/>
      <c r="I3" s="5"/>
      <c r="J3" s="6"/>
    </row>
    <row r="4" spans="1:10" ht="12.75">
      <c r="A4" s="4" t="s">
        <v>339</v>
      </c>
      <c r="B4" s="5"/>
      <c r="C4" s="440" t="str">
        <f>'Item 207, pg 36'!C4</f>
        <v>Murrey's Disposal Co., Inc  G-9</v>
      </c>
      <c r="D4" s="440"/>
      <c r="E4" s="440"/>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167</v>
      </c>
      <c r="B7" s="514"/>
      <c r="C7" s="514"/>
      <c r="D7" s="514"/>
      <c r="E7" s="514"/>
      <c r="F7" s="514"/>
      <c r="G7" s="514"/>
      <c r="H7" s="514"/>
      <c r="I7" s="514"/>
      <c r="J7" s="536"/>
    </row>
    <row r="8" spans="1:10" ht="12.75">
      <c r="A8" s="4"/>
      <c r="B8" s="5"/>
      <c r="C8" s="5"/>
      <c r="D8" s="5"/>
      <c r="E8" s="5"/>
      <c r="F8" s="5"/>
      <c r="G8" s="5"/>
      <c r="H8" s="5"/>
      <c r="I8" s="5"/>
      <c r="J8" s="6"/>
    </row>
    <row r="9" spans="1:10" ht="12.75">
      <c r="A9" s="4" t="s">
        <v>645</v>
      </c>
      <c r="B9" s="5"/>
      <c r="C9" s="5"/>
      <c r="D9" s="5"/>
      <c r="E9" s="5"/>
      <c r="F9" s="5"/>
      <c r="G9" s="5"/>
      <c r="H9" s="5"/>
      <c r="I9" s="5"/>
      <c r="J9" s="6"/>
    </row>
    <row r="10" spans="1:10" ht="12.75">
      <c r="A10" s="4" t="s">
        <v>644</v>
      </c>
      <c r="B10" s="5"/>
      <c r="C10" s="5"/>
      <c r="D10" s="5"/>
      <c r="E10" s="5"/>
      <c r="F10" s="5"/>
      <c r="G10" s="5"/>
      <c r="H10" s="5"/>
      <c r="I10" s="5"/>
      <c r="J10" s="6"/>
    </row>
    <row r="11" spans="1:10" ht="12.75">
      <c r="A11" s="4"/>
      <c r="B11" s="5"/>
      <c r="C11" s="5"/>
      <c r="D11" s="5"/>
      <c r="E11" s="5"/>
      <c r="F11" s="5"/>
      <c r="G11" s="5"/>
      <c r="H11" s="5"/>
      <c r="I11" s="5"/>
      <c r="J11" s="6"/>
    </row>
    <row r="12" spans="1:10" ht="12.75">
      <c r="A12" s="4"/>
      <c r="B12" s="14"/>
      <c r="C12" s="561" t="s">
        <v>181</v>
      </c>
      <c r="D12" s="590"/>
      <c r="E12" s="562"/>
      <c r="F12" s="1"/>
      <c r="G12" s="2"/>
      <c r="H12" s="3"/>
      <c r="I12" s="5"/>
      <c r="J12" s="6"/>
    </row>
    <row r="13" spans="1:10" ht="12.75">
      <c r="A13" s="4"/>
      <c r="B13" s="5"/>
      <c r="C13" s="563" t="s">
        <v>182</v>
      </c>
      <c r="D13" s="605"/>
      <c r="E13" s="564"/>
      <c r="F13" s="563" t="s">
        <v>749</v>
      </c>
      <c r="G13" s="605"/>
      <c r="H13" s="564"/>
      <c r="I13" s="5"/>
      <c r="J13" s="6"/>
    </row>
    <row r="14" spans="1:10" ht="12.75">
      <c r="A14" s="4"/>
      <c r="B14" s="36"/>
      <c r="C14" s="64" t="s">
        <v>419</v>
      </c>
      <c r="E14" s="52"/>
      <c r="F14" s="146">
        <v>6.9</v>
      </c>
      <c r="G14" s="267"/>
      <c r="H14" s="26" t="s">
        <v>80</v>
      </c>
      <c r="I14" s="13"/>
      <c r="J14" s="6"/>
    </row>
    <row r="15" spans="1:10" ht="12.75">
      <c r="A15" s="4"/>
      <c r="B15" s="36"/>
      <c r="C15" s="53"/>
      <c r="D15" s="16"/>
      <c r="E15" s="52"/>
      <c r="F15" s="146">
        <v>20.7</v>
      </c>
      <c r="G15" s="267"/>
      <c r="H15" s="26" t="s">
        <v>132</v>
      </c>
      <c r="I15" s="13"/>
      <c r="J15" s="6"/>
    </row>
    <row r="16" spans="1:10" ht="12.75">
      <c r="A16" s="4"/>
      <c r="B16" s="5"/>
      <c r="C16" s="64" t="s">
        <v>418</v>
      </c>
      <c r="D16" s="16"/>
      <c r="E16" s="52"/>
      <c r="F16" s="146">
        <v>7.1</v>
      </c>
      <c r="G16" s="267"/>
      <c r="H16" s="26" t="s">
        <v>80</v>
      </c>
      <c r="I16" s="5"/>
      <c r="J16" s="6"/>
    </row>
    <row r="17" spans="1:10" ht="12.75">
      <c r="A17" s="4"/>
      <c r="B17" s="5"/>
      <c r="C17" s="53"/>
      <c r="D17" s="16"/>
      <c r="E17" s="52"/>
      <c r="F17" s="146">
        <v>28.4</v>
      </c>
      <c r="G17" s="267"/>
      <c r="H17" s="26" t="s">
        <v>132</v>
      </c>
      <c r="I17" s="5"/>
      <c r="J17" s="6"/>
    </row>
    <row r="18" spans="1:10" ht="12.75">
      <c r="A18" s="4"/>
      <c r="B18" s="5"/>
      <c r="C18" s="64" t="s">
        <v>420</v>
      </c>
      <c r="D18" s="16"/>
      <c r="E18" s="52"/>
      <c r="F18" s="146">
        <v>6.9</v>
      </c>
      <c r="G18" s="267"/>
      <c r="H18" s="26" t="s">
        <v>80</v>
      </c>
      <c r="I18" s="5"/>
      <c r="J18" s="6"/>
    </row>
    <row r="19" spans="1:10" ht="12.75">
      <c r="A19" s="38"/>
      <c r="B19" s="37"/>
      <c r="C19" s="53"/>
      <c r="D19" s="16"/>
      <c r="E19" s="52"/>
      <c r="F19" s="146">
        <v>20.7</v>
      </c>
      <c r="G19" s="267"/>
      <c r="H19" s="26" t="s">
        <v>132</v>
      </c>
      <c r="I19" s="37"/>
      <c r="J19" s="47"/>
    </row>
    <row r="20" spans="1:10" ht="12.75">
      <c r="A20" s="4"/>
      <c r="B20" s="5"/>
      <c r="C20" s="53"/>
      <c r="D20" s="16"/>
      <c r="E20" s="52"/>
      <c r="F20" s="53"/>
      <c r="G20" s="16"/>
      <c r="H20" s="52"/>
      <c r="I20" s="5"/>
      <c r="J20" s="6"/>
    </row>
    <row r="21" spans="1:10" ht="12.75">
      <c r="A21" s="4"/>
      <c r="B21" s="5"/>
      <c r="C21" s="5"/>
      <c r="D21" s="5"/>
      <c r="E21" s="5"/>
      <c r="F21" s="5"/>
      <c r="G21" s="5"/>
      <c r="H21" s="5"/>
      <c r="I21" s="5"/>
      <c r="J21" s="6"/>
    </row>
    <row r="22" spans="1:10" ht="12.75">
      <c r="A22" s="4" t="s">
        <v>589</v>
      </c>
      <c r="B22" s="5"/>
      <c r="C22" s="5"/>
      <c r="D22" s="5"/>
      <c r="E22" s="5"/>
      <c r="F22" s="5"/>
      <c r="G22" s="5"/>
      <c r="H22" s="5"/>
      <c r="I22" s="5"/>
      <c r="J22" s="6"/>
    </row>
    <row r="23" spans="1:10" ht="12.75">
      <c r="A23" s="4"/>
      <c r="B23" s="5" t="s">
        <v>682</v>
      </c>
      <c r="C23" s="133">
        <v>42</v>
      </c>
      <c r="D23" s="191"/>
      <c r="E23" s="5"/>
      <c r="F23" s="5"/>
      <c r="G23" s="5"/>
      <c r="H23" s="5"/>
      <c r="I23" s="5"/>
      <c r="J23" s="6"/>
    </row>
    <row r="24" spans="1:10" ht="12.75">
      <c r="A24" s="4"/>
      <c r="B24" s="5" t="s">
        <v>683</v>
      </c>
      <c r="C24" s="133">
        <v>89.25</v>
      </c>
      <c r="D24" s="191"/>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513" t="s">
        <v>183</v>
      </c>
      <c r="B27" s="514"/>
      <c r="C27" s="514"/>
      <c r="D27" s="514"/>
      <c r="E27" s="514"/>
      <c r="F27" s="514"/>
      <c r="G27" s="514"/>
      <c r="H27" s="514"/>
      <c r="I27" s="514"/>
      <c r="J27" s="536"/>
    </row>
    <row r="28" spans="1:10" ht="12.75">
      <c r="A28" s="4"/>
      <c r="B28" s="5"/>
      <c r="C28" s="5"/>
      <c r="D28" s="5"/>
      <c r="E28" s="5"/>
      <c r="F28" s="5"/>
      <c r="G28" s="5"/>
      <c r="H28" s="5"/>
      <c r="I28" s="5"/>
      <c r="J28" s="6"/>
    </row>
    <row r="29" spans="1:10" ht="12.75">
      <c r="A29" s="4" t="s">
        <v>646</v>
      </c>
      <c r="B29" s="5"/>
      <c r="C29" s="5"/>
      <c r="D29" s="5"/>
      <c r="E29" s="5"/>
      <c r="F29" s="5"/>
      <c r="G29" s="5"/>
      <c r="H29" s="5"/>
      <c r="I29" s="5"/>
      <c r="J29" s="6"/>
    </row>
    <row r="30" spans="1:10" ht="12.75">
      <c r="A30" s="4" t="s">
        <v>184</v>
      </c>
      <c r="B30" s="5"/>
      <c r="C30" s="5"/>
      <c r="D30" s="5"/>
      <c r="E30" s="5"/>
      <c r="F30" s="5"/>
      <c r="G30" s="5"/>
      <c r="H30" s="5"/>
      <c r="I30" s="5"/>
      <c r="J30" s="6"/>
    </row>
    <row r="31" spans="1:10" ht="12.75">
      <c r="A31" s="4" t="s">
        <v>185</v>
      </c>
      <c r="B31" s="5"/>
      <c r="C31" s="5"/>
      <c r="D31" s="5"/>
      <c r="E31" s="5"/>
      <c r="F31" s="5"/>
      <c r="G31" s="5"/>
      <c r="H31" s="5"/>
      <c r="I31" s="5"/>
      <c r="J31" s="6"/>
    </row>
    <row r="32" spans="1:10" ht="12.75">
      <c r="A32" s="38"/>
      <c r="B32" s="37"/>
      <c r="C32" s="37"/>
      <c r="D32" s="37"/>
      <c r="E32" s="37"/>
      <c r="F32" s="37"/>
      <c r="G32" s="37"/>
      <c r="H32" s="37"/>
      <c r="I32" s="37"/>
      <c r="J32" s="47"/>
    </row>
    <row r="33" spans="1:10" ht="12.75">
      <c r="A33" s="4" t="s">
        <v>186</v>
      </c>
      <c r="B33" s="5"/>
      <c r="I33" s="5"/>
      <c r="J33" s="6"/>
    </row>
    <row r="34" spans="1:10" ht="12.75">
      <c r="A34" s="58"/>
      <c r="B34" s="5"/>
      <c r="I34" s="5"/>
      <c r="J34" s="6"/>
    </row>
    <row r="35" spans="1:10" ht="12.75">
      <c r="A35" s="4"/>
      <c r="B35" s="5"/>
      <c r="C35" s="561" t="s">
        <v>181</v>
      </c>
      <c r="D35" s="590"/>
      <c r="E35" s="562"/>
      <c r="F35" s="1"/>
      <c r="G35" s="2"/>
      <c r="H35" s="3"/>
      <c r="I35" s="5"/>
      <c r="J35" s="6"/>
    </row>
    <row r="36" spans="1:10" ht="12.75">
      <c r="A36" s="4"/>
      <c r="B36" s="5"/>
      <c r="C36" s="563" t="s">
        <v>182</v>
      </c>
      <c r="D36" s="605"/>
      <c r="E36" s="564"/>
      <c r="F36" s="563" t="s">
        <v>590</v>
      </c>
      <c r="G36" s="605"/>
      <c r="H36" s="564"/>
      <c r="I36" s="5"/>
      <c r="J36" s="6"/>
    </row>
    <row r="37" spans="1:10" ht="12.75">
      <c r="A37" s="4"/>
      <c r="B37" s="5"/>
      <c r="C37" s="53"/>
      <c r="D37" s="16" t="s">
        <v>421</v>
      </c>
      <c r="E37" s="52"/>
      <c r="F37" s="53"/>
      <c r="G37" s="16" t="s">
        <v>767</v>
      </c>
      <c r="H37" s="52"/>
      <c r="I37" s="5"/>
      <c r="J37" s="6"/>
    </row>
    <row r="38" spans="1:10" ht="12.75">
      <c r="A38" s="4"/>
      <c r="B38" s="5"/>
      <c r="C38" s="53"/>
      <c r="D38" s="16" t="s">
        <v>424</v>
      </c>
      <c r="E38" s="52"/>
      <c r="F38" s="53"/>
      <c r="G38" s="16" t="s">
        <v>767</v>
      </c>
      <c r="H38" s="52"/>
      <c r="I38" s="5"/>
      <c r="J38" s="6"/>
    </row>
    <row r="39" spans="1:10" ht="12.75">
      <c r="A39" s="4"/>
      <c r="B39" s="5"/>
      <c r="C39" s="53"/>
      <c r="D39" s="16" t="s">
        <v>422</v>
      </c>
      <c r="E39" s="52"/>
      <c r="F39" s="53"/>
      <c r="G39" s="16" t="s">
        <v>767</v>
      </c>
      <c r="H39" s="52"/>
      <c r="I39" s="5"/>
      <c r="J39" s="6"/>
    </row>
    <row r="40" spans="1:10" ht="12.75">
      <c r="A40" s="4"/>
      <c r="B40" s="5"/>
      <c r="C40" s="53"/>
      <c r="D40" s="16" t="s">
        <v>423</v>
      </c>
      <c r="E40" s="52"/>
      <c r="F40" s="53"/>
      <c r="G40" s="16" t="s">
        <v>767</v>
      </c>
      <c r="H40" s="52"/>
      <c r="I40" s="5"/>
      <c r="J40" s="6"/>
    </row>
    <row r="41" spans="1:10" ht="12.75">
      <c r="A41" s="4"/>
      <c r="B41" s="5"/>
      <c r="C41" s="53"/>
      <c r="D41" s="16"/>
      <c r="E41" s="52"/>
      <c r="F41" s="53"/>
      <c r="G41" s="16"/>
      <c r="H41" s="52"/>
      <c r="I41" s="5"/>
      <c r="J41" s="6"/>
    </row>
    <row r="42" spans="1:10" ht="12.75">
      <c r="A42" s="4"/>
      <c r="B42" s="5"/>
      <c r="C42" s="53"/>
      <c r="D42" s="16"/>
      <c r="E42" s="52"/>
      <c r="F42" s="53"/>
      <c r="G42" s="16"/>
      <c r="H42" s="52"/>
      <c r="I42" s="5"/>
      <c r="J42" s="6"/>
    </row>
    <row r="43" spans="1:10" ht="12.75">
      <c r="A43" s="4"/>
      <c r="B43" s="5"/>
      <c r="C43" s="53"/>
      <c r="D43" s="16"/>
      <c r="E43" s="52"/>
      <c r="F43" s="53"/>
      <c r="G43" s="16"/>
      <c r="H43" s="52"/>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207, pg 36'!B54</f>
        <v>41373</v>
      </c>
      <c r="C55" s="8"/>
      <c r="D55" s="8"/>
      <c r="E55" s="8"/>
      <c r="F55" s="8"/>
      <c r="G55" s="8"/>
      <c r="H55" s="8"/>
      <c r="I55" s="248" t="s">
        <v>334</v>
      </c>
      <c r="J55" s="192">
        <f>'Item 207, pg 36'!J54</f>
        <v>41426</v>
      </c>
    </row>
    <row r="56" spans="1:10" ht="12.75">
      <c r="A56" s="510" t="s">
        <v>312</v>
      </c>
      <c r="B56" s="511"/>
      <c r="C56" s="511"/>
      <c r="D56" s="511"/>
      <c r="E56" s="511"/>
      <c r="F56" s="511"/>
      <c r="G56" s="511"/>
      <c r="H56" s="511"/>
      <c r="I56" s="511"/>
      <c r="J56" s="512"/>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H2:I2"/>
    <mergeCell ref="A56:J56"/>
    <mergeCell ref="A7:J7"/>
    <mergeCell ref="C12:E12"/>
    <mergeCell ref="C13:E13"/>
    <mergeCell ref="F13:H13"/>
    <mergeCell ref="A27:J27"/>
    <mergeCell ref="C35:E35"/>
    <mergeCell ref="C36:E36"/>
    <mergeCell ref="F36:H36"/>
  </mergeCells>
  <printOptions horizontalCentered="1" verticalCentered="1"/>
  <pageMargins left="0.5" right="0.5" top="0.5" bottom="0.5" header="0.5" footer="0.5"/>
  <pageSetup fitToHeight="1" fitToWidth="1" horizontalDpi="600" verticalDpi="600" orientation="portrait" scale="91" r:id="rId1"/>
</worksheet>
</file>

<file path=xl/worksheets/sheet39.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I25" sqref="I25"/>
    </sheetView>
  </sheetViews>
  <sheetFormatPr defaultColWidth="9.140625" defaultRowHeight="12.75"/>
  <cols>
    <col min="1" max="1" width="10.140625" style="313" customWidth="1"/>
    <col min="2" max="2" width="18.57421875" style="313" customWidth="1"/>
    <col min="3" max="3" width="5.421875" style="313" customWidth="1"/>
    <col min="4" max="4" width="7.8515625" style="313" customWidth="1"/>
    <col min="5" max="5" width="12.7109375" style="313" customWidth="1"/>
    <col min="6" max="8" width="9.140625" style="313" customWidth="1"/>
    <col min="9" max="9" width="23.8515625" style="313" customWidth="1"/>
    <col min="10" max="16384" width="9.140625" style="313" customWidth="1"/>
  </cols>
  <sheetData>
    <row r="1" spans="1:9" ht="12.75">
      <c r="A1" s="310"/>
      <c r="B1" s="311"/>
      <c r="C1" s="311"/>
      <c r="D1" s="311"/>
      <c r="E1" s="311"/>
      <c r="F1" s="311"/>
      <c r="G1" s="311"/>
      <c r="H1" s="311"/>
      <c r="I1" s="312"/>
    </row>
    <row r="2" spans="1:9" ht="12.75">
      <c r="A2" s="314" t="s">
        <v>337</v>
      </c>
      <c r="B2" s="315">
        <v>26</v>
      </c>
      <c r="C2" s="316"/>
      <c r="D2" s="316"/>
      <c r="E2" s="316"/>
      <c r="F2" s="82">
        <v>0</v>
      </c>
      <c r="G2" s="592" t="s">
        <v>338</v>
      </c>
      <c r="H2" s="592"/>
      <c r="I2" s="318">
        <v>38</v>
      </c>
    </row>
    <row r="3" spans="1:9" ht="12.75">
      <c r="A3" s="314"/>
      <c r="B3" s="316"/>
      <c r="C3" s="316"/>
      <c r="D3" s="316"/>
      <c r="E3" s="316"/>
      <c r="F3" s="316"/>
      <c r="G3" s="316"/>
      <c r="H3" s="316"/>
      <c r="I3" s="319"/>
    </row>
    <row r="4" spans="1:9" ht="12.75">
      <c r="A4" s="314" t="s">
        <v>339</v>
      </c>
      <c r="B4" s="316"/>
      <c r="C4" s="334" t="str">
        <f>'[6]Item 100, pg 21'!C4</f>
        <v>Murrey's Disposal Co., Inc  G-9</v>
      </c>
      <c r="D4" s="316"/>
      <c r="E4" s="316"/>
      <c r="F4" s="316"/>
      <c r="G4" s="316"/>
      <c r="H4" s="316"/>
      <c r="I4" s="319"/>
    </row>
    <row r="5" spans="1:9" ht="12.75">
      <c r="A5" s="320" t="s">
        <v>340</v>
      </c>
      <c r="B5" s="321"/>
      <c r="C5" s="321"/>
      <c r="D5" s="321"/>
      <c r="E5" s="321"/>
      <c r="F5" s="321"/>
      <c r="G5" s="321"/>
      <c r="H5" s="321"/>
      <c r="I5" s="322"/>
    </row>
    <row r="6" spans="1:9" ht="12.75">
      <c r="A6" s="314"/>
      <c r="B6" s="316"/>
      <c r="C6" s="316"/>
      <c r="D6" s="316"/>
      <c r="E6" s="316"/>
      <c r="F6" s="316"/>
      <c r="G6" s="316"/>
      <c r="H6" s="316"/>
      <c r="I6" s="319"/>
    </row>
    <row r="7" spans="1:9" ht="12.75">
      <c r="A7" s="314"/>
      <c r="B7" s="316"/>
      <c r="C7" s="316"/>
      <c r="D7" s="316"/>
      <c r="E7" s="316"/>
      <c r="F7" s="316"/>
      <c r="G7" s="316"/>
      <c r="H7" s="316"/>
      <c r="I7" s="319"/>
    </row>
    <row r="8" spans="1:9" ht="12.75">
      <c r="A8" s="614" t="s">
        <v>187</v>
      </c>
      <c r="B8" s="594"/>
      <c r="C8" s="594"/>
      <c r="D8" s="594"/>
      <c r="E8" s="594"/>
      <c r="F8" s="594"/>
      <c r="G8" s="594"/>
      <c r="H8" s="594"/>
      <c r="I8" s="595"/>
    </row>
    <row r="9" spans="1:9" ht="12.75">
      <c r="A9" s="314"/>
      <c r="B9" s="316"/>
      <c r="C9" s="316"/>
      <c r="D9" s="316"/>
      <c r="E9" s="316"/>
      <c r="F9" s="316"/>
      <c r="G9" s="316"/>
      <c r="H9" s="316"/>
      <c r="I9" s="319"/>
    </row>
    <row r="10" spans="1:9" ht="12.75">
      <c r="A10" s="314" t="s">
        <v>188</v>
      </c>
      <c r="B10" s="316"/>
      <c r="C10" s="316"/>
      <c r="D10" s="316"/>
      <c r="E10" s="316"/>
      <c r="F10" s="316"/>
      <c r="G10" s="316"/>
      <c r="H10" s="316"/>
      <c r="I10" s="319"/>
    </row>
    <row r="11" spans="1:9" ht="12.75">
      <c r="A11" s="314"/>
      <c r="B11" s="316"/>
      <c r="C11" s="316"/>
      <c r="D11" s="316"/>
      <c r="E11" s="316"/>
      <c r="F11" s="316"/>
      <c r="G11" s="316"/>
      <c r="H11" s="316"/>
      <c r="I11" s="319"/>
    </row>
    <row r="12" spans="1:9" ht="12.75">
      <c r="A12" s="615" t="s">
        <v>189</v>
      </c>
      <c r="B12" s="616"/>
      <c r="C12" s="616"/>
      <c r="D12" s="617"/>
      <c r="E12" s="615" t="s">
        <v>190</v>
      </c>
      <c r="F12" s="617"/>
      <c r="G12" s="615" t="s">
        <v>191</v>
      </c>
      <c r="H12" s="616"/>
      <c r="I12" s="617"/>
    </row>
    <row r="13" spans="1:9" ht="15">
      <c r="A13" s="422"/>
      <c r="B13" s="423" t="s">
        <v>425</v>
      </c>
      <c r="C13" s="423"/>
      <c r="D13" s="343"/>
      <c r="E13" s="372" t="s">
        <v>982</v>
      </c>
      <c r="F13" s="343"/>
      <c r="G13" s="424">
        <v>137.08</v>
      </c>
      <c r="H13" s="342" t="s">
        <v>427</v>
      </c>
      <c r="I13" s="343"/>
    </row>
    <row r="14" spans="1:9" ht="15">
      <c r="A14" s="372"/>
      <c r="B14" s="423" t="s">
        <v>425</v>
      </c>
      <c r="C14" s="342"/>
      <c r="D14" s="343"/>
      <c r="E14" s="372" t="s">
        <v>981</v>
      </c>
      <c r="F14" s="343"/>
      <c r="G14" s="424">
        <v>33</v>
      </c>
      <c r="H14" s="342" t="s">
        <v>426</v>
      </c>
      <c r="I14" s="343"/>
    </row>
    <row r="15" spans="1:9" ht="15">
      <c r="A15" s="372"/>
      <c r="B15" s="423" t="s">
        <v>425</v>
      </c>
      <c r="C15" s="342"/>
      <c r="D15" s="343"/>
      <c r="E15" s="372" t="s">
        <v>983</v>
      </c>
      <c r="F15" s="343"/>
      <c r="G15" s="424">
        <v>144.79</v>
      </c>
      <c r="H15" s="342" t="s">
        <v>427</v>
      </c>
      <c r="I15" s="343"/>
    </row>
    <row r="16" spans="1:9" ht="15">
      <c r="A16" s="372"/>
      <c r="B16" s="423" t="s">
        <v>425</v>
      </c>
      <c r="C16" s="342"/>
      <c r="D16" s="343"/>
      <c r="E16" s="372" t="s">
        <v>984</v>
      </c>
      <c r="F16" s="343"/>
      <c r="G16" s="424">
        <v>5</v>
      </c>
      <c r="H16" s="342" t="s">
        <v>426</v>
      </c>
      <c r="I16" s="343"/>
    </row>
    <row r="17" spans="1:9" ht="15">
      <c r="A17" s="372"/>
      <c r="B17" s="423" t="s">
        <v>425</v>
      </c>
      <c r="C17" s="342"/>
      <c r="D17" s="343"/>
      <c r="E17" s="372" t="s">
        <v>985</v>
      </c>
      <c r="F17" s="343"/>
      <c r="G17" s="424">
        <v>35</v>
      </c>
      <c r="H17" s="342" t="s">
        <v>427</v>
      </c>
      <c r="I17" s="343"/>
    </row>
    <row r="18" spans="1:9" ht="15">
      <c r="A18" s="372"/>
      <c r="B18" s="423" t="s">
        <v>425</v>
      </c>
      <c r="C18" s="342"/>
      <c r="D18" s="343"/>
      <c r="E18" s="372" t="s">
        <v>986</v>
      </c>
      <c r="F18" s="343"/>
      <c r="G18" s="424">
        <v>14.12</v>
      </c>
      <c r="H18" s="342" t="s">
        <v>427</v>
      </c>
      <c r="I18" s="343"/>
    </row>
    <row r="19" spans="1:9" ht="15">
      <c r="A19" s="372"/>
      <c r="B19" s="423"/>
      <c r="C19" s="342"/>
      <c r="D19" s="343"/>
      <c r="E19" s="372"/>
      <c r="F19" s="343"/>
      <c r="G19" s="424"/>
      <c r="H19" s="342"/>
      <c r="I19" s="343"/>
    </row>
    <row r="20" spans="1:9" ht="15">
      <c r="A20" s="372"/>
      <c r="B20" s="423"/>
      <c r="C20" s="342"/>
      <c r="D20" s="343"/>
      <c r="E20" s="372" t="s">
        <v>732</v>
      </c>
      <c r="F20" s="343"/>
      <c r="G20" s="424"/>
      <c r="H20" s="342"/>
      <c r="I20" s="343"/>
    </row>
    <row r="21" spans="1:9" ht="15">
      <c r="A21" s="372"/>
      <c r="B21" s="423"/>
      <c r="C21" s="342"/>
      <c r="D21" s="343"/>
      <c r="E21" s="372"/>
      <c r="F21" s="343"/>
      <c r="G21" s="424"/>
      <c r="H21" s="342"/>
      <c r="I21" s="343"/>
    </row>
    <row r="22" spans="1:9" ht="15">
      <c r="A22" s="372"/>
      <c r="B22" s="423"/>
      <c r="C22" s="342"/>
      <c r="D22" s="343"/>
      <c r="E22" s="372"/>
      <c r="F22" s="343"/>
      <c r="G22" s="424"/>
      <c r="H22" s="342"/>
      <c r="I22" s="343"/>
    </row>
    <row r="23" spans="1:9" ht="15">
      <c r="A23" s="372"/>
      <c r="B23" s="423"/>
      <c r="C23" s="342"/>
      <c r="D23" s="343"/>
      <c r="E23" s="372"/>
      <c r="F23" s="343"/>
      <c r="G23" s="424"/>
      <c r="H23" s="342"/>
      <c r="I23" s="343"/>
    </row>
    <row r="24" spans="1:9" ht="15">
      <c r="A24" s="372"/>
      <c r="B24" s="423"/>
      <c r="C24" s="342"/>
      <c r="D24" s="343"/>
      <c r="E24" s="372"/>
      <c r="F24" s="343"/>
      <c r="G24" s="424"/>
      <c r="H24" s="342"/>
      <c r="I24" s="343"/>
    </row>
    <row r="25" spans="1:9" ht="15">
      <c r="A25" s="372"/>
      <c r="B25" s="423"/>
      <c r="C25" s="342"/>
      <c r="D25" s="343"/>
      <c r="E25" s="372"/>
      <c r="F25" s="343"/>
      <c r="G25" s="424"/>
      <c r="H25" s="342"/>
      <c r="I25" s="343"/>
    </row>
    <row r="26" spans="1:9" ht="15">
      <c r="A26" s="372"/>
      <c r="B26" s="423"/>
      <c r="C26" s="342"/>
      <c r="D26" s="343"/>
      <c r="E26" s="372"/>
      <c r="F26" s="343"/>
      <c r="G26" s="424"/>
      <c r="H26" s="342"/>
      <c r="I26" s="343"/>
    </row>
    <row r="27" spans="1:9" ht="12.75">
      <c r="A27" s="372"/>
      <c r="B27" s="342"/>
      <c r="C27" s="342"/>
      <c r="D27" s="343"/>
      <c r="E27" s="372"/>
      <c r="F27" s="343"/>
      <c r="G27" s="372"/>
      <c r="H27" s="342"/>
      <c r="I27" s="343"/>
    </row>
    <row r="28" spans="1:9" ht="12.75">
      <c r="A28" s="314"/>
      <c r="B28" s="316"/>
      <c r="C28" s="316"/>
      <c r="D28" s="316"/>
      <c r="E28" s="316"/>
      <c r="F28" s="316"/>
      <c r="G28" s="316"/>
      <c r="H28" s="316"/>
      <c r="I28" s="319"/>
    </row>
    <row r="29" spans="1:9" ht="12.75">
      <c r="A29" s="314"/>
      <c r="B29" s="316"/>
      <c r="C29" s="316"/>
      <c r="D29" s="316"/>
      <c r="E29" s="316"/>
      <c r="F29" s="316"/>
      <c r="G29" s="316"/>
      <c r="H29" s="316"/>
      <c r="I29" s="319"/>
    </row>
    <row r="30" spans="1:9" ht="12.75">
      <c r="A30" s="314"/>
      <c r="B30" s="316"/>
      <c r="C30" s="316"/>
      <c r="D30" s="316"/>
      <c r="E30" s="316"/>
      <c r="F30" s="316"/>
      <c r="G30" s="316"/>
      <c r="H30" s="316"/>
      <c r="I30" s="319"/>
    </row>
    <row r="31" spans="1:9" ht="12.75">
      <c r="A31" s="314" t="s">
        <v>192</v>
      </c>
      <c r="B31" s="316"/>
      <c r="C31" s="316"/>
      <c r="D31" s="323"/>
      <c r="E31" s="323"/>
      <c r="F31" s="323"/>
      <c r="G31" s="316"/>
      <c r="H31" s="316"/>
      <c r="I31" s="319"/>
    </row>
    <row r="32" spans="1:9" ht="12.75">
      <c r="A32" s="328" t="s">
        <v>193</v>
      </c>
      <c r="B32" s="316"/>
      <c r="C32" s="316"/>
      <c r="D32" s="316"/>
      <c r="E32" s="316"/>
      <c r="F32" s="316"/>
      <c r="G32" s="316"/>
      <c r="H32" s="316"/>
      <c r="I32" s="319"/>
    </row>
    <row r="33" spans="1:9" ht="12.75">
      <c r="A33" s="352" t="s">
        <v>296</v>
      </c>
      <c r="B33" s="316"/>
      <c r="C33" s="316"/>
      <c r="D33" s="316"/>
      <c r="E33" s="316"/>
      <c r="F33" s="316"/>
      <c r="G33" s="316"/>
      <c r="H33" s="316"/>
      <c r="I33" s="319"/>
    </row>
    <row r="34" spans="1:9" ht="12.75">
      <c r="A34" s="314"/>
      <c r="B34" s="316"/>
      <c r="C34" s="316"/>
      <c r="D34" s="316"/>
      <c r="E34" s="316"/>
      <c r="F34" s="316"/>
      <c r="G34" s="316"/>
      <c r="H34" s="316"/>
      <c r="I34" s="319"/>
    </row>
    <row r="35" spans="1:9" ht="12.75">
      <c r="A35" s="314"/>
      <c r="B35" s="316"/>
      <c r="C35" s="316"/>
      <c r="D35" s="316"/>
      <c r="E35" s="316"/>
      <c r="F35" s="316"/>
      <c r="G35" s="316"/>
      <c r="H35" s="316"/>
      <c r="I35" s="319"/>
    </row>
    <row r="36" spans="1:9" ht="12.75">
      <c r="A36" s="314"/>
      <c r="B36" s="316"/>
      <c r="C36" s="316"/>
      <c r="D36" s="316"/>
      <c r="E36" s="316"/>
      <c r="F36" s="316"/>
      <c r="G36" s="316"/>
      <c r="H36" s="316"/>
      <c r="I36" s="319"/>
    </row>
    <row r="37" spans="1:9" ht="12.75">
      <c r="A37" s="314"/>
      <c r="B37" s="316"/>
      <c r="C37" s="316"/>
      <c r="D37" s="316"/>
      <c r="E37" s="316"/>
      <c r="F37" s="316"/>
      <c r="G37" s="316"/>
      <c r="H37" s="316"/>
      <c r="I37" s="319"/>
    </row>
    <row r="38" spans="1:9" ht="12.75">
      <c r="A38" s="314"/>
      <c r="B38" s="316"/>
      <c r="C38" s="316"/>
      <c r="D38" s="316"/>
      <c r="E38" s="316"/>
      <c r="F38" s="316"/>
      <c r="G38" s="316"/>
      <c r="H38" s="316"/>
      <c r="I38" s="319"/>
    </row>
    <row r="39" spans="1:9" ht="12.75">
      <c r="A39" s="314"/>
      <c r="B39" s="316"/>
      <c r="C39" s="316"/>
      <c r="D39" s="316"/>
      <c r="E39" s="316"/>
      <c r="F39" s="316"/>
      <c r="G39" s="316"/>
      <c r="H39" s="316"/>
      <c r="I39" s="319"/>
    </row>
    <row r="40" spans="1:9" ht="12.75">
      <c r="A40" s="314"/>
      <c r="B40" s="316"/>
      <c r="C40" s="316"/>
      <c r="D40" s="316"/>
      <c r="E40" s="316"/>
      <c r="F40" s="316"/>
      <c r="G40" s="316"/>
      <c r="H40" s="316"/>
      <c r="I40" s="319"/>
    </row>
    <row r="41" spans="1:9" ht="12.75">
      <c r="A41" s="314"/>
      <c r="B41" s="316"/>
      <c r="C41" s="316"/>
      <c r="D41" s="316"/>
      <c r="E41" s="316"/>
      <c r="F41" s="316"/>
      <c r="G41" s="316"/>
      <c r="H41" s="316"/>
      <c r="I41" s="319"/>
    </row>
    <row r="42" spans="1:9" ht="12.75">
      <c r="A42" s="320"/>
      <c r="B42" s="321"/>
      <c r="C42" s="321"/>
      <c r="D42" s="321"/>
      <c r="E42" s="321"/>
      <c r="F42" s="321"/>
      <c r="G42" s="321"/>
      <c r="H42" s="321"/>
      <c r="I42" s="322"/>
    </row>
    <row r="43" spans="1:9" ht="12.75">
      <c r="A43" s="314" t="s">
        <v>343</v>
      </c>
      <c r="B43" s="316" t="s">
        <v>455</v>
      </c>
      <c r="C43" s="316"/>
      <c r="D43" s="316"/>
      <c r="E43" s="316"/>
      <c r="F43" s="316"/>
      <c r="G43" s="316"/>
      <c r="H43" s="316"/>
      <c r="I43" s="319"/>
    </row>
    <row r="44" spans="1:9" ht="12.75">
      <c r="A44" s="314"/>
      <c r="B44" s="316"/>
      <c r="C44" s="316"/>
      <c r="D44" s="316"/>
      <c r="E44" s="316"/>
      <c r="F44" s="316"/>
      <c r="G44" s="316"/>
      <c r="H44" s="316"/>
      <c r="I44" s="319"/>
    </row>
    <row r="45" spans="1:9" ht="12.75">
      <c r="A45" s="320" t="s">
        <v>342</v>
      </c>
      <c r="B45" s="331">
        <f>'Item 210, 220, pg 37'!B55</f>
        <v>41373</v>
      </c>
      <c r="C45" s="321"/>
      <c r="D45" s="321"/>
      <c r="E45" s="321"/>
      <c r="F45" s="321"/>
      <c r="G45" s="321" t="s">
        <v>538</v>
      </c>
      <c r="H45" s="321"/>
      <c r="I45" s="332">
        <f>'Item 210, 220, pg 37'!J55</f>
        <v>41426</v>
      </c>
    </row>
    <row r="46" spans="1:9" ht="12.75">
      <c r="A46" s="596" t="s">
        <v>312</v>
      </c>
      <c r="B46" s="597"/>
      <c r="C46" s="597"/>
      <c r="D46" s="597"/>
      <c r="E46" s="597"/>
      <c r="F46" s="597"/>
      <c r="G46" s="597"/>
      <c r="H46" s="597"/>
      <c r="I46" s="598"/>
    </row>
    <row r="47" spans="1:9" ht="12.75">
      <c r="A47" s="314"/>
      <c r="B47" s="316"/>
      <c r="C47" s="316"/>
      <c r="D47" s="316"/>
      <c r="E47" s="316"/>
      <c r="F47" s="316"/>
      <c r="G47" s="316"/>
      <c r="H47" s="316"/>
      <c r="I47" s="319"/>
    </row>
    <row r="48" spans="1:9" ht="12.75">
      <c r="A48" s="314" t="s">
        <v>341</v>
      </c>
      <c r="B48" s="316"/>
      <c r="C48" s="316"/>
      <c r="D48" s="316"/>
      <c r="E48" s="316"/>
      <c r="F48" s="316"/>
      <c r="G48" s="316"/>
      <c r="H48" s="316"/>
      <c r="I48" s="319"/>
    </row>
    <row r="49" spans="1:9" ht="12.75">
      <c r="A49" s="320"/>
      <c r="B49" s="321"/>
      <c r="C49" s="321"/>
      <c r="D49" s="321"/>
      <c r="E49" s="321"/>
      <c r="F49" s="321"/>
      <c r="G49" s="321"/>
      <c r="H49" s="321"/>
      <c r="I49" s="322"/>
    </row>
  </sheetData>
  <sheetProtection/>
  <mergeCells count="6">
    <mergeCell ref="G2:H2"/>
    <mergeCell ref="A8:I8"/>
    <mergeCell ref="A12:D12"/>
    <mergeCell ref="E12:F12"/>
    <mergeCell ref="G12:I12"/>
    <mergeCell ref="A46:I46"/>
  </mergeCells>
  <printOptions horizontalCentered="1" verticalCentered="1"/>
  <pageMargins left="0.5" right="0.5" top="0.5" bottom="0.5" header="0.5" footer="0.5"/>
  <pageSetup fitToHeight="1" fitToWidth="1" horizontalDpi="600" verticalDpi="600" orientation="portrait" scale="92" r:id="rId1"/>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J40" sqref="J40"/>
    </sheetView>
  </sheetViews>
  <sheetFormatPr defaultColWidth="9.140625" defaultRowHeight="12.75"/>
  <cols>
    <col min="1" max="1" width="10.00390625" style="0" customWidth="1"/>
    <col min="2" max="2" width="21.00390625" style="0" customWidth="1"/>
    <col min="10" max="10" width="22.7109375" style="48" bestFit="1" customWidth="1"/>
    <col min="11" max="11" width="5.140625" style="0" customWidth="1"/>
  </cols>
  <sheetData>
    <row r="1" spans="1:10" ht="12.75">
      <c r="A1" s="1"/>
      <c r="B1" s="2"/>
      <c r="C1" s="2"/>
      <c r="D1" s="2"/>
      <c r="E1" s="2"/>
      <c r="F1" s="2"/>
      <c r="G1" s="2"/>
      <c r="H1" s="2"/>
      <c r="I1" s="2"/>
      <c r="J1" s="45"/>
    </row>
    <row r="2" spans="1:10" ht="12.75">
      <c r="A2" s="4" t="s">
        <v>337</v>
      </c>
      <c r="B2" s="213">
        <v>26</v>
      </c>
      <c r="C2" s="5"/>
      <c r="D2" s="5"/>
      <c r="E2" s="5"/>
      <c r="F2" s="5"/>
      <c r="G2" s="82">
        <v>0</v>
      </c>
      <c r="H2" s="484" t="s">
        <v>338</v>
      </c>
      <c r="I2" s="484"/>
      <c r="J2" s="46">
        <v>3</v>
      </c>
    </row>
    <row r="3" spans="1:10" ht="12.75">
      <c r="A3" s="4"/>
      <c r="B3" s="5"/>
      <c r="C3" s="5"/>
      <c r="D3" s="5"/>
      <c r="E3" s="5"/>
      <c r="F3" s="5"/>
      <c r="G3" s="5"/>
      <c r="H3" s="5"/>
      <c r="I3" s="5"/>
      <c r="J3" s="17"/>
    </row>
    <row r="4" spans="1:10" ht="12.75">
      <c r="A4" s="4" t="s">
        <v>339</v>
      </c>
      <c r="B4" s="5"/>
      <c r="C4" s="218" t="s">
        <v>837</v>
      </c>
      <c r="D4" s="214"/>
      <c r="E4" s="214"/>
      <c r="F4" s="214"/>
      <c r="G4" s="5"/>
      <c r="H4" s="5"/>
      <c r="I4" s="5"/>
      <c r="J4" s="17"/>
    </row>
    <row r="5" spans="1:10" ht="12.75">
      <c r="A5" s="7" t="s">
        <v>340</v>
      </c>
      <c r="B5" s="8"/>
      <c r="C5" s="8" t="s">
        <v>732</v>
      </c>
      <c r="D5" s="8"/>
      <c r="E5" s="8"/>
      <c r="F5" s="8"/>
      <c r="G5" s="8"/>
      <c r="H5" s="8"/>
      <c r="I5" s="8"/>
      <c r="J5" s="46"/>
    </row>
    <row r="6" spans="1:10" ht="12.75">
      <c r="A6" s="4"/>
      <c r="B6" s="5"/>
      <c r="C6" s="515" t="s">
        <v>449</v>
      </c>
      <c r="D6" s="515"/>
      <c r="E6" s="515"/>
      <c r="F6" s="515"/>
      <c r="G6" s="515"/>
      <c r="H6" s="515"/>
      <c r="I6" s="5"/>
      <c r="J6" s="17"/>
    </row>
    <row r="7" spans="1:10" ht="12.75">
      <c r="A7" s="4"/>
      <c r="B7" s="5"/>
      <c r="C7" s="13"/>
      <c r="D7" s="13"/>
      <c r="E7" s="13"/>
      <c r="F7" s="13"/>
      <c r="G7" s="13"/>
      <c r="H7" s="13"/>
      <c r="I7" s="5"/>
      <c r="J7" s="47" t="s">
        <v>450</v>
      </c>
    </row>
    <row r="8" spans="1:10" ht="12.75">
      <c r="A8" s="10" t="s">
        <v>303</v>
      </c>
      <c r="B8" s="5"/>
      <c r="C8" s="39" t="s">
        <v>299</v>
      </c>
      <c r="D8" s="39" t="s">
        <v>299</v>
      </c>
      <c r="E8" s="5"/>
      <c r="F8" s="5"/>
      <c r="G8" s="5"/>
      <c r="H8" s="5"/>
      <c r="I8" s="5" t="s">
        <v>253</v>
      </c>
      <c r="J8" s="17">
        <v>300</v>
      </c>
    </row>
    <row r="9" spans="1:10" ht="12.75">
      <c r="A9" s="10" t="s">
        <v>302</v>
      </c>
      <c r="B9" s="5"/>
      <c r="C9" s="39" t="s">
        <v>299</v>
      </c>
      <c r="D9" s="39" t="s">
        <v>299</v>
      </c>
      <c r="E9" s="5"/>
      <c r="F9" s="5"/>
      <c r="G9" s="5"/>
      <c r="H9" s="5"/>
      <c r="I9" s="5" t="s">
        <v>253</v>
      </c>
      <c r="J9" s="17">
        <v>18</v>
      </c>
    </row>
    <row r="10" spans="1:10" ht="12.75">
      <c r="A10" s="10" t="s">
        <v>301</v>
      </c>
      <c r="B10" s="5"/>
      <c r="C10" s="39" t="s">
        <v>299</v>
      </c>
      <c r="D10" s="39" t="s">
        <v>299</v>
      </c>
      <c r="E10" s="5"/>
      <c r="F10" s="5"/>
      <c r="G10" s="5"/>
      <c r="H10" s="5"/>
      <c r="I10" s="5" t="s">
        <v>253</v>
      </c>
      <c r="J10" s="17">
        <v>30</v>
      </c>
    </row>
    <row r="11" spans="1:10" ht="12.75">
      <c r="A11" s="10" t="s">
        <v>300</v>
      </c>
      <c r="B11" s="14"/>
      <c r="C11" s="39" t="s">
        <v>299</v>
      </c>
      <c r="D11" s="39" t="s">
        <v>299</v>
      </c>
      <c r="E11" s="5"/>
      <c r="F11" s="5"/>
      <c r="G11" s="5"/>
      <c r="H11" s="5"/>
      <c r="I11" s="5" t="s">
        <v>253</v>
      </c>
      <c r="J11" s="17">
        <v>140</v>
      </c>
    </row>
    <row r="12" spans="1:10" ht="12.75">
      <c r="A12" s="10" t="s">
        <v>599</v>
      </c>
      <c r="B12" s="5"/>
      <c r="C12" s="39" t="s">
        <v>299</v>
      </c>
      <c r="D12" s="39" t="s">
        <v>299</v>
      </c>
      <c r="E12" s="5"/>
      <c r="F12" s="5"/>
      <c r="G12" s="5"/>
      <c r="H12" s="5"/>
      <c r="I12" s="5" t="s">
        <v>253</v>
      </c>
      <c r="J12" s="17">
        <v>18</v>
      </c>
    </row>
    <row r="13" spans="1:10" ht="12.75">
      <c r="A13" s="10" t="s">
        <v>600</v>
      </c>
      <c r="B13" s="36"/>
      <c r="C13" s="39" t="s">
        <v>299</v>
      </c>
      <c r="D13" s="39" t="s">
        <v>299</v>
      </c>
      <c r="E13" s="5"/>
      <c r="F13" s="5"/>
      <c r="G13" s="5"/>
      <c r="H13" s="5"/>
      <c r="I13" s="5" t="s">
        <v>253</v>
      </c>
      <c r="J13" s="17">
        <v>80</v>
      </c>
    </row>
    <row r="14" spans="1:10" ht="12.75">
      <c r="A14" s="10" t="s">
        <v>601</v>
      </c>
      <c r="B14" s="36"/>
      <c r="C14" s="39" t="s">
        <v>299</v>
      </c>
      <c r="D14" s="39" t="s">
        <v>299</v>
      </c>
      <c r="E14" s="5"/>
      <c r="F14" s="5"/>
      <c r="G14" s="5"/>
      <c r="H14" s="5"/>
      <c r="I14" s="5" t="s">
        <v>253</v>
      </c>
      <c r="J14" s="17">
        <v>245</v>
      </c>
    </row>
    <row r="15" spans="1:10" ht="12.75">
      <c r="A15" s="4" t="s">
        <v>598</v>
      </c>
      <c r="B15" s="5"/>
      <c r="C15" s="39" t="s">
        <v>299</v>
      </c>
      <c r="D15" s="39" t="s">
        <v>299</v>
      </c>
      <c r="E15" s="5"/>
      <c r="F15" s="5"/>
      <c r="G15" s="5"/>
      <c r="H15" s="5"/>
      <c r="I15" s="5" t="s">
        <v>253</v>
      </c>
      <c r="J15" s="17">
        <v>220</v>
      </c>
    </row>
    <row r="16" spans="1:10" ht="12.75">
      <c r="A16" s="99" t="s">
        <v>304</v>
      </c>
      <c r="B16" s="42"/>
      <c r="C16" s="42"/>
      <c r="D16" s="42"/>
      <c r="E16" s="42"/>
      <c r="F16" s="5"/>
      <c r="G16" s="5"/>
      <c r="H16" s="5"/>
      <c r="I16" s="5" t="s">
        <v>253</v>
      </c>
      <c r="J16" s="17">
        <v>250</v>
      </c>
    </row>
    <row r="17" spans="1:10" ht="12.75">
      <c r="A17" s="10" t="s">
        <v>602</v>
      </c>
      <c r="B17" s="5"/>
      <c r="C17" s="5"/>
      <c r="D17" s="5"/>
      <c r="E17" s="5" t="s">
        <v>305</v>
      </c>
      <c r="F17" s="5" t="s">
        <v>305</v>
      </c>
      <c r="G17" s="5"/>
      <c r="H17" s="5"/>
      <c r="I17" s="5" t="s">
        <v>253</v>
      </c>
      <c r="J17" s="17">
        <v>255</v>
      </c>
    </row>
    <row r="18" spans="1:10" ht="12.75">
      <c r="A18" s="10" t="s">
        <v>306</v>
      </c>
      <c r="B18" s="5"/>
      <c r="C18" s="5"/>
      <c r="D18" s="5"/>
      <c r="E18" s="5" t="s">
        <v>305</v>
      </c>
      <c r="F18" s="5" t="s">
        <v>305</v>
      </c>
      <c r="G18" s="5" t="s">
        <v>307</v>
      </c>
      <c r="H18" s="5"/>
      <c r="I18" s="5" t="s">
        <v>253</v>
      </c>
      <c r="J18" s="17">
        <v>240</v>
      </c>
    </row>
    <row r="19" spans="1:10" ht="12.75">
      <c r="A19" s="10" t="s">
        <v>603</v>
      </c>
      <c r="B19" s="5"/>
      <c r="C19" s="5"/>
      <c r="D19" s="5"/>
      <c r="E19" s="5" t="s">
        <v>305</v>
      </c>
      <c r="F19" s="5" t="s">
        <v>305</v>
      </c>
      <c r="G19" s="5"/>
      <c r="H19" s="5"/>
      <c r="I19" s="5" t="s">
        <v>253</v>
      </c>
      <c r="J19" s="17">
        <v>245</v>
      </c>
    </row>
    <row r="20" spans="1:10" ht="12.75">
      <c r="A20" s="10" t="s">
        <v>604</v>
      </c>
      <c r="B20" s="5"/>
      <c r="C20" s="5"/>
      <c r="D20" s="5"/>
      <c r="E20" s="5" t="s">
        <v>305</v>
      </c>
      <c r="F20" s="5" t="s">
        <v>305</v>
      </c>
      <c r="G20" s="5"/>
      <c r="H20" s="5"/>
      <c r="I20" s="5" t="s">
        <v>253</v>
      </c>
      <c r="J20" s="17">
        <v>202</v>
      </c>
    </row>
    <row r="21" spans="1:10" ht="12.75">
      <c r="A21" s="4" t="s">
        <v>605</v>
      </c>
      <c r="B21" s="5"/>
      <c r="C21" s="5"/>
      <c r="D21" s="5"/>
      <c r="E21" s="5" t="s">
        <v>305</v>
      </c>
      <c r="F21" s="5" t="s">
        <v>305</v>
      </c>
      <c r="G21" s="5"/>
      <c r="H21" s="5"/>
      <c r="I21" s="5" t="s">
        <v>253</v>
      </c>
      <c r="J21" s="17">
        <v>200</v>
      </c>
    </row>
    <row r="22" spans="1:10" ht="12.75">
      <c r="A22" s="4" t="s">
        <v>606</v>
      </c>
      <c r="B22" s="5"/>
      <c r="C22" s="5"/>
      <c r="D22" s="5"/>
      <c r="E22" s="5" t="s">
        <v>305</v>
      </c>
      <c r="F22" s="5" t="s">
        <v>305</v>
      </c>
      <c r="G22" s="5"/>
      <c r="H22" s="5"/>
      <c r="I22" s="5" t="s">
        <v>253</v>
      </c>
      <c r="J22" s="17">
        <v>210</v>
      </c>
    </row>
    <row r="23" spans="1:10" ht="12.75">
      <c r="A23" s="10" t="s">
        <v>607</v>
      </c>
      <c r="B23" s="5"/>
      <c r="C23" s="5"/>
      <c r="D23" s="41" t="s">
        <v>299</v>
      </c>
      <c r="E23" s="5" t="s">
        <v>305</v>
      </c>
      <c r="F23" s="5" t="s">
        <v>305</v>
      </c>
      <c r="G23" s="5"/>
      <c r="H23" s="5"/>
      <c r="I23" s="5" t="s">
        <v>253</v>
      </c>
      <c r="J23" s="17">
        <v>17</v>
      </c>
    </row>
    <row r="24" spans="1:11" ht="12.75">
      <c r="A24" s="10" t="s">
        <v>608</v>
      </c>
      <c r="B24" s="5"/>
      <c r="C24" s="5"/>
      <c r="D24" s="5" t="s">
        <v>299</v>
      </c>
      <c r="E24" s="5"/>
      <c r="F24" s="5"/>
      <c r="G24" s="5"/>
      <c r="H24" s="5"/>
      <c r="I24" s="5" t="s">
        <v>253</v>
      </c>
      <c r="J24" s="17">
        <v>30</v>
      </c>
      <c r="K24" s="4"/>
    </row>
    <row r="25" spans="1:10" ht="12.75">
      <c r="A25" s="4" t="s">
        <v>370</v>
      </c>
      <c r="B25" s="5" t="s">
        <v>308</v>
      </c>
      <c r="C25" s="5"/>
      <c r="D25" s="5"/>
      <c r="E25" s="5"/>
      <c r="F25" s="5"/>
      <c r="G25" s="5"/>
      <c r="H25" s="5"/>
      <c r="I25" s="5" t="s">
        <v>253</v>
      </c>
      <c r="J25" s="17">
        <v>20</v>
      </c>
    </row>
    <row r="26" spans="1:10" ht="12.75">
      <c r="A26" s="10" t="s">
        <v>626</v>
      </c>
      <c r="B26" s="5"/>
      <c r="C26" s="5" t="s">
        <v>309</v>
      </c>
      <c r="D26" s="5"/>
      <c r="E26" s="5"/>
      <c r="F26" s="5"/>
      <c r="G26" s="5"/>
      <c r="H26" s="5"/>
      <c r="I26" s="5" t="s">
        <v>253</v>
      </c>
      <c r="J26" s="17">
        <v>18</v>
      </c>
    </row>
    <row r="27" spans="1:10" ht="12.75">
      <c r="A27" s="10" t="s">
        <v>627</v>
      </c>
      <c r="B27" s="5"/>
      <c r="C27" s="5" t="s">
        <v>309</v>
      </c>
      <c r="D27" s="5"/>
      <c r="E27" s="5"/>
      <c r="F27" s="5"/>
      <c r="G27" s="5"/>
      <c r="H27" s="5"/>
      <c r="I27" s="5" t="s">
        <v>253</v>
      </c>
      <c r="J27" s="17">
        <v>230</v>
      </c>
    </row>
    <row r="28" spans="1:10" ht="12.75">
      <c r="A28" s="10" t="s">
        <v>628</v>
      </c>
      <c r="B28" s="5"/>
      <c r="C28" s="5" t="s">
        <v>309</v>
      </c>
      <c r="D28" s="5"/>
      <c r="E28" s="5"/>
      <c r="F28" s="5"/>
      <c r="G28" s="5"/>
      <c r="H28" s="5"/>
      <c r="I28" s="5" t="s">
        <v>253</v>
      </c>
      <c r="J28" s="17">
        <v>90</v>
      </c>
    </row>
    <row r="29" spans="1:10" ht="12.75">
      <c r="A29" s="10" t="s">
        <v>625</v>
      </c>
      <c r="B29" s="5"/>
      <c r="C29" s="5"/>
      <c r="D29" s="5"/>
      <c r="E29" s="5" t="s">
        <v>310</v>
      </c>
      <c r="F29" s="5" t="s">
        <v>310</v>
      </c>
      <c r="G29" s="5"/>
      <c r="H29" s="5"/>
      <c r="I29" s="5" t="s">
        <v>253</v>
      </c>
      <c r="J29" s="17">
        <v>270</v>
      </c>
    </row>
    <row r="30" spans="1:10" ht="12.75">
      <c r="A30" s="10" t="s">
        <v>624</v>
      </c>
      <c r="B30" s="5"/>
      <c r="C30" s="5"/>
      <c r="D30" s="5"/>
      <c r="E30" s="5" t="s">
        <v>310</v>
      </c>
      <c r="F30" s="5" t="s">
        <v>310</v>
      </c>
      <c r="G30" s="5"/>
      <c r="H30" s="5"/>
      <c r="I30" s="5" t="s">
        <v>253</v>
      </c>
      <c r="J30" s="17">
        <v>275</v>
      </c>
    </row>
    <row r="31" spans="1:10" ht="12.75">
      <c r="A31" s="10" t="s">
        <v>623</v>
      </c>
      <c r="B31" s="5"/>
      <c r="C31" s="5"/>
      <c r="D31" s="5"/>
      <c r="E31" s="5" t="s">
        <v>310</v>
      </c>
      <c r="F31" s="5" t="s">
        <v>310</v>
      </c>
      <c r="G31" s="5"/>
      <c r="H31" s="5"/>
      <c r="I31" s="5" t="s">
        <v>253</v>
      </c>
      <c r="J31" s="17">
        <v>260</v>
      </c>
    </row>
    <row r="32" spans="1:10" ht="12.75">
      <c r="A32" s="10" t="s">
        <v>618</v>
      </c>
      <c r="B32" s="5"/>
      <c r="C32" s="5"/>
      <c r="D32" s="5"/>
      <c r="E32" s="5" t="s">
        <v>310</v>
      </c>
      <c r="F32" s="14" t="s">
        <v>310</v>
      </c>
      <c r="G32" s="5"/>
      <c r="H32" s="5"/>
      <c r="I32" s="14" t="s">
        <v>253</v>
      </c>
      <c r="J32" s="17">
        <v>265</v>
      </c>
    </row>
    <row r="33" spans="1:10" ht="12.75">
      <c r="A33" s="4" t="s">
        <v>617</v>
      </c>
      <c r="B33" s="5"/>
      <c r="C33" s="5"/>
      <c r="D33" s="5"/>
      <c r="E33" s="5" t="s">
        <v>310</v>
      </c>
      <c r="F33" s="14" t="s">
        <v>310</v>
      </c>
      <c r="G33" s="5"/>
      <c r="H33" s="5"/>
      <c r="I33" s="14" t="s">
        <v>253</v>
      </c>
      <c r="J33" s="17">
        <v>207</v>
      </c>
    </row>
    <row r="34" spans="1:10" ht="12.75">
      <c r="A34" s="4" t="s">
        <v>609</v>
      </c>
      <c r="B34" s="5"/>
      <c r="C34" s="5" t="s">
        <v>309</v>
      </c>
      <c r="D34" s="5"/>
      <c r="E34" s="5"/>
      <c r="F34" s="5"/>
      <c r="G34" s="5"/>
      <c r="H34" s="5"/>
      <c r="I34" s="14" t="s">
        <v>253</v>
      </c>
      <c r="J34" s="17">
        <v>75</v>
      </c>
    </row>
    <row r="35" spans="1:10" ht="12.75">
      <c r="A35" s="10" t="s">
        <v>610</v>
      </c>
      <c r="B35" s="5"/>
      <c r="C35" s="5" t="s">
        <v>255</v>
      </c>
      <c r="D35" s="5"/>
      <c r="E35" s="5"/>
      <c r="F35" s="5"/>
      <c r="G35" s="5"/>
      <c r="H35" s="5" t="s">
        <v>256</v>
      </c>
      <c r="I35" s="14" t="s">
        <v>253</v>
      </c>
      <c r="J35" s="17">
        <v>60</v>
      </c>
    </row>
    <row r="36" spans="1:10" ht="12.75">
      <c r="A36" s="10" t="s">
        <v>611</v>
      </c>
      <c r="B36" s="5"/>
      <c r="C36" s="5" t="s">
        <v>309</v>
      </c>
      <c r="D36" s="5"/>
      <c r="E36" s="5"/>
      <c r="F36" s="5"/>
      <c r="G36" s="5"/>
      <c r="H36" s="5"/>
      <c r="I36" s="14" t="s">
        <v>253</v>
      </c>
      <c r="J36" s="17">
        <v>18</v>
      </c>
    </row>
    <row r="37" spans="1:10" ht="12.75">
      <c r="A37" s="4" t="s">
        <v>612</v>
      </c>
      <c r="B37" s="5"/>
      <c r="C37" s="14" t="s">
        <v>309</v>
      </c>
      <c r="D37" s="5"/>
      <c r="E37" s="5"/>
      <c r="F37" s="5"/>
      <c r="G37" s="5"/>
      <c r="H37" s="5"/>
      <c r="I37" s="14" t="s">
        <v>254</v>
      </c>
      <c r="J37" s="17">
        <v>30</v>
      </c>
    </row>
    <row r="38" spans="1:10" ht="12.75">
      <c r="A38" s="10" t="s">
        <v>613</v>
      </c>
      <c r="B38" s="5"/>
      <c r="C38" s="14" t="s">
        <v>309</v>
      </c>
      <c r="D38" s="5"/>
      <c r="E38" s="5"/>
      <c r="F38" s="5"/>
      <c r="G38" s="5"/>
      <c r="H38" s="5"/>
      <c r="I38" s="14" t="s">
        <v>254</v>
      </c>
      <c r="J38" s="17">
        <v>130</v>
      </c>
    </row>
    <row r="39" spans="1:10" ht="12.75">
      <c r="A39" s="76" t="s">
        <v>1005</v>
      </c>
      <c r="B39" s="5"/>
      <c r="C39" s="14"/>
      <c r="D39" s="5"/>
      <c r="E39" s="5"/>
      <c r="F39" s="5"/>
      <c r="G39" s="5"/>
      <c r="H39" s="5"/>
      <c r="I39" s="14"/>
      <c r="J39" s="17">
        <v>150</v>
      </c>
    </row>
    <row r="40" spans="1:10" ht="12.75">
      <c r="A40" s="10" t="s">
        <v>614</v>
      </c>
      <c r="B40" s="5"/>
      <c r="C40" s="5"/>
      <c r="D40" s="5"/>
      <c r="E40" s="5" t="s">
        <v>255</v>
      </c>
      <c r="F40" s="5"/>
      <c r="G40" s="5"/>
      <c r="H40" s="5"/>
      <c r="I40" s="14" t="s">
        <v>254</v>
      </c>
      <c r="J40" s="17">
        <v>40</v>
      </c>
    </row>
    <row r="41" spans="1:10" ht="12.75">
      <c r="A41" s="10" t="s">
        <v>279</v>
      </c>
      <c r="B41" s="5"/>
      <c r="C41" s="5"/>
      <c r="D41" s="5"/>
      <c r="E41" s="5"/>
      <c r="F41" s="5"/>
      <c r="G41" s="5"/>
      <c r="H41" s="5"/>
      <c r="I41" s="15" t="s">
        <v>273</v>
      </c>
      <c r="J41" s="17">
        <v>40</v>
      </c>
    </row>
    <row r="42" spans="1:10" ht="12.75">
      <c r="A42" s="10" t="s">
        <v>615</v>
      </c>
      <c r="B42" s="5"/>
      <c r="C42" s="5"/>
      <c r="D42" s="5"/>
      <c r="E42" s="5" t="s">
        <v>255</v>
      </c>
      <c r="F42" s="5"/>
      <c r="G42" s="5"/>
      <c r="H42" s="5"/>
      <c r="I42" s="39" t="s">
        <v>272</v>
      </c>
      <c r="J42" s="17">
        <v>40</v>
      </c>
    </row>
    <row r="43" spans="1:10" ht="12.75">
      <c r="A43" s="10" t="s">
        <v>616</v>
      </c>
      <c r="B43" s="5"/>
      <c r="C43" s="5"/>
      <c r="D43" s="5"/>
      <c r="E43" s="5" t="s">
        <v>255</v>
      </c>
      <c r="F43" s="5"/>
      <c r="G43" s="5"/>
      <c r="H43" s="5"/>
      <c r="I43" s="39" t="s">
        <v>254</v>
      </c>
      <c r="J43" s="17">
        <v>45</v>
      </c>
    </row>
    <row r="44" spans="1:10" ht="12.75">
      <c r="A44" s="4"/>
      <c r="B44" s="5"/>
      <c r="C44" s="5"/>
      <c r="D44" s="514"/>
      <c r="E44" s="514"/>
      <c r="F44" s="514"/>
      <c r="G44" s="514"/>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0" ht="12.75">
      <c r="A50" s="4"/>
      <c r="B50" s="5"/>
      <c r="C50" s="5"/>
      <c r="D50" s="5"/>
      <c r="E50" s="5"/>
      <c r="F50" s="5"/>
      <c r="G50" s="5"/>
      <c r="H50" s="5"/>
      <c r="I50" s="5"/>
      <c r="J50" s="17"/>
    </row>
    <row r="51" spans="1:11" ht="12.75">
      <c r="A51" s="4"/>
      <c r="B51" s="5"/>
      <c r="C51" s="5"/>
      <c r="D51" s="5"/>
      <c r="E51" s="5"/>
      <c r="F51" s="5"/>
      <c r="G51" s="5"/>
      <c r="H51" s="5"/>
      <c r="I51" s="5"/>
      <c r="J51" s="11" t="s">
        <v>462</v>
      </c>
      <c r="K51" s="49"/>
    </row>
    <row r="52" spans="1:10" ht="12.75">
      <c r="A52" s="7"/>
      <c r="B52" s="8"/>
      <c r="C52" s="8"/>
      <c r="D52" s="8"/>
      <c r="E52" s="8"/>
      <c r="F52" s="8"/>
      <c r="G52" s="8"/>
      <c r="H52" s="8"/>
      <c r="I52" s="8"/>
      <c r="J52" s="46"/>
    </row>
    <row r="53" spans="1:10" ht="12.75">
      <c r="A53" s="4" t="s">
        <v>343</v>
      </c>
      <c r="B53" s="5" t="s">
        <v>455</v>
      </c>
      <c r="C53" s="5"/>
      <c r="D53" s="5"/>
      <c r="E53" s="5"/>
      <c r="F53" s="5"/>
      <c r="G53" s="5"/>
      <c r="H53" s="5"/>
      <c r="I53" s="5"/>
      <c r="J53" s="17"/>
    </row>
    <row r="54" spans="1:10" ht="12.75">
      <c r="A54" s="4"/>
      <c r="B54" s="5"/>
      <c r="C54" s="5"/>
      <c r="D54" s="5"/>
      <c r="E54" s="5"/>
      <c r="F54" s="5"/>
      <c r="G54" s="5"/>
      <c r="H54" s="5"/>
      <c r="I54" s="5"/>
      <c r="J54" s="17"/>
    </row>
    <row r="55" spans="1:10" ht="12.75">
      <c r="A55" s="7" t="s">
        <v>342</v>
      </c>
      <c r="B55" s="193">
        <f>'Index by number pg 2'!B57</f>
        <v>41373</v>
      </c>
      <c r="C55" s="8"/>
      <c r="D55" s="8"/>
      <c r="E55" s="8"/>
      <c r="F55" s="8"/>
      <c r="G55" s="8"/>
      <c r="H55" s="8" t="s">
        <v>334</v>
      </c>
      <c r="I55" s="8"/>
      <c r="J55" s="192">
        <f>'Index by number pg 2'!J57</f>
        <v>41426</v>
      </c>
    </row>
    <row r="56" spans="1:10" ht="12.75">
      <c r="A56" s="510" t="s">
        <v>312</v>
      </c>
      <c r="B56" s="511"/>
      <c r="C56" s="511"/>
      <c r="D56" s="511"/>
      <c r="E56" s="511"/>
      <c r="F56" s="511"/>
      <c r="G56" s="511"/>
      <c r="H56" s="511"/>
      <c r="I56" s="511"/>
      <c r="J56" s="512"/>
    </row>
    <row r="57" spans="1:10" ht="12.75">
      <c r="A57" s="4"/>
      <c r="B57" s="5"/>
      <c r="C57" s="5"/>
      <c r="D57" s="5"/>
      <c r="E57" s="5"/>
      <c r="F57" s="5"/>
      <c r="G57" s="5"/>
      <c r="H57" s="5"/>
      <c r="I57" s="5"/>
      <c r="J57" s="17"/>
    </row>
    <row r="58" spans="1:10" ht="12.75">
      <c r="A58" s="4" t="s">
        <v>341</v>
      </c>
      <c r="B58" s="5"/>
      <c r="C58" s="5"/>
      <c r="D58" s="5"/>
      <c r="E58" s="5"/>
      <c r="F58" s="5"/>
      <c r="G58" s="5"/>
      <c r="H58" s="5"/>
      <c r="I58" s="5"/>
      <c r="J58" s="17"/>
    </row>
    <row r="59" spans="1:10" ht="12.75">
      <c r="A59" s="7"/>
      <c r="B59" s="8"/>
      <c r="C59" s="8"/>
      <c r="D59" s="8"/>
      <c r="E59" s="8"/>
      <c r="F59" s="8"/>
      <c r="G59" s="8"/>
      <c r="H59" s="8"/>
      <c r="I59" s="8"/>
      <c r="J59" s="46"/>
    </row>
  </sheetData>
  <sheetProtection/>
  <mergeCells count="4">
    <mergeCell ref="H2:I2"/>
    <mergeCell ref="A56:J56"/>
    <mergeCell ref="D44:G44"/>
    <mergeCell ref="C6:H6"/>
  </mergeCells>
  <printOptions horizontalCentered="1" verticalCentered="1"/>
  <pageMargins left="0.5" right="0.5" top="0.5" bottom="0.5" header="0.5" footer="0.5"/>
  <pageSetup fitToHeight="1" fitToWidth="1" horizontalDpi="600" verticalDpi="600" orientation="portrait" scale="79" r:id="rId1"/>
</worksheet>
</file>

<file path=xl/worksheets/sheet40.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4">
      <selection activeCell="R16" sqref="R16"/>
    </sheetView>
  </sheetViews>
  <sheetFormatPr defaultColWidth="9.140625" defaultRowHeight="12.75"/>
  <cols>
    <col min="1" max="1" width="10.00390625" style="0" customWidth="1"/>
    <col min="2" max="2" width="17.7109375" style="0" customWidth="1"/>
    <col min="3" max="3" width="5.140625" style="0" customWidth="1"/>
    <col min="4" max="4" width="8.421875" style="0" customWidth="1"/>
    <col min="5" max="5" width="3.421875" style="0" customWidth="1"/>
    <col min="6" max="6" width="7.57421875" style="0" customWidth="1"/>
    <col min="7" max="7" width="3.8515625" style="0" customWidth="1"/>
    <col min="8" max="8" width="8.140625" style="0" customWidth="1"/>
    <col min="9" max="9" width="3.140625" style="0" customWidth="1"/>
    <col min="10" max="10" width="9.28125" style="0" bestFit="1" customWidth="1"/>
    <col min="11" max="11" width="3.57421875" style="0" customWidth="1"/>
    <col min="12" max="12" width="9.8515625" style="0" bestFit="1" customWidth="1"/>
    <col min="13" max="13" width="3.7109375" style="0" customWidth="1"/>
    <col min="14" max="14" width="7.140625" style="0" customWidth="1"/>
    <col min="15" max="15" width="3.28125" style="0" customWidth="1"/>
    <col min="16" max="16" width="12.8515625" style="0" customWidth="1"/>
  </cols>
  <sheetData>
    <row r="1" spans="1:16" ht="12.75">
      <c r="A1" s="1"/>
      <c r="B1" s="2"/>
      <c r="C1" s="2"/>
      <c r="D1" s="2"/>
      <c r="E1" s="2"/>
      <c r="F1" s="2"/>
      <c r="G1" s="2"/>
      <c r="H1" s="2"/>
      <c r="I1" s="2"/>
      <c r="J1" s="2"/>
      <c r="K1" s="2"/>
      <c r="L1" s="2"/>
      <c r="M1" s="2"/>
      <c r="N1" s="2"/>
      <c r="O1" s="2"/>
      <c r="P1" s="3"/>
    </row>
    <row r="2" spans="1:16" ht="12.75">
      <c r="A2" s="4" t="s">
        <v>337</v>
      </c>
      <c r="B2" s="213">
        <v>26</v>
      </c>
      <c r="C2" s="5"/>
      <c r="D2" s="5"/>
      <c r="E2" s="5"/>
      <c r="F2" s="5"/>
      <c r="G2" s="5"/>
      <c r="H2" s="5"/>
      <c r="I2" s="5"/>
      <c r="J2" s="5"/>
      <c r="K2" s="8">
        <v>0</v>
      </c>
      <c r="L2" s="484" t="s">
        <v>338</v>
      </c>
      <c r="M2" s="484"/>
      <c r="N2" s="484"/>
      <c r="O2" s="13"/>
      <c r="P2" s="46">
        <v>39</v>
      </c>
    </row>
    <row r="3" spans="1:16" ht="12.75">
      <c r="A3" s="4"/>
      <c r="B3" s="5"/>
      <c r="C3" s="5"/>
      <c r="D3" s="5"/>
      <c r="E3" s="5"/>
      <c r="F3" s="5"/>
      <c r="G3" s="5"/>
      <c r="H3" s="5"/>
      <c r="I3" s="5"/>
      <c r="J3" s="5"/>
      <c r="K3" s="5"/>
      <c r="L3" s="5"/>
      <c r="M3" s="5"/>
      <c r="N3" s="5"/>
      <c r="O3" s="5"/>
      <c r="P3" s="6"/>
    </row>
    <row r="4" spans="1:16" ht="12.75">
      <c r="A4" s="4" t="s">
        <v>339</v>
      </c>
      <c r="B4" s="5"/>
      <c r="C4" s="218" t="s">
        <v>837</v>
      </c>
      <c r="D4" s="5"/>
      <c r="E4" s="5"/>
      <c r="F4" s="5"/>
      <c r="G4" s="5"/>
      <c r="H4" s="5"/>
      <c r="I4" s="5"/>
      <c r="J4" s="5"/>
      <c r="K4" s="5"/>
      <c r="L4" s="5"/>
      <c r="M4" s="5"/>
      <c r="N4" s="5"/>
      <c r="O4" s="5"/>
      <c r="P4" s="6"/>
    </row>
    <row r="5" spans="1:16" ht="12.75">
      <c r="A5" s="7" t="s">
        <v>340</v>
      </c>
      <c r="B5" s="8"/>
      <c r="C5" s="8"/>
      <c r="D5" s="8"/>
      <c r="E5" s="8"/>
      <c r="F5" s="8"/>
      <c r="G5" s="8"/>
      <c r="H5" s="8"/>
      <c r="I5" s="8"/>
      <c r="J5" s="8"/>
      <c r="K5" s="8"/>
      <c r="L5" s="8"/>
      <c r="M5" s="8"/>
      <c r="N5" s="8"/>
      <c r="O5" s="8"/>
      <c r="P5" s="9"/>
    </row>
    <row r="6" spans="1:16" ht="12.75">
      <c r="A6" s="4"/>
      <c r="B6" s="5"/>
      <c r="C6" s="5"/>
      <c r="D6" s="5"/>
      <c r="E6" s="5"/>
      <c r="F6" s="5"/>
      <c r="G6" s="5"/>
      <c r="H6" s="5"/>
      <c r="I6" s="5"/>
      <c r="J6" s="5"/>
      <c r="K6" s="5"/>
      <c r="L6" s="5"/>
      <c r="M6" s="5"/>
      <c r="N6" s="5"/>
      <c r="O6" s="5"/>
      <c r="P6" s="6"/>
    </row>
    <row r="7" spans="1:16" ht="12.75">
      <c r="A7" s="513" t="s">
        <v>194</v>
      </c>
      <c r="B7" s="514"/>
      <c r="C7" s="514"/>
      <c r="D7" s="514"/>
      <c r="E7" s="514"/>
      <c r="F7" s="514"/>
      <c r="G7" s="514"/>
      <c r="H7" s="514"/>
      <c r="I7" s="514"/>
      <c r="J7" s="514"/>
      <c r="K7" s="514"/>
      <c r="L7" s="514"/>
      <c r="M7" s="514"/>
      <c r="N7" s="514"/>
      <c r="O7" s="514"/>
      <c r="P7" s="536"/>
    </row>
    <row r="8" spans="1:16" ht="12.75">
      <c r="A8" s="544" t="s">
        <v>195</v>
      </c>
      <c r="B8" s="484"/>
      <c r="C8" s="484"/>
      <c r="D8" s="484"/>
      <c r="E8" s="484"/>
      <c r="F8" s="484"/>
      <c r="G8" s="484"/>
      <c r="H8" s="484"/>
      <c r="I8" s="484"/>
      <c r="J8" s="484"/>
      <c r="K8" s="484"/>
      <c r="L8" s="484"/>
      <c r="M8" s="484"/>
      <c r="N8" s="484"/>
      <c r="O8" s="484"/>
      <c r="P8" s="485"/>
    </row>
    <row r="9" spans="1:16" ht="12.75">
      <c r="A9" s="544" t="s">
        <v>196</v>
      </c>
      <c r="B9" s="484"/>
      <c r="C9" s="484"/>
      <c r="D9" s="484"/>
      <c r="E9" s="484"/>
      <c r="F9" s="484"/>
      <c r="G9" s="484"/>
      <c r="H9" s="484"/>
      <c r="I9" s="484"/>
      <c r="J9" s="484"/>
      <c r="K9" s="484"/>
      <c r="L9" s="484"/>
      <c r="M9" s="484"/>
      <c r="N9" s="484"/>
      <c r="O9" s="484"/>
      <c r="P9" s="485"/>
    </row>
    <row r="10" spans="1:16" ht="12.75">
      <c r="A10" s="4"/>
      <c r="B10" s="5"/>
      <c r="C10" s="5"/>
      <c r="D10" s="5"/>
      <c r="E10" s="5"/>
      <c r="F10" s="5"/>
      <c r="G10" s="5"/>
      <c r="H10" s="5"/>
      <c r="I10" s="5"/>
      <c r="J10" s="5"/>
      <c r="K10" s="5"/>
      <c r="L10" s="5"/>
      <c r="M10" s="5"/>
      <c r="N10" s="5"/>
      <c r="O10" s="5"/>
      <c r="P10" s="6"/>
    </row>
    <row r="11" spans="1:16" ht="12.75">
      <c r="A11" s="4" t="s">
        <v>577</v>
      </c>
      <c r="B11" s="14"/>
      <c r="C11" s="5"/>
      <c r="D11" s="5"/>
      <c r="E11" s="5"/>
      <c r="F11" s="5"/>
      <c r="G11" s="5"/>
      <c r="H11" s="5"/>
      <c r="I11" s="5"/>
      <c r="J11" s="5"/>
      <c r="K11" s="5"/>
      <c r="L11" s="5"/>
      <c r="M11" s="5"/>
      <c r="N11" s="5"/>
      <c r="O11" s="5"/>
      <c r="P11" s="6"/>
    </row>
    <row r="12" spans="1:16" ht="12.75">
      <c r="A12" s="4"/>
      <c r="B12" s="5"/>
      <c r="C12" s="5"/>
      <c r="D12" s="5"/>
      <c r="E12" s="5"/>
      <c r="F12" s="5"/>
      <c r="G12" s="5"/>
      <c r="H12" s="5"/>
      <c r="I12" s="5"/>
      <c r="J12" s="5"/>
      <c r="K12" s="5"/>
      <c r="L12" s="5"/>
      <c r="M12" s="5"/>
      <c r="N12" s="5"/>
      <c r="O12" s="5"/>
      <c r="P12" s="6"/>
    </row>
    <row r="13" spans="1:16" ht="12.75">
      <c r="A13" s="4"/>
      <c r="B13" s="36"/>
      <c r="C13" s="13"/>
      <c r="D13" s="558" t="s">
        <v>197</v>
      </c>
      <c r="E13" s="590"/>
      <c r="F13" s="559"/>
      <c r="G13" s="590"/>
      <c r="H13" s="559"/>
      <c r="I13" s="590"/>
      <c r="J13" s="559"/>
      <c r="K13" s="590"/>
      <c r="L13" s="559"/>
      <c r="M13" s="590"/>
      <c r="N13" s="559"/>
      <c r="O13" s="590"/>
      <c r="P13" s="560"/>
    </row>
    <row r="14" spans="1:16" ht="12.75">
      <c r="A14" s="125" t="s">
        <v>207</v>
      </c>
      <c r="B14" s="118"/>
      <c r="C14" s="119"/>
      <c r="D14" s="51" t="s">
        <v>81</v>
      </c>
      <c r="E14" s="26"/>
      <c r="F14" s="16" t="s">
        <v>82</v>
      </c>
      <c r="G14" s="26"/>
      <c r="H14" s="16" t="s">
        <v>83</v>
      </c>
      <c r="I14" s="26"/>
      <c r="J14" s="16" t="s">
        <v>84</v>
      </c>
      <c r="K14" s="26"/>
      <c r="L14" s="16" t="s">
        <v>85</v>
      </c>
      <c r="M14" s="26"/>
      <c r="N14" s="16"/>
      <c r="O14" s="26"/>
      <c r="P14" s="26"/>
    </row>
    <row r="15" spans="1:16" ht="12.75">
      <c r="A15" s="104" t="s">
        <v>198</v>
      </c>
      <c r="B15" s="16"/>
      <c r="C15" s="26"/>
      <c r="D15" s="306" t="s">
        <v>767</v>
      </c>
      <c r="E15" s="26"/>
      <c r="F15" s="306" t="s">
        <v>767</v>
      </c>
      <c r="G15" s="26"/>
      <c r="H15" s="306" t="s">
        <v>767</v>
      </c>
      <c r="I15" s="26"/>
      <c r="J15" s="306" t="s">
        <v>767</v>
      </c>
      <c r="K15" s="26"/>
      <c r="L15" s="306" t="s">
        <v>767</v>
      </c>
      <c r="M15" s="26"/>
      <c r="N15" s="16"/>
      <c r="O15" s="26"/>
      <c r="P15" s="26"/>
    </row>
    <row r="16" spans="1:18" ht="12.75">
      <c r="A16" s="104" t="s">
        <v>199</v>
      </c>
      <c r="B16" s="16"/>
      <c r="C16" s="26"/>
      <c r="D16" s="242">
        <v>19.73</v>
      </c>
      <c r="E16" s="425"/>
      <c r="F16" s="259">
        <v>27.22</v>
      </c>
      <c r="G16" s="425"/>
      <c r="H16" s="259">
        <v>33.85</v>
      </c>
      <c r="I16" s="425"/>
      <c r="J16" s="259">
        <v>63.51</v>
      </c>
      <c r="K16" s="425"/>
      <c r="L16" s="243">
        <v>87.86</v>
      </c>
      <c r="M16" s="425"/>
      <c r="N16" s="260"/>
      <c r="O16" s="177"/>
      <c r="P16" s="26"/>
      <c r="R16" s="449"/>
    </row>
    <row r="17" spans="1:16" ht="12.75">
      <c r="A17" s="104" t="s">
        <v>200</v>
      </c>
      <c r="B17" s="16"/>
      <c r="C17" s="26"/>
      <c r="D17" s="243">
        <f>+D16</f>
        <v>19.73</v>
      </c>
      <c r="E17" s="425"/>
      <c r="F17" s="243">
        <f>+F16</f>
        <v>27.22</v>
      </c>
      <c r="G17" s="425"/>
      <c r="H17" s="243">
        <f>+H16</f>
        <v>33.85</v>
      </c>
      <c r="I17" s="425"/>
      <c r="J17" s="243">
        <f>+J16</f>
        <v>63.51</v>
      </c>
      <c r="K17" s="425"/>
      <c r="L17" s="243">
        <f>+L16</f>
        <v>87.86</v>
      </c>
      <c r="M17" s="425"/>
      <c r="N17" s="243"/>
      <c r="O17" s="177"/>
      <c r="P17" s="26"/>
    </row>
    <row r="18" spans="1:16" ht="12.75">
      <c r="A18" s="120" t="s">
        <v>201</v>
      </c>
      <c r="B18" s="121"/>
      <c r="C18" s="122"/>
      <c r="D18" s="243">
        <f>D17+2</f>
        <v>21.73</v>
      </c>
      <c r="E18" s="425"/>
      <c r="F18" s="259">
        <f>F17+2</f>
        <v>29.22</v>
      </c>
      <c r="G18" s="425"/>
      <c r="H18" s="259">
        <f>H17+2</f>
        <v>35.85</v>
      </c>
      <c r="I18" s="425"/>
      <c r="J18" s="259">
        <f>J17+2</f>
        <v>65.50999999999999</v>
      </c>
      <c r="K18" s="425"/>
      <c r="L18" s="259">
        <f>L17+2</f>
        <v>89.86</v>
      </c>
      <c r="M18" s="425"/>
      <c r="N18" s="259"/>
      <c r="O18" s="177"/>
      <c r="P18" s="26"/>
    </row>
    <row r="19" spans="1:16" ht="12.75">
      <c r="A19" s="120" t="s">
        <v>653</v>
      </c>
      <c r="B19" s="121"/>
      <c r="C19" s="122"/>
      <c r="D19" s="306" t="s">
        <v>767</v>
      </c>
      <c r="E19" s="26"/>
      <c r="F19" s="306" t="s">
        <v>767</v>
      </c>
      <c r="G19" s="26"/>
      <c r="H19" s="306" t="s">
        <v>767</v>
      </c>
      <c r="I19" s="26"/>
      <c r="J19" s="306" t="s">
        <v>767</v>
      </c>
      <c r="K19" s="26"/>
      <c r="L19" s="306" t="s">
        <v>767</v>
      </c>
      <c r="M19" s="26"/>
      <c r="N19" s="261"/>
      <c r="O19" s="26"/>
      <c r="P19" s="26"/>
    </row>
    <row r="20" spans="1:16" ht="12.75">
      <c r="A20" s="120" t="s">
        <v>86</v>
      </c>
      <c r="B20" s="121"/>
      <c r="C20" s="122"/>
      <c r="D20" s="306" t="s">
        <v>767</v>
      </c>
      <c r="E20" s="26"/>
      <c r="F20" s="306" t="s">
        <v>767</v>
      </c>
      <c r="G20" s="26"/>
      <c r="H20" s="306" t="s">
        <v>767</v>
      </c>
      <c r="I20" s="26"/>
      <c r="J20" s="306" t="s">
        <v>767</v>
      </c>
      <c r="K20" s="26"/>
      <c r="L20" s="306" t="s">
        <v>767</v>
      </c>
      <c r="M20" s="26"/>
      <c r="N20" s="261"/>
      <c r="O20" s="26"/>
      <c r="P20" s="26"/>
    </row>
    <row r="21" spans="1:16" ht="12.75">
      <c r="A21" s="117" t="s">
        <v>202</v>
      </c>
      <c r="B21" s="16"/>
      <c r="C21" s="26"/>
      <c r="D21" s="262"/>
      <c r="E21" s="179"/>
      <c r="F21" s="262"/>
      <c r="G21" s="179"/>
      <c r="H21" s="262"/>
      <c r="I21" s="179"/>
      <c r="J21" s="262"/>
      <c r="K21" s="179"/>
      <c r="L21" s="262"/>
      <c r="M21" s="179"/>
      <c r="N21" s="262"/>
      <c r="O21" s="179"/>
      <c r="P21" s="124"/>
    </row>
    <row r="22" spans="1:16" ht="12.75">
      <c r="A22" s="104" t="s">
        <v>91</v>
      </c>
      <c r="B22" s="16"/>
      <c r="C22" s="26"/>
      <c r="D22" s="146">
        <v>39.1</v>
      </c>
      <c r="E22" s="425"/>
      <c r="F22" s="146">
        <f>D22</f>
        <v>39.1</v>
      </c>
      <c r="G22" s="425"/>
      <c r="H22" s="146">
        <f>D22</f>
        <v>39.1</v>
      </c>
      <c r="I22" s="425"/>
      <c r="J22" s="146">
        <f>H22</f>
        <v>39.1</v>
      </c>
      <c r="K22" s="425"/>
      <c r="L22" s="146">
        <f>J22</f>
        <v>39.1</v>
      </c>
      <c r="M22" s="425"/>
      <c r="N22" s="260"/>
      <c r="O22" s="178"/>
      <c r="P22" s="26"/>
    </row>
    <row r="23" spans="1:16" ht="12.75">
      <c r="A23" s="104" t="s">
        <v>203</v>
      </c>
      <c r="B23" s="16"/>
      <c r="C23" s="26"/>
      <c r="D23" s="146">
        <f>+D18</f>
        <v>21.73</v>
      </c>
      <c r="E23" s="425"/>
      <c r="F23" s="260">
        <f>+F18</f>
        <v>29.22</v>
      </c>
      <c r="G23" s="425"/>
      <c r="H23" s="260">
        <f>+H18</f>
        <v>35.85</v>
      </c>
      <c r="I23" s="425"/>
      <c r="J23" s="260">
        <f>+J18</f>
        <v>65.50999999999999</v>
      </c>
      <c r="K23" s="425"/>
      <c r="L23" s="260">
        <f>+L18</f>
        <v>89.86</v>
      </c>
      <c r="M23" s="425"/>
      <c r="N23" s="260"/>
      <c r="O23" s="177"/>
      <c r="P23" s="26"/>
    </row>
    <row r="24" spans="1:16" ht="12.75">
      <c r="A24" s="104" t="s">
        <v>204</v>
      </c>
      <c r="B24" s="16"/>
      <c r="C24" s="26"/>
      <c r="D24" s="306" t="s">
        <v>767</v>
      </c>
      <c r="E24" s="26"/>
      <c r="F24" s="306" t="s">
        <v>767</v>
      </c>
      <c r="G24" s="26"/>
      <c r="H24" s="306" t="s">
        <v>767</v>
      </c>
      <c r="I24" s="26"/>
      <c r="J24" s="306" t="s">
        <v>767</v>
      </c>
      <c r="K24" s="26"/>
      <c r="L24" s="306" t="s">
        <v>767</v>
      </c>
      <c r="M24" s="26"/>
      <c r="N24" s="261"/>
      <c r="O24" s="26"/>
      <c r="P24" s="26"/>
    </row>
    <row r="25" spans="1:16" ht="12.75">
      <c r="A25" s="104" t="s">
        <v>205</v>
      </c>
      <c r="B25" s="16"/>
      <c r="C25" s="26"/>
      <c r="D25" s="306" t="s">
        <v>767</v>
      </c>
      <c r="E25" s="26"/>
      <c r="F25" s="306" t="s">
        <v>767</v>
      </c>
      <c r="G25" s="26"/>
      <c r="H25" s="306" t="s">
        <v>767</v>
      </c>
      <c r="I25" s="26"/>
      <c r="J25" s="306" t="s">
        <v>767</v>
      </c>
      <c r="K25" s="26"/>
      <c r="L25" s="306" t="s">
        <v>767</v>
      </c>
      <c r="M25" s="26"/>
      <c r="N25" s="261"/>
      <c r="O25" s="26"/>
      <c r="P25" s="26"/>
    </row>
    <row r="26" spans="1:16" ht="12.75">
      <c r="A26" s="263" t="s">
        <v>846</v>
      </c>
      <c r="B26" s="5"/>
      <c r="C26" s="26"/>
      <c r="D26" s="262"/>
      <c r="E26" s="264"/>
      <c r="F26" s="262"/>
      <c r="G26" s="264"/>
      <c r="H26" s="262"/>
      <c r="I26" s="264"/>
      <c r="J26" s="262"/>
      <c r="K26" s="264"/>
      <c r="L26" s="262"/>
      <c r="M26" s="264"/>
      <c r="N26" s="262"/>
      <c r="O26" s="264"/>
      <c r="P26" s="124"/>
    </row>
    <row r="27" spans="1:16" ht="12.75">
      <c r="A27" s="104"/>
      <c r="B27" s="16"/>
      <c r="C27" s="16"/>
      <c r="D27" s="146">
        <v>600</v>
      </c>
      <c r="E27" s="255"/>
      <c r="F27" s="146">
        <v>650</v>
      </c>
      <c r="G27" s="189"/>
      <c r="H27" s="146">
        <v>700</v>
      </c>
      <c r="I27" s="189"/>
      <c r="J27" s="146">
        <v>850</v>
      </c>
      <c r="K27" s="189"/>
      <c r="L27" s="146">
        <v>1050</v>
      </c>
      <c r="M27" s="255"/>
      <c r="N27" s="157"/>
      <c r="O27" s="26"/>
      <c r="P27" s="26"/>
    </row>
    <row r="28" spans="1:16" ht="12.75">
      <c r="A28" s="67"/>
      <c r="B28" s="5"/>
      <c r="C28" s="5"/>
      <c r="D28" s="15"/>
      <c r="E28" s="5"/>
      <c r="F28" s="15"/>
      <c r="G28" s="5"/>
      <c r="H28" s="15"/>
      <c r="I28" s="5"/>
      <c r="J28" s="15"/>
      <c r="K28" s="5"/>
      <c r="L28" s="15"/>
      <c r="M28" s="5"/>
      <c r="N28" s="15"/>
      <c r="O28" s="5"/>
      <c r="P28" s="6"/>
    </row>
    <row r="29" spans="1:16" ht="12.75">
      <c r="A29" s="4"/>
      <c r="B29" s="5"/>
      <c r="C29" s="5"/>
      <c r="D29" s="5"/>
      <c r="E29" s="5"/>
      <c r="F29" s="5"/>
      <c r="G29" s="5"/>
      <c r="H29" s="5"/>
      <c r="I29" s="5"/>
      <c r="J29" s="5"/>
      <c r="K29" s="5"/>
      <c r="L29" s="5"/>
      <c r="M29" s="5"/>
      <c r="N29" s="5"/>
      <c r="O29" s="5"/>
      <c r="P29" s="6"/>
    </row>
    <row r="30" spans="1:16" ht="12.75">
      <c r="A30" s="75" t="s">
        <v>647</v>
      </c>
      <c r="B30" s="100" t="s">
        <v>998</v>
      </c>
      <c r="C30" s="5"/>
      <c r="D30" s="5"/>
      <c r="E30" s="5"/>
      <c r="F30" s="5"/>
      <c r="G30" s="5"/>
      <c r="H30" s="5"/>
      <c r="I30" s="5"/>
      <c r="J30" s="5"/>
      <c r="K30" s="5"/>
      <c r="L30" s="5"/>
      <c r="M30" s="5"/>
      <c r="N30" s="5"/>
      <c r="O30" s="5"/>
      <c r="P30" s="6"/>
    </row>
    <row r="31" spans="1:16" ht="12.75">
      <c r="A31" s="75"/>
      <c r="B31" s="39" t="s">
        <v>210</v>
      </c>
      <c r="C31" s="5"/>
      <c r="D31" s="5"/>
      <c r="E31" s="5"/>
      <c r="F31" s="5"/>
      <c r="G31" s="5"/>
      <c r="H31" s="5"/>
      <c r="I31" s="5"/>
      <c r="J31" s="5"/>
      <c r="K31" s="5"/>
      <c r="L31" s="5"/>
      <c r="M31" s="5"/>
      <c r="N31" s="5"/>
      <c r="O31" s="5"/>
      <c r="P31" s="6"/>
    </row>
    <row r="32" spans="1:16" ht="12.75">
      <c r="A32" s="75"/>
      <c r="B32" s="39" t="s">
        <v>211</v>
      </c>
      <c r="C32" s="5"/>
      <c r="D32" s="5"/>
      <c r="E32" s="5"/>
      <c r="F32" s="5"/>
      <c r="G32" s="5"/>
      <c r="H32" s="5"/>
      <c r="I32" s="5"/>
      <c r="J32" s="5"/>
      <c r="K32" s="5"/>
      <c r="L32" s="5"/>
      <c r="M32" s="5"/>
      <c r="N32" s="5"/>
      <c r="O32" s="5"/>
      <c r="P32" s="6"/>
    </row>
    <row r="33" spans="1:16" ht="12.75">
      <c r="A33" s="75"/>
      <c r="B33" s="39" t="s">
        <v>212</v>
      </c>
      <c r="C33" s="5"/>
      <c r="D33" s="5"/>
      <c r="E33" s="5"/>
      <c r="F33" s="5"/>
      <c r="G33" s="5"/>
      <c r="H33" s="5"/>
      <c r="I33" s="5"/>
      <c r="J33" s="5"/>
      <c r="K33" s="5"/>
      <c r="L33" s="5"/>
      <c r="M33" s="5"/>
      <c r="N33" s="5"/>
      <c r="O33" s="5"/>
      <c r="P33" s="6"/>
    </row>
    <row r="34" spans="1:16" ht="12.75">
      <c r="A34" s="75"/>
      <c r="B34" s="39"/>
      <c r="C34" s="5"/>
      <c r="D34" s="5"/>
      <c r="E34" s="5"/>
      <c r="F34" s="5"/>
      <c r="G34" s="5"/>
      <c r="H34" s="5"/>
      <c r="I34" s="5"/>
      <c r="J34" s="5"/>
      <c r="K34" s="5"/>
      <c r="L34" s="5"/>
      <c r="M34" s="5"/>
      <c r="N34" s="5"/>
      <c r="O34" s="5"/>
      <c r="P34" s="6"/>
    </row>
    <row r="35" spans="1:16" ht="12.75">
      <c r="A35" s="111" t="s">
        <v>94</v>
      </c>
      <c r="B35" s="102" t="s">
        <v>87</v>
      </c>
      <c r="C35" s="37"/>
      <c r="D35" s="37"/>
      <c r="E35" s="37"/>
      <c r="F35" s="37"/>
      <c r="G35" s="37"/>
      <c r="H35" s="37"/>
      <c r="I35" s="37"/>
      <c r="J35" s="37"/>
      <c r="K35" s="37"/>
      <c r="L35" s="37"/>
      <c r="M35" s="37"/>
      <c r="N35" s="37"/>
      <c r="O35" s="37"/>
      <c r="P35" s="47"/>
    </row>
    <row r="36" spans="1:16" ht="12.75">
      <c r="A36" s="50"/>
      <c r="B36" s="39" t="s">
        <v>213</v>
      </c>
      <c r="C36" s="5"/>
      <c r="D36" s="5"/>
      <c r="E36" s="5"/>
      <c r="F36" s="5"/>
      <c r="G36" s="5"/>
      <c r="H36" s="5"/>
      <c r="I36" s="5"/>
      <c r="J36" s="5"/>
      <c r="K36" s="5"/>
      <c r="L36" s="5"/>
      <c r="M36" s="5"/>
      <c r="N36" s="5"/>
      <c r="O36" s="5"/>
      <c r="P36" s="6"/>
    </row>
    <row r="37" spans="1:16" ht="12.75">
      <c r="A37" s="75"/>
      <c r="B37" s="39"/>
      <c r="C37" s="5"/>
      <c r="D37" s="5"/>
      <c r="E37" s="5"/>
      <c r="F37" s="5"/>
      <c r="G37" s="5"/>
      <c r="H37" s="5"/>
      <c r="I37" s="5"/>
      <c r="J37" s="5"/>
      <c r="K37" s="5"/>
      <c r="L37" s="5"/>
      <c r="M37" s="5"/>
      <c r="N37" s="5"/>
      <c r="O37" s="5"/>
      <c r="P37" s="6"/>
    </row>
    <row r="38" spans="1:16" ht="12.75">
      <c r="A38" s="75" t="s">
        <v>852</v>
      </c>
      <c r="B38" s="39" t="s">
        <v>847</v>
      </c>
      <c r="C38" s="5"/>
      <c r="D38" s="5"/>
      <c r="E38" s="5"/>
      <c r="F38" s="5"/>
      <c r="G38" s="5"/>
      <c r="H38" s="5"/>
      <c r="I38" s="5"/>
      <c r="J38" s="5"/>
      <c r="K38" s="5"/>
      <c r="L38" s="5"/>
      <c r="M38" s="5"/>
      <c r="N38" s="5"/>
      <c r="O38" s="5"/>
      <c r="P38" s="6"/>
    </row>
    <row r="39" spans="1:16" ht="12.75">
      <c r="A39" s="75"/>
      <c r="B39" s="39" t="s">
        <v>853</v>
      </c>
      <c r="C39" s="5"/>
      <c r="D39" s="5"/>
      <c r="E39" s="5"/>
      <c r="F39" s="5"/>
      <c r="G39" s="5"/>
      <c r="H39" s="5"/>
      <c r="I39" s="5"/>
      <c r="J39" s="5"/>
      <c r="K39" s="5"/>
      <c r="L39" s="5"/>
      <c r="M39" s="5"/>
      <c r="N39" s="5"/>
      <c r="O39" s="5"/>
      <c r="P39" s="6"/>
    </row>
    <row r="40" spans="1:16" ht="12.75">
      <c r="A40" s="50"/>
      <c r="B40" s="39"/>
      <c r="C40" s="5"/>
      <c r="D40" s="5"/>
      <c r="E40" s="5"/>
      <c r="F40" s="5"/>
      <c r="G40" s="5"/>
      <c r="H40" s="5"/>
      <c r="I40" s="5"/>
      <c r="J40" s="5"/>
      <c r="K40" s="5"/>
      <c r="L40" s="5"/>
      <c r="M40" s="5"/>
      <c r="N40" s="5"/>
      <c r="O40" s="5"/>
      <c r="P40" s="6"/>
    </row>
    <row r="41" spans="1:16" ht="12.75">
      <c r="A41" s="50" t="s">
        <v>654</v>
      </c>
      <c r="B41" s="39"/>
      <c r="C41" s="5"/>
      <c r="D41" s="5"/>
      <c r="E41" s="5"/>
      <c r="F41" s="5"/>
      <c r="G41" s="5"/>
      <c r="H41" s="5"/>
      <c r="I41" s="5"/>
      <c r="J41" s="5"/>
      <c r="K41" s="5"/>
      <c r="L41" s="5"/>
      <c r="M41" s="5"/>
      <c r="N41" s="5"/>
      <c r="O41" s="5"/>
      <c r="P41" s="6"/>
    </row>
    <row r="42" spans="1:16" ht="12.75">
      <c r="A42" s="50" t="s">
        <v>732</v>
      </c>
      <c r="B42" s="39" t="s">
        <v>732</v>
      </c>
      <c r="C42" s="5"/>
      <c r="D42" s="5"/>
      <c r="E42" s="5"/>
      <c r="F42" s="5"/>
      <c r="G42" s="5"/>
      <c r="H42" s="5"/>
      <c r="I42" s="5"/>
      <c r="J42" s="5"/>
      <c r="K42" s="5"/>
      <c r="L42" s="5"/>
      <c r="M42" s="5"/>
      <c r="N42" s="5"/>
      <c r="O42" s="5"/>
      <c r="P42" s="6"/>
    </row>
    <row r="43" spans="1:16" ht="12.75">
      <c r="A43" s="50" t="s">
        <v>214</v>
      </c>
      <c r="B43" s="39"/>
      <c r="C43" s="5"/>
      <c r="D43" s="5"/>
      <c r="E43" s="5"/>
      <c r="F43" s="5"/>
      <c r="G43" s="5"/>
      <c r="H43" s="5"/>
      <c r="I43" s="5"/>
      <c r="J43" s="5"/>
      <c r="K43" s="5"/>
      <c r="L43" s="5"/>
      <c r="M43" s="5"/>
      <c r="N43" s="5"/>
      <c r="O43" s="5"/>
      <c r="P43" s="6"/>
    </row>
    <row r="44" spans="1:16" ht="12.75">
      <c r="A44" s="50"/>
      <c r="B44" s="39"/>
      <c r="C44" s="5"/>
      <c r="D44" s="5"/>
      <c r="E44" s="5"/>
      <c r="F44" s="5"/>
      <c r="G44" s="5"/>
      <c r="H44" s="5"/>
      <c r="I44" s="5"/>
      <c r="J44" s="5"/>
      <c r="K44" s="5"/>
      <c r="L44" s="5"/>
      <c r="M44" s="5"/>
      <c r="N44" s="5"/>
      <c r="O44" s="5"/>
      <c r="P44" s="6"/>
    </row>
    <row r="45" spans="1:16" ht="12.75">
      <c r="A45" s="50"/>
      <c r="B45" s="100" t="s">
        <v>1029</v>
      </c>
      <c r="C45" s="5"/>
      <c r="D45" s="5"/>
      <c r="E45" s="5"/>
      <c r="F45" s="5"/>
      <c r="G45" s="5"/>
      <c r="H45" s="5"/>
      <c r="I45" s="5"/>
      <c r="J45" s="5"/>
      <c r="K45" s="5"/>
      <c r="L45" s="5"/>
      <c r="M45" s="5"/>
      <c r="N45" s="5"/>
      <c r="O45" s="5"/>
      <c r="P45" s="6"/>
    </row>
    <row r="46" spans="1:16" ht="12.75">
      <c r="A46" s="50"/>
      <c r="B46" s="39" t="s">
        <v>732</v>
      </c>
      <c r="C46" s="5"/>
      <c r="D46" s="5"/>
      <c r="E46" s="5"/>
      <c r="F46" s="5"/>
      <c r="G46" s="5"/>
      <c r="H46" s="5"/>
      <c r="I46" s="5"/>
      <c r="J46" s="5"/>
      <c r="K46" s="5"/>
      <c r="L46" s="5"/>
      <c r="M46" s="5"/>
      <c r="N46" s="5"/>
      <c r="O46" s="5"/>
      <c r="P46" s="6"/>
    </row>
    <row r="47" spans="1:16" ht="12.75">
      <c r="A47" s="4" t="s">
        <v>854</v>
      </c>
      <c r="B47" s="39"/>
      <c r="C47" s="5"/>
      <c r="D47" s="5"/>
      <c r="E47" s="5"/>
      <c r="F47" s="5"/>
      <c r="G47" s="5"/>
      <c r="H47" s="5"/>
      <c r="I47" s="5"/>
      <c r="J47" s="5"/>
      <c r="K47" s="5"/>
      <c r="L47" s="5"/>
      <c r="M47" s="5"/>
      <c r="N47" s="5"/>
      <c r="O47" s="5"/>
      <c r="P47" s="6"/>
    </row>
    <row r="48" spans="1:16" ht="12.75">
      <c r="A48" s="4" t="s">
        <v>855</v>
      </c>
      <c r="B48" s="5"/>
      <c r="C48" s="5"/>
      <c r="D48" s="5"/>
      <c r="E48" s="5"/>
      <c r="F48" s="5"/>
      <c r="G48" s="5"/>
      <c r="H48" s="5"/>
      <c r="I48" s="5"/>
      <c r="J48" s="5"/>
      <c r="K48" s="5"/>
      <c r="L48" s="5"/>
      <c r="M48" s="5"/>
      <c r="N48" s="5"/>
      <c r="O48" s="5"/>
      <c r="P48" s="6"/>
    </row>
    <row r="49" spans="1:16" ht="12.75">
      <c r="A49" s="4"/>
      <c r="B49" s="5"/>
      <c r="C49" s="5"/>
      <c r="D49" s="5"/>
      <c r="E49" s="5"/>
      <c r="F49" s="5"/>
      <c r="G49" s="5"/>
      <c r="H49" s="5"/>
      <c r="I49" s="5"/>
      <c r="J49" s="5"/>
      <c r="K49" s="5"/>
      <c r="L49" s="5"/>
      <c r="M49" s="5"/>
      <c r="N49" s="5"/>
      <c r="O49" s="5"/>
      <c r="P49" s="6"/>
    </row>
    <row r="50" spans="1:16" ht="12.75">
      <c r="A50" s="4"/>
      <c r="B50" s="5"/>
      <c r="C50" s="5"/>
      <c r="D50" s="5"/>
      <c r="E50" s="5"/>
      <c r="F50" s="5"/>
      <c r="G50" s="5"/>
      <c r="H50" s="5"/>
      <c r="I50" s="5"/>
      <c r="J50" s="5"/>
      <c r="K50" s="5"/>
      <c r="L50" s="5"/>
      <c r="M50" s="5"/>
      <c r="N50" s="5"/>
      <c r="O50" s="5"/>
      <c r="P50" s="6"/>
    </row>
    <row r="51" spans="1:16" ht="12.75">
      <c r="A51" s="4"/>
      <c r="B51" s="5"/>
      <c r="C51" s="5"/>
      <c r="D51" s="5"/>
      <c r="E51" s="5"/>
      <c r="F51" s="5"/>
      <c r="G51" s="5"/>
      <c r="H51" s="5"/>
      <c r="I51" s="5"/>
      <c r="J51" s="5"/>
      <c r="K51" s="5"/>
      <c r="L51" s="5"/>
      <c r="M51" s="5"/>
      <c r="N51" s="5"/>
      <c r="O51" s="5"/>
      <c r="P51" s="6"/>
    </row>
    <row r="52" spans="1:16" ht="12.75">
      <c r="A52" s="4"/>
      <c r="B52" s="5"/>
      <c r="C52" s="5"/>
      <c r="D52" s="5"/>
      <c r="E52" s="5"/>
      <c r="F52" s="5"/>
      <c r="G52" s="5"/>
      <c r="H52" s="5"/>
      <c r="I52" s="5"/>
      <c r="J52" s="5"/>
      <c r="K52" s="5"/>
      <c r="L52" s="5"/>
      <c r="M52" s="5"/>
      <c r="N52" s="5"/>
      <c r="O52" s="5"/>
      <c r="P52" s="6"/>
    </row>
    <row r="53" spans="1:16" ht="12.75">
      <c r="A53" s="4"/>
      <c r="B53" s="5"/>
      <c r="C53" s="5"/>
      <c r="D53" s="5"/>
      <c r="E53" s="5"/>
      <c r="F53" s="5"/>
      <c r="G53" s="5"/>
      <c r="H53" s="5"/>
      <c r="I53" s="5"/>
      <c r="J53" s="5"/>
      <c r="K53" s="5"/>
      <c r="L53" s="5"/>
      <c r="M53" s="5"/>
      <c r="N53" s="5"/>
      <c r="O53" s="5"/>
      <c r="P53" s="6"/>
    </row>
    <row r="54" spans="1:16" ht="12.75">
      <c r="A54" s="7"/>
      <c r="B54" s="8"/>
      <c r="C54" s="8"/>
      <c r="D54" s="8"/>
      <c r="E54" s="8"/>
      <c r="F54" s="8"/>
      <c r="G54" s="8"/>
      <c r="H54" s="8"/>
      <c r="I54" s="8"/>
      <c r="J54" s="8"/>
      <c r="K54" s="8"/>
      <c r="L54" s="8"/>
      <c r="M54" s="8"/>
      <c r="N54" s="8"/>
      <c r="O54" s="8"/>
      <c r="P54" s="9"/>
    </row>
    <row r="55" spans="1:16" ht="12.75">
      <c r="A55" s="4" t="s">
        <v>343</v>
      </c>
      <c r="B55" s="5" t="s">
        <v>455</v>
      </c>
      <c r="C55" s="5"/>
      <c r="D55" s="5"/>
      <c r="E55" s="5"/>
      <c r="F55" s="5"/>
      <c r="G55" s="5"/>
      <c r="H55" s="5"/>
      <c r="I55" s="5"/>
      <c r="J55" s="5"/>
      <c r="K55" s="5"/>
      <c r="L55" s="5"/>
      <c r="M55" s="5"/>
      <c r="N55" s="5"/>
      <c r="O55" s="5"/>
      <c r="P55" s="6"/>
    </row>
    <row r="56" spans="1:16" ht="12.75">
      <c r="A56" s="4"/>
      <c r="B56" s="5"/>
      <c r="C56" s="5"/>
      <c r="D56" s="5"/>
      <c r="E56" s="5"/>
      <c r="F56" s="5"/>
      <c r="G56" s="5"/>
      <c r="H56" s="5"/>
      <c r="I56" s="5"/>
      <c r="J56" s="5"/>
      <c r="K56" s="5"/>
      <c r="L56" s="5"/>
      <c r="M56" s="5"/>
      <c r="N56" s="5"/>
      <c r="O56" s="5"/>
      <c r="P56" s="6"/>
    </row>
    <row r="57" spans="1:16" ht="12.75">
      <c r="A57" s="7" t="s">
        <v>342</v>
      </c>
      <c r="B57" s="193">
        <f>'Item 230, pg 38'!B45</f>
        <v>41373</v>
      </c>
      <c r="C57" s="8"/>
      <c r="D57" s="8"/>
      <c r="E57" s="8"/>
      <c r="F57" s="8"/>
      <c r="G57" s="8"/>
      <c r="H57" s="8"/>
      <c r="I57" s="8"/>
      <c r="J57" s="8"/>
      <c r="K57" s="8"/>
      <c r="L57" s="8" t="s">
        <v>537</v>
      </c>
      <c r="M57" s="8"/>
      <c r="N57" s="8"/>
      <c r="O57" s="8"/>
      <c r="P57" s="192">
        <f>'Item 230, pg 38'!I45</f>
        <v>41426</v>
      </c>
    </row>
    <row r="58" spans="1:16" ht="12.75">
      <c r="A58" s="510" t="s">
        <v>312</v>
      </c>
      <c r="B58" s="511"/>
      <c r="C58" s="511"/>
      <c r="D58" s="511"/>
      <c r="E58" s="511"/>
      <c r="F58" s="511"/>
      <c r="G58" s="511"/>
      <c r="H58" s="511"/>
      <c r="I58" s="511"/>
      <c r="J58" s="511"/>
      <c r="K58" s="511"/>
      <c r="L58" s="511"/>
      <c r="M58" s="511"/>
      <c r="N58" s="511"/>
      <c r="O58" s="511"/>
      <c r="P58" s="512"/>
    </row>
    <row r="59" spans="1:16" ht="12.75">
      <c r="A59" s="4"/>
      <c r="B59" s="5"/>
      <c r="C59" s="5"/>
      <c r="D59" s="5"/>
      <c r="E59" s="5"/>
      <c r="F59" s="5"/>
      <c r="G59" s="5"/>
      <c r="H59" s="5"/>
      <c r="I59" s="5"/>
      <c r="J59" s="5"/>
      <c r="K59" s="5"/>
      <c r="L59" s="5"/>
      <c r="M59" s="5"/>
      <c r="N59" s="5"/>
      <c r="O59" s="5"/>
      <c r="P59" s="6"/>
    </row>
    <row r="60" spans="1:16" ht="12.75">
      <c r="A60" s="4" t="s">
        <v>341</v>
      </c>
      <c r="B60" s="5"/>
      <c r="C60" s="5"/>
      <c r="D60" s="5"/>
      <c r="E60" s="5"/>
      <c r="F60" s="5"/>
      <c r="G60" s="5"/>
      <c r="H60" s="5"/>
      <c r="I60" s="5"/>
      <c r="J60" s="5"/>
      <c r="K60" s="5"/>
      <c r="L60" s="5"/>
      <c r="M60" s="5"/>
      <c r="N60" s="5"/>
      <c r="O60" s="5"/>
      <c r="P60" s="6"/>
    </row>
    <row r="61" spans="1:16" ht="12.75">
      <c r="A61" s="7"/>
      <c r="B61" s="8"/>
      <c r="C61" s="8"/>
      <c r="D61" s="8"/>
      <c r="E61" s="8"/>
      <c r="F61" s="8"/>
      <c r="G61" s="8"/>
      <c r="H61" s="8"/>
      <c r="I61" s="8"/>
      <c r="J61" s="8"/>
      <c r="K61" s="8"/>
      <c r="L61" s="8"/>
      <c r="M61" s="8"/>
      <c r="N61" s="8"/>
      <c r="O61" s="8"/>
      <c r="P61" s="9"/>
    </row>
  </sheetData>
  <sheetProtection/>
  <mergeCells count="6">
    <mergeCell ref="L2:N2"/>
    <mergeCell ref="A7:P7"/>
    <mergeCell ref="A8:P8"/>
    <mergeCell ref="A9:P9"/>
    <mergeCell ref="D13:P13"/>
    <mergeCell ref="A58:P58"/>
  </mergeCells>
  <printOptions horizontalCentered="1" verticalCentered="1"/>
  <pageMargins left="0.5" right="0.5" top="0.5" bottom="0.5" header="0.5" footer="0.5"/>
  <pageSetup fitToHeight="1" fitToWidth="1" horizontalDpi="600" verticalDpi="600" orientation="portrait" scale="83" r:id="rId1"/>
</worksheet>
</file>

<file path=xl/worksheets/sheet41.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selection activeCell="P35" sqref="P35"/>
    </sheetView>
  </sheetViews>
  <sheetFormatPr defaultColWidth="9.140625" defaultRowHeight="12.75"/>
  <cols>
    <col min="1" max="1" width="9.8515625" style="0" customWidth="1"/>
    <col min="2" max="2" width="17.8515625" style="0" customWidth="1"/>
    <col min="3" max="3" width="4.28125" style="0" customWidth="1"/>
    <col min="4" max="4" width="8.421875" style="0" customWidth="1"/>
    <col min="5" max="5" width="3.57421875" style="0" customWidth="1"/>
    <col min="6" max="6" width="9.57421875" style="0" customWidth="1"/>
    <col min="9" max="9" width="7.8515625" style="0" customWidth="1"/>
    <col min="11" max="11" width="18.57421875" style="0" customWidth="1"/>
  </cols>
  <sheetData>
    <row r="1" spans="1:11" ht="12.75">
      <c r="A1" s="1"/>
      <c r="B1" s="2"/>
      <c r="C1" s="2"/>
      <c r="D1" s="2"/>
      <c r="E1" s="2"/>
      <c r="F1" s="2"/>
      <c r="G1" s="2"/>
      <c r="H1" s="2"/>
      <c r="I1" s="2"/>
      <c r="J1" s="2"/>
      <c r="K1" s="3"/>
    </row>
    <row r="2" spans="1:11" ht="12.75">
      <c r="A2" s="4" t="s">
        <v>337</v>
      </c>
      <c r="B2" s="213">
        <v>26</v>
      </c>
      <c r="C2" s="5"/>
      <c r="D2" s="5"/>
      <c r="E2" s="5"/>
      <c r="F2" s="5"/>
      <c r="G2" s="5"/>
      <c r="H2" s="82">
        <v>0</v>
      </c>
      <c r="I2" s="484" t="s">
        <v>338</v>
      </c>
      <c r="J2" s="484"/>
      <c r="K2" s="46">
        <v>40</v>
      </c>
    </row>
    <row r="3" spans="1:11" ht="12.75">
      <c r="A3" s="4"/>
      <c r="B3" s="5"/>
      <c r="C3" s="5"/>
      <c r="D3" s="5"/>
      <c r="E3" s="5"/>
      <c r="F3" s="5"/>
      <c r="G3" s="5"/>
      <c r="H3" s="5"/>
      <c r="I3" s="5"/>
      <c r="J3" s="5"/>
      <c r="K3" s="6"/>
    </row>
    <row r="4" spans="1:11" ht="12.75">
      <c r="A4" s="4" t="s">
        <v>339</v>
      </c>
      <c r="B4" s="5"/>
      <c r="C4" s="218" t="s">
        <v>837</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55" t="s">
        <v>215</v>
      </c>
      <c r="B7" s="514"/>
      <c r="C7" s="514"/>
      <c r="D7" s="514"/>
      <c r="E7" s="514"/>
      <c r="F7" s="514"/>
      <c r="G7" s="514"/>
      <c r="H7" s="514"/>
      <c r="I7" s="514"/>
      <c r="J7" s="514"/>
      <c r="K7" s="536"/>
    </row>
    <row r="8" spans="1:11" ht="12.75">
      <c r="A8" s="591" t="s">
        <v>216</v>
      </c>
      <c r="B8" s="484"/>
      <c r="C8" s="484"/>
      <c r="D8" s="484"/>
      <c r="E8" s="484"/>
      <c r="F8" s="484"/>
      <c r="G8" s="484"/>
      <c r="H8" s="484"/>
      <c r="I8" s="484"/>
      <c r="J8" s="484"/>
      <c r="K8" s="485"/>
    </row>
    <row r="9" spans="1:11" ht="12.75">
      <c r="A9" s="544" t="s">
        <v>217</v>
      </c>
      <c r="B9" s="618"/>
      <c r="C9" s="618"/>
      <c r="D9" s="618"/>
      <c r="E9" s="618"/>
      <c r="F9" s="618"/>
      <c r="G9" s="618"/>
      <c r="H9" s="618"/>
      <c r="I9" s="618"/>
      <c r="J9" s="618"/>
      <c r="K9" s="619"/>
    </row>
    <row r="10" spans="1:11" ht="12.75">
      <c r="A10" s="544" t="s">
        <v>196</v>
      </c>
      <c r="B10" s="484"/>
      <c r="C10" s="484"/>
      <c r="D10" s="484"/>
      <c r="E10" s="484"/>
      <c r="F10" s="484"/>
      <c r="G10" s="484"/>
      <c r="H10" s="484"/>
      <c r="I10" s="484"/>
      <c r="J10" s="484"/>
      <c r="K10" s="485"/>
    </row>
    <row r="11" spans="1:11" ht="12.75">
      <c r="A11" s="4"/>
      <c r="B11" s="5"/>
      <c r="C11" s="5"/>
      <c r="D11" s="5"/>
      <c r="E11" s="5"/>
      <c r="F11" s="5"/>
      <c r="G11" s="5"/>
      <c r="H11" s="5"/>
      <c r="I11" s="5"/>
      <c r="J11" s="5"/>
      <c r="K11" s="6"/>
    </row>
    <row r="12" spans="1:11" ht="12.75">
      <c r="A12" s="4" t="s">
        <v>577</v>
      </c>
      <c r="B12" s="14"/>
      <c r="C12" s="5"/>
      <c r="D12" s="5"/>
      <c r="E12" s="5"/>
      <c r="F12" s="5"/>
      <c r="G12" s="5"/>
      <c r="H12" s="5"/>
      <c r="I12" s="5"/>
      <c r="J12" s="5"/>
      <c r="K12" s="6"/>
    </row>
    <row r="13" spans="1:11" ht="12.75">
      <c r="A13" s="4"/>
      <c r="B13" s="5"/>
      <c r="C13" s="5"/>
      <c r="D13" s="5"/>
      <c r="E13" s="5"/>
      <c r="F13" s="5"/>
      <c r="G13" s="5"/>
      <c r="H13" s="5"/>
      <c r="I13" s="5"/>
      <c r="J13" s="5"/>
      <c r="K13" s="6"/>
    </row>
    <row r="14" spans="1:11" ht="12.75">
      <c r="A14" s="4"/>
      <c r="B14" s="36"/>
      <c r="C14" s="13"/>
      <c r="D14" s="558" t="s">
        <v>197</v>
      </c>
      <c r="E14" s="590"/>
      <c r="F14" s="559"/>
      <c r="G14" s="559"/>
      <c r="H14" s="559"/>
      <c r="I14" s="559"/>
      <c r="J14" s="559"/>
      <c r="K14" s="560"/>
    </row>
    <row r="15" spans="1:11" ht="12.75">
      <c r="A15" s="125" t="s">
        <v>207</v>
      </c>
      <c r="B15" s="118"/>
      <c r="C15" s="119"/>
      <c r="D15" s="180" t="s">
        <v>219</v>
      </c>
      <c r="E15" s="181"/>
      <c r="F15" s="181" t="s">
        <v>220</v>
      </c>
      <c r="G15" s="35" t="s">
        <v>206</v>
      </c>
      <c r="H15" s="35" t="s">
        <v>206</v>
      </c>
      <c r="I15" s="35" t="s">
        <v>622</v>
      </c>
      <c r="J15" s="35" t="s">
        <v>206</v>
      </c>
      <c r="K15" s="35" t="s">
        <v>206</v>
      </c>
    </row>
    <row r="16" spans="1:11" ht="12.75">
      <c r="A16" s="127" t="s">
        <v>218</v>
      </c>
      <c r="B16" s="16"/>
      <c r="C16" s="26"/>
      <c r="D16" s="199">
        <v>3.82</v>
      </c>
      <c r="E16" s="426"/>
      <c r="F16" s="26" t="s">
        <v>722</v>
      </c>
      <c r="G16" s="35" t="s">
        <v>722</v>
      </c>
      <c r="H16" s="35" t="s">
        <v>722</v>
      </c>
      <c r="I16" s="35" t="s">
        <v>722</v>
      </c>
      <c r="J16" s="35" t="s">
        <v>722</v>
      </c>
      <c r="K16" s="35" t="s">
        <v>722</v>
      </c>
    </row>
    <row r="17" spans="1:11" ht="12.75">
      <c r="A17" s="120" t="s">
        <v>201</v>
      </c>
      <c r="B17" s="121"/>
      <c r="C17" s="122"/>
      <c r="D17" s="182">
        <f>+D16</f>
        <v>3.82</v>
      </c>
      <c r="E17" s="426"/>
      <c r="F17" s="26" t="s">
        <v>722</v>
      </c>
      <c r="G17" s="35" t="s">
        <v>722</v>
      </c>
      <c r="H17" s="35" t="s">
        <v>722</v>
      </c>
      <c r="I17" s="35" t="s">
        <v>722</v>
      </c>
      <c r="J17" s="35" t="s">
        <v>722</v>
      </c>
      <c r="K17" s="35" t="s">
        <v>722</v>
      </c>
    </row>
    <row r="18" spans="1:11" ht="12.75">
      <c r="A18" s="117" t="s">
        <v>202</v>
      </c>
      <c r="B18" s="16"/>
      <c r="C18" s="26"/>
      <c r="D18" s="183"/>
      <c r="E18" s="123"/>
      <c r="F18" s="123"/>
      <c r="G18" s="123"/>
      <c r="H18" s="123"/>
      <c r="I18" s="123"/>
      <c r="J18" s="123"/>
      <c r="K18" s="124"/>
    </row>
    <row r="19" spans="1:11" ht="12.75">
      <c r="A19" s="104" t="s">
        <v>203</v>
      </c>
      <c r="B19" s="16"/>
      <c r="C19" s="26"/>
      <c r="D19" s="182">
        <f>+D17</f>
        <v>3.82</v>
      </c>
      <c r="E19" s="426"/>
      <c r="F19" s="26" t="s">
        <v>722</v>
      </c>
      <c r="G19" s="35" t="s">
        <v>722</v>
      </c>
      <c r="H19" s="35" t="s">
        <v>722</v>
      </c>
      <c r="I19" s="35" t="s">
        <v>722</v>
      </c>
      <c r="J19" s="35" t="s">
        <v>722</v>
      </c>
      <c r="K19" s="35" t="s">
        <v>722</v>
      </c>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50" t="s">
        <v>647</v>
      </c>
      <c r="B22" s="39" t="s">
        <v>209</v>
      </c>
      <c r="C22" s="5"/>
      <c r="D22" s="5"/>
      <c r="E22" s="5"/>
      <c r="F22" s="5"/>
      <c r="G22" s="5"/>
      <c r="H22" s="5"/>
      <c r="I22" s="5"/>
      <c r="J22" s="5"/>
      <c r="K22" s="6"/>
    </row>
    <row r="23" spans="1:11" ht="12.75">
      <c r="A23" s="50"/>
      <c r="B23" s="39" t="s">
        <v>210</v>
      </c>
      <c r="C23" s="5"/>
      <c r="D23" s="5"/>
      <c r="E23" s="5"/>
      <c r="F23" s="5"/>
      <c r="G23" s="5"/>
      <c r="H23" s="5"/>
      <c r="I23" s="5"/>
      <c r="J23" s="5"/>
      <c r="K23" s="6"/>
    </row>
    <row r="24" spans="1:11" ht="12.75">
      <c r="A24" s="50"/>
      <c r="B24" s="39" t="s">
        <v>211</v>
      </c>
      <c r="C24" s="5"/>
      <c r="D24" s="5"/>
      <c r="E24" s="5"/>
      <c r="F24" s="5"/>
      <c r="G24" s="5"/>
      <c r="H24" s="5"/>
      <c r="I24" s="5"/>
      <c r="J24" s="5"/>
      <c r="K24" s="6"/>
    </row>
    <row r="25" spans="1:11" ht="12.75">
      <c r="A25" s="50"/>
      <c r="B25" s="39" t="s">
        <v>212</v>
      </c>
      <c r="C25" s="5"/>
      <c r="D25" s="5"/>
      <c r="E25" s="5"/>
      <c r="F25" s="5"/>
      <c r="G25" s="5"/>
      <c r="H25" s="5"/>
      <c r="I25" s="5"/>
      <c r="J25" s="5"/>
      <c r="K25" s="6"/>
    </row>
    <row r="26" spans="1:11" ht="12.75">
      <c r="A26" s="50"/>
      <c r="B26" s="39"/>
      <c r="C26" s="5"/>
      <c r="D26" s="5"/>
      <c r="E26" s="5"/>
      <c r="F26" s="5"/>
      <c r="G26" s="5"/>
      <c r="H26" s="5"/>
      <c r="I26" s="5"/>
      <c r="J26" s="5"/>
      <c r="K26" s="6"/>
    </row>
    <row r="27" spans="1:11" ht="12.75">
      <c r="A27" s="76" t="s">
        <v>732</v>
      </c>
      <c r="B27" s="100" t="s">
        <v>732</v>
      </c>
      <c r="C27" s="37"/>
      <c r="D27" s="37"/>
      <c r="E27" s="37"/>
      <c r="F27" s="37"/>
      <c r="G27" s="37"/>
      <c r="H27" s="37"/>
      <c r="I27" s="37"/>
      <c r="J27" s="37"/>
      <c r="K27" s="47"/>
    </row>
    <row r="28" spans="1:11" ht="12.75">
      <c r="A28" s="76"/>
      <c r="B28" s="100" t="s">
        <v>591</v>
      </c>
      <c r="C28" s="37"/>
      <c r="D28" s="37"/>
      <c r="E28" s="37"/>
      <c r="F28" s="37"/>
      <c r="G28" s="37"/>
      <c r="H28" s="37"/>
      <c r="I28" s="37"/>
      <c r="J28" s="37"/>
      <c r="K28" s="47"/>
    </row>
    <row r="29" spans="1:11" ht="12.75">
      <c r="A29" s="76"/>
      <c r="B29" s="100" t="s">
        <v>732</v>
      </c>
      <c r="C29" s="37"/>
      <c r="D29" s="37"/>
      <c r="E29" s="37"/>
      <c r="F29" s="37"/>
      <c r="G29" s="37"/>
      <c r="H29" s="37"/>
      <c r="I29" s="37"/>
      <c r="J29" s="37"/>
      <c r="K29" s="47"/>
    </row>
    <row r="30" spans="1:11" ht="12.75">
      <c r="A30" s="76"/>
      <c r="B30" s="100"/>
      <c r="C30" s="37"/>
      <c r="D30" s="37"/>
      <c r="E30" s="37"/>
      <c r="F30" s="37"/>
      <c r="G30" s="37"/>
      <c r="H30" s="37"/>
      <c r="I30" s="37"/>
      <c r="J30" s="37"/>
      <c r="K30" s="47"/>
    </row>
    <row r="31" spans="1:11" ht="12.75">
      <c r="A31" s="50"/>
      <c r="B31" s="100" t="s">
        <v>987</v>
      </c>
      <c r="C31" s="190"/>
      <c r="D31" s="427">
        <v>17.08</v>
      </c>
      <c r="E31" s="191"/>
      <c r="F31" s="5" t="s">
        <v>732</v>
      </c>
      <c r="G31" s="5"/>
      <c r="H31" s="5"/>
      <c r="I31" s="5"/>
      <c r="J31" s="5"/>
      <c r="K31" s="6"/>
    </row>
    <row r="32" spans="1:11" ht="12.75">
      <c r="A32" s="75"/>
      <c r="B32" s="39"/>
      <c r="C32" s="5"/>
      <c r="D32" s="5"/>
      <c r="E32" s="5"/>
      <c r="F32" s="5"/>
      <c r="G32" s="5"/>
      <c r="H32" s="5"/>
      <c r="I32" s="5"/>
      <c r="J32" s="5"/>
      <c r="K32" s="6"/>
    </row>
    <row r="33" spans="1:11" ht="12.75">
      <c r="A33" s="50" t="s">
        <v>732</v>
      </c>
      <c r="B33" s="39" t="s">
        <v>655</v>
      </c>
      <c r="C33" s="5"/>
      <c r="D33" s="5"/>
      <c r="E33" s="5"/>
      <c r="F33" s="5"/>
      <c r="G33" s="5"/>
      <c r="H33" s="5"/>
      <c r="I33" s="5"/>
      <c r="J33" s="5"/>
      <c r="K33" s="6"/>
    </row>
    <row r="34" spans="1:11" ht="12.75">
      <c r="A34" s="50"/>
      <c r="B34" s="39" t="s">
        <v>732</v>
      </c>
      <c r="C34" s="5"/>
      <c r="D34" s="5"/>
      <c r="E34" s="5"/>
      <c r="F34" s="5"/>
      <c r="G34" s="5"/>
      <c r="H34" s="5"/>
      <c r="I34" s="5"/>
      <c r="J34" s="5"/>
      <c r="K34" s="6"/>
    </row>
    <row r="35" spans="1:11" ht="12.75">
      <c r="A35" s="50"/>
      <c r="B35" s="191" t="s">
        <v>1028</v>
      </c>
      <c r="C35" s="5"/>
      <c r="D35" s="5"/>
      <c r="E35" s="5"/>
      <c r="F35" s="5"/>
      <c r="G35" s="5"/>
      <c r="H35" s="5"/>
      <c r="I35" s="5"/>
      <c r="J35" s="5"/>
      <c r="K35" s="6"/>
    </row>
    <row r="36" spans="1:11" ht="12.75">
      <c r="A36" s="4"/>
      <c r="B36" s="5"/>
      <c r="C36" s="5"/>
      <c r="D36" s="37"/>
      <c r="E36" s="37"/>
      <c r="F36" s="37"/>
      <c r="G36" s="37"/>
      <c r="H36" s="37"/>
      <c r="I36" s="5"/>
      <c r="J36" s="5"/>
      <c r="K36" s="6"/>
    </row>
    <row r="37" spans="1:12" ht="12.75">
      <c r="A37" s="76"/>
      <c r="B37" s="100"/>
      <c r="C37" s="191"/>
      <c r="D37" s="191"/>
      <c r="E37" s="191"/>
      <c r="F37" s="191"/>
      <c r="G37" s="191"/>
      <c r="H37" s="191"/>
      <c r="I37" s="191"/>
      <c r="J37" s="191"/>
      <c r="K37" s="194"/>
      <c r="L37" s="191"/>
    </row>
    <row r="38" spans="1:12" ht="12.75">
      <c r="A38" s="50"/>
      <c r="B38" s="100"/>
      <c r="C38" s="191"/>
      <c r="D38" s="191"/>
      <c r="E38" s="191"/>
      <c r="F38" s="191"/>
      <c r="G38" s="191"/>
      <c r="H38" s="191"/>
      <c r="I38" s="191"/>
      <c r="J38" s="191"/>
      <c r="K38" s="194"/>
      <c r="L38" s="191"/>
    </row>
    <row r="39" spans="1:11" ht="12.75">
      <c r="A39" s="50" t="s">
        <v>732</v>
      </c>
      <c r="B39" s="5" t="s">
        <v>732</v>
      </c>
      <c r="C39" s="5"/>
      <c r="D39" s="5"/>
      <c r="E39" s="5"/>
      <c r="F39" s="5"/>
      <c r="G39" s="5"/>
      <c r="H39" s="5"/>
      <c r="I39" s="5"/>
      <c r="J39" s="5"/>
      <c r="K39" s="6"/>
    </row>
    <row r="40" spans="1:11" ht="12.75">
      <c r="A40" s="4"/>
      <c r="B40" s="5"/>
      <c r="C40" s="5"/>
      <c r="D40" s="5"/>
      <c r="E40" s="5"/>
      <c r="F40" s="5"/>
      <c r="G40" s="5"/>
      <c r="H40" s="5"/>
      <c r="I40" s="5"/>
      <c r="J40" s="5"/>
      <c r="K40" s="6"/>
    </row>
    <row r="41" spans="1:11" ht="12.75">
      <c r="A41" s="50" t="s">
        <v>214</v>
      </c>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100" t="s">
        <v>1029</v>
      </c>
      <c r="C43" s="5"/>
      <c r="D43" s="5"/>
      <c r="E43" s="5"/>
      <c r="F43" s="5"/>
      <c r="G43" s="5"/>
      <c r="H43" s="5"/>
      <c r="I43" s="5"/>
      <c r="J43" s="5"/>
      <c r="K43" s="6"/>
    </row>
    <row r="44" spans="1:11" ht="12.75">
      <c r="A44" s="4"/>
      <c r="B44" s="5"/>
      <c r="C44" s="5"/>
      <c r="D44" s="5"/>
      <c r="E44" s="5"/>
      <c r="F44" s="5"/>
      <c r="G44" s="5"/>
      <c r="H44" s="5"/>
      <c r="I44" s="5"/>
      <c r="J44" s="5"/>
      <c r="K44" s="6"/>
    </row>
    <row r="45" spans="1:11" ht="12.75">
      <c r="A45" s="7"/>
      <c r="B45" s="8"/>
      <c r="C45" s="8"/>
      <c r="D45" s="8"/>
      <c r="E45" s="8"/>
      <c r="F45" s="8"/>
      <c r="G45" s="8"/>
      <c r="H45" s="8"/>
      <c r="I45" s="8"/>
      <c r="J45" s="8"/>
      <c r="K45" s="9"/>
    </row>
    <row r="46" spans="1:11" ht="12.75">
      <c r="A46" s="4" t="s">
        <v>343</v>
      </c>
      <c r="B46" s="5" t="s">
        <v>455</v>
      </c>
      <c r="C46" s="5"/>
      <c r="D46" s="5"/>
      <c r="E46" s="5"/>
      <c r="F46" s="5"/>
      <c r="G46" s="5"/>
      <c r="H46" s="5"/>
      <c r="I46" s="5"/>
      <c r="J46" s="5"/>
      <c r="K46" s="6"/>
    </row>
    <row r="47" spans="1:11" ht="12.75">
      <c r="A47" s="4"/>
      <c r="B47" s="5"/>
      <c r="C47" s="5"/>
      <c r="D47" s="5"/>
      <c r="E47" s="5"/>
      <c r="F47" s="5"/>
      <c r="G47" s="5"/>
      <c r="H47" s="5"/>
      <c r="I47" s="5"/>
      <c r="J47" s="5"/>
      <c r="K47" s="6"/>
    </row>
    <row r="48" spans="1:11" ht="12.75">
      <c r="A48" s="7" t="s">
        <v>342</v>
      </c>
      <c r="B48" s="193">
        <f>'Item 240 pg 39'!B57</f>
        <v>41373</v>
      </c>
      <c r="C48" s="8"/>
      <c r="D48" s="8"/>
      <c r="E48" s="8"/>
      <c r="F48" s="8"/>
      <c r="G48" s="8"/>
      <c r="H48" s="8"/>
      <c r="I48" s="8" t="s">
        <v>856</v>
      </c>
      <c r="J48" s="8"/>
      <c r="K48" s="192">
        <f>'Item 240 pg 39'!P57</f>
        <v>41426</v>
      </c>
    </row>
    <row r="49" spans="1:11" ht="12.75">
      <c r="A49" s="510" t="s">
        <v>312</v>
      </c>
      <c r="B49" s="511"/>
      <c r="C49" s="511"/>
      <c r="D49" s="511"/>
      <c r="E49" s="511"/>
      <c r="F49" s="511"/>
      <c r="G49" s="511"/>
      <c r="H49" s="511"/>
      <c r="I49" s="511"/>
      <c r="J49" s="511"/>
      <c r="K49" s="512"/>
    </row>
    <row r="50" spans="1:11" ht="12.75">
      <c r="A50" s="4"/>
      <c r="B50" s="5"/>
      <c r="C50" s="5"/>
      <c r="D50" s="5"/>
      <c r="E50" s="5"/>
      <c r="F50" s="5"/>
      <c r="G50" s="5"/>
      <c r="H50" s="5"/>
      <c r="I50" s="5"/>
      <c r="J50" s="5"/>
      <c r="K50" s="6"/>
    </row>
    <row r="51" spans="1:11" ht="12.75">
      <c r="A51" s="4" t="s">
        <v>341</v>
      </c>
      <c r="B51" s="5"/>
      <c r="C51" s="5"/>
      <c r="D51" s="5"/>
      <c r="E51" s="5"/>
      <c r="F51" s="5"/>
      <c r="G51" s="5"/>
      <c r="H51" s="5"/>
      <c r="I51" s="5"/>
      <c r="J51" s="5"/>
      <c r="K51" s="6"/>
    </row>
    <row r="52" spans="1:11" ht="12.75">
      <c r="A52" s="7"/>
      <c r="B52" s="8"/>
      <c r="C52" s="8"/>
      <c r="D52" s="8"/>
      <c r="E52" s="8"/>
      <c r="F52" s="8"/>
      <c r="G52" s="8"/>
      <c r="H52" s="8"/>
      <c r="I52" s="8"/>
      <c r="J52" s="8"/>
      <c r="K52" s="9"/>
    </row>
  </sheetData>
  <sheetProtection/>
  <mergeCells count="7">
    <mergeCell ref="A49:K49"/>
    <mergeCell ref="I2:J2"/>
    <mergeCell ref="A7:K7"/>
    <mergeCell ref="A8:K8"/>
    <mergeCell ref="A9:K9"/>
    <mergeCell ref="A10:K10"/>
    <mergeCell ref="D14:K14"/>
  </mergeCells>
  <printOptions horizontalCentered="1" verticalCentered="1"/>
  <pageMargins left="0.5" right="0.5" top="0.5" bottom="0.5" header="0.5" footer="0.5"/>
  <pageSetup fitToHeight="1" fitToWidth="1" horizontalDpi="600" verticalDpi="600" orientation="portrait" scale="90" r:id="rId1"/>
</worksheet>
</file>

<file path=xl/worksheets/sheet42.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C4" sqref="C4:E4"/>
    </sheetView>
  </sheetViews>
  <sheetFormatPr defaultColWidth="9.140625" defaultRowHeight="12.75"/>
  <cols>
    <col min="1" max="1" width="10.421875" style="0" customWidth="1"/>
    <col min="2" max="2" width="18.5742187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41</v>
      </c>
    </row>
    <row r="3" spans="1:10" ht="12.75">
      <c r="A3" s="4"/>
      <c r="B3" s="5"/>
      <c r="C3" s="5"/>
      <c r="D3" s="5"/>
      <c r="E3" s="5"/>
      <c r="F3" s="5"/>
      <c r="G3" s="5"/>
      <c r="H3" s="5"/>
      <c r="I3" s="5"/>
      <c r="J3" s="6"/>
    </row>
    <row r="4" spans="1:10" ht="12.75">
      <c r="A4" s="4" t="s">
        <v>339</v>
      </c>
      <c r="B4" s="5"/>
      <c r="C4" s="440" t="s">
        <v>837</v>
      </c>
      <c r="D4" s="440"/>
      <c r="E4" s="440"/>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55" t="s">
        <v>221</v>
      </c>
      <c r="B7" s="514"/>
      <c r="C7" s="514"/>
      <c r="D7" s="514"/>
      <c r="E7" s="514"/>
      <c r="F7" s="514"/>
      <c r="G7" s="514"/>
      <c r="H7" s="514"/>
      <c r="I7" s="514"/>
      <c r="J7" s="536"/>
    </row>
    <row r="8" spans="1:10" ht="12.75">
      <c r="A8" s="591" t="s">
        <v>222</v>
      </c>
      <c r="B8" s="484"/>
      <c r="C8" s="484"/>
      <c r="D8" s="484"/>
      <c r="E8" s="484"/>
      <c r="F8" s="484"/>
      <c r="G8" s="484"/>
      <c r="H8" s="484"/>
      <c r="I8" s="484"/>
      <c r="J8" s="485"/>
    </row>
    <row r="9" spans="1:10" ht="12.75">
      <c r="A9" s="544" t="s">
        <v>196</v>
      </c>
      <c r="B9" s="484"/>
      <c r="C9" s="484"/>
      <c r="D9" s="484"/>
      <c r="E9" s="484"/>
      <c r="F9" s="484"/>
      <c r="G9" s="484"/>
      <c r="H9" s="484"/>
      <c r="I9" s="484"/>
      <c r="J9" s="485"/>
    </row>
    <row r="10" spans="1:10" ht="12.75">
      <c r="A10" s="4"/>
      <c r="B10" s="5"/>
      <c r="C10" s="5"/>
      <c r="D10" s="5"/>
      <c r="E10" s="5"/>
      <c r="F10" s="5"/>
      <c r="G10" s="5"/>
      <c r="H10" s="5"/>
      <c r="I10" s="5"/>
      <c r="J10" s="6"/>
    </row>
    <row r="11" spans="1:10" ht="12.75">
      <c r="A11" s="4" t="s">
        <v>578</v>
      </c>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58" t="s">
        <v>197</v>
      </c>
      <c r="E13" s="559"/>
      <c r="F13" s="559"/>
      <c r="G13" s="559"/>
      <c r="H13" s="559"/>
      <c r="I13" s="559"/>
      <c r="J13" s="560"/>
    </row>
    <row r="14" spans="1:10" ht="12.75">
      <c r="A14" s="125" t="s">
        <v>207</v>
      </c>
      <c r="B14" s="118"/>
      <c r="C14" s="119"/>
      <c r="D14" s="35" t="s">
        <v>83</v>
      </c>
      <c r="E14" s="35" t="s">
        <v>84</v>
      </c>
      <c r="F14" s="35" t="s">
        <v>85</v>
      </c>
      <c r="G14" s="35" t="s">
        <v>206</v>
      </c>
      <c r="H14" s="35" t="s">
        <v>206</v>
      </c>
      <c r="I14" s="35" t="s">
        <v>206</v>
      </c>
      <c r="J14" s="35" t="s">
        <v>206</v>
      </c>
    </row>
    <row r="15" spans="1:10" ht="12.75">
      <c r="A15" s="104" t="s">
        <v>198</v>
      </c>
      <c r="B15" s="16"/>
      <c r="C15" s="26"/>
      <c r="D15" s="35" t="s">
        <v>722</v>
      </c>
      <c r="E15" s="35" t="s">
        <v>722</v>
      </c>
      <c r="F15" s="35" t="s">
        <v>722</v>
      </c>
      <c r="G15" s="35" t="s">
        <v>722</v>
      </c>
      <c r="H15" s="35" t="s">
        <v>722</v>
      </c>
      <c r="I15" s="35" t="s">
        <v>722</v>
      </c>
      <c r="J15" s="35" t="s">
        <v>722</v>
      </c>
    </row>
    <row r="16" spans="1:10" ht="12.75">
      <c r="A16" s="104" t="s">
        <v>199</v>
      </c>
      <c r="B16" s="16"/>
      <c r="C16" s="26"/>
      <c r="D16" s="35" t="s">
        <v>722</v>
      </c>
      <c r="E16" s="35" t="s">
        <v>722</v>
      </c>
      <c r="F16" s="35" t="s">
        <v>722</v>
      </c>
      <c r="G16" s="35" t="s">
        <v>722</v>
      </c>
      <c r="H16" s="35" t="s">
        <v>722</v>
      </c>
      <c r="I16" s="35" t="s">
        <v>722</v>
      </c>
      <c r="J16" s="35" t="s">
        <v>722</v>
      </c>
    </row>
    <row r="17" spans="1:10" ht="12.75">
      <c r="A17" s="104" t="s">
        <v>200</v>
      </c>
      <c r="B17" s="16"/>
      <c r="C17" s="26"/>
      <c r="D17" s="35" t="s">
        <v>722</v>
      </c>
      <c r="E17" s="35" t="s">
        <v>722</v>
      </c>
      <c r="F17" s="35" t="s">
        <v>722</v>
      </c>
      <c r="G17" s="35" t="s">
        <v>722</v>
      </c>
      <c r="H17" s="35" t="s">
        <v>722</v>
      </c>
      <c r="I17" s="35" t="s">
        <v>722</v>
      </c>
      <c r="J17" s="35" t="s">
        <v>722</v>
      </c>
    </row>
    <row r="18" spans="1:10" ht="12.75">
      <c r="A18" s="120" t="s">
        <v>201</v>
      </c>
      <c r="B18" s="121"/>
      <c r="C18" s="122"/>
      <c r="D18" s="35" t="s">
        <v>722</v>
      </c>
      <c r="E18" s="35" t="s">
        <v>722</v>
      </c>
      <c r="F18" s="35" t="s">
        <v>722</v>
      </c>
      <c r="G18" s="35" t="s">
        <v>722</v>
      </c>
      <c r="H18" s="35" t="s">
        <v>722</v>
      </c>
      <c r="I18" s="35" t="s">
        <v>722</v>
      </c>
      <c r="J18" s="35" t="s">
        <v>722</v>
      </c>
    </row>
    <row r="19" spans="1:10" ht="12.75">
      <c r="A19" s="117" t="s">
        <v>202</v>
      </c>
      <c r="B19" s="16"/>
      <c r="C19" s="26"/>
      <c r="D19" s="123"/>
      <c r="E19" s="123"/>
      <c r="F19" s="123"/>
      <c r="G19" s="123"/>
      <c r="H19" s="123"/>
      <c r="I19" s="123"/>
      <c r="J19" s="124"/>
    </row>
    <row r="20" spans="1:10" ht="12.75">
      <c r="A20" s="104" t="s">
        <v>91</v>
      </c>
      <c r="B20" s="16"/>
      <c r="C20" s="26"/>
      <c r="D20" s="35" t="s">
        <v>722</v>
      </c>
      <c r="E20" s="35" t="s">
        <v>722</v>
      </c>
      <c r="F20" s="35" t="s">
        <v>722</v>
      </c>
      <c r="G20" s="35" t="s">
        <v>722</v>
      </c>
      <c r="H20" s="35" t="s">
        <v>722</v>
      </c>
      <c r="I20" s="35" t="s">
        <v>722</v>
      </c>
      <c r="J20" s="35" t="s">
        <v>722</v>
      </c>
    </row>
    <row r="21" spans="1:10" ht="12.75">
      <c r="A21" s="104" t="s">
        <v>203</v>
      </c>
      <c r="B21" s="16"/>
      <c r="C21" s="26"/>
      <c r="D21" s="35" t="s">
        <v>722</v>
      </c>
      <c r="E21" s="35" t="s">
        <v>722</v>
      </c>
      <c r="F21" s="35" t="s">
        <v>722</v>
      </c>
      <c r="G21" s="35" t="s">
        <v>722</v>
      </c>
      <c r="H21" s="35" t="s">
        <v>722</v>
      </c>
      <c r="I21" s="35" t="s">
        <v>722</v>
      </c>
      <c r="J21" s="35" t="s">
        <v>722</v>
      </c>
    </row>
    <row r="22" spans="1:10" ht="12.75">
      <c r="A22" s="104" t="s">
        <v>204</v>
      </c>
      <c r="B22" s="16"/>
      <c r="C22" s="26"/>
      <c r="D22" s="35" t="s">
        <v>722</v>
      </c>
      <c r="E22" s="35" t="s">
        <v>722</v>
      </c>
      <c r="F22" s="35" t="s">
        <v>722</v>
      </c>
      <c r="G22" s="35" t="s">
        <v>722</v>
      </c>
      <c r="H22" s="35" t="s">
        <v>722</v>
      </c>
      <c r="I22" s="35" t="s">
        <v>722</v>
      </c>
      <c r="J22" s="35" t="s">
        <v>722</v>
      </c>
    </row>
    <row r="23" spans="1:10" ht="12.75">
      <c r="A23" s="104" t="s">
        <v>205</v>
      </c>
      <c r="B23" s="16"/>
      <c r="C23" s="26"/>
      <c r="D23" s="35" t="s">
        <v>722</v>
      </c>
      <c r="E23" s="35" t="s">
        <v>722</v>
      </c>
      <c r="F23" s="35" t="s">
        <v>722</v>
      </c>
      <c r="G23" s="35" t="s">
        <v>722</v>
      </c>
      <c r="H23" s="35" t="s">
        <v>722</v>
      </c>
      <c r="I23" s="35" t="s">
        <v>722</v>
      </c>
      <c r="J23" s="35" t="s">
        <v>722</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0" t="s">
        <v>208</v>
      </c>
      <c r="B26" s="39" t="s">
        <v>209</v>
      </c>
      <c r="C26" s="5"/>
      <c r="D26" s="5"/>
      <c r="E26" s="5"/>
      <c r="F26" s="5"/>
      <c r="G26" s="5"/>
      <c r="H26" s="5"/>
      <c r="I26" s="5"/>
      <c r="J26" s="6"/>
    </row>
    <row r="27" spans="1:10" ht="12.75">
      <c r="A27" s="50"/>
      <c r="B27" s="39" t="s">
        <v>210</v>
      </c>
      <c r="C27" s="5"/>
      <c r="D27" s="5"/>
      <c r="E27" s="5"/>
      <c r="F27" s="5"/>
      <c r="G27" s="5"/>
      <c r="H27" s="5"/>
      <c r="I27" s="5"/>
      <c r="J27" s="6"/>
    </row>
    <row r="28" spans="1:10" ht="12.75">
      <c r="A28" s="50"/>
      <c r="B28" s="39" t="s">
        <v>211</v>
      </c>
      <c r="C28" s="5"/>
      <c r="D28" s="5"/>
      <c r="E28" s="5"/>
      <c r="F28" s="5"/>
      <c r="G28" s="5"/>
      <c r="H28" s="5"/>
      <c r="I28" s="5"/>
      <c r="J28" s="6"/>
    </row>
    <row r="29" spans="1:10" ht="12.75">
      <c r="A29" s="50"/>
      <c r="B29" s="39" t="s">
        <v>212</v>
      </c>
      <c r="C29" s="5"/>
      <c r="D29" s="5"/>
      <c r="E29" s="5"/>
      <c r="F29" s="5"/>
      <c r="G29" s="5"/>
      <c r="H29" s="5"/>
      <c r="I29" s="5"/>
      <c r="J29" s="6"/>
    </row>
    <row r="30" spans="1:10" ht="12.75">
      <c r="A30" s="50"/>
      <c r="B30" s="39"/>
      <c r="C30" s="5"/>
      <c r="D30" s="5"/>
      <c r="E30" s="5"/>
      <c r="F30" s="5"/>
      <c r="G30" s="5"/>
      <c r="H30" s="5"/>
      <c r="I30" s="5"/>
      <c r="J30" s="6"/>
    </row>
    <row r="31" spans="1:10" ht="12.75">
      <c r="A31" s="126" t="s">
        <v>94</v>
      </c>
      <c r="B31" s="102" t="s">
        <v>87</v>
      </c>
      <c r="C31" s="37"/>
      <c r="D31" s="37"/>
      <c r="E31" s="37"/>
      <c r="F31" s="37"/>
      <c r="G31" s="37"/>
      <c r="H31" s="37"/>
      <c r="I31" s="37"/>
      <c r="J31" s="47"/>
    </row>
    <row r="32" spans="1:10" ht="12.75">
      <c r="A32" s="50"/>
      <c r="B32" s="39" t="s">
        <v>213</v>
      </c>
      <c r="C32" s="5"/>
      <c r="D32" s="5"/>
      <c r="E32" s="5"/>
      <c r="F32" s="5"/>
      <c r="G32" s="5"/>
      <c r="H32" s="5"/>
      <c r="I32" s="5"/>
      <c r="J32" s="6"/>
    </row>
    <row r="33" spans="1:10" ht="12.75">
      <c r="A33" s="75"/>
      <c r="B33" s="39"/>
      <c r="C33" s="5"/>
      <c r="D33" s="5"/>
      <c r="E33" s="5"/>
      <c r="F33" s="5"/>
      <c r="G33" s="5"/>
      <c r="H33" s="5"/>
      <c r="I33" s="5"/>
      <c r="J33" s="6"/>
    </row>
    <row r="34" spans="1:10" ht="12.75">
      <c r="A34" s="75"/>
      <c r="B34" s="39" t="s">
        <v>656</v>
      </c>
      <c r="C34" s="5"/>
      <c r="D34" s="5"/>
      <c r="E34" s="5"/>
      <c r="F34" s="5"/>
      <c r="G34" s="5"/>
      <c r="H34" s="5"/>
      <c r="I34" s="5"/>
      <c r="J34" s="6"/>
    </row>
    <row r="35" spans="1:10" ht="12.75">
      <c r="A35" s="50"/>
      <c r="B35" s="39"/>
      <c r="C35" s="5"/>
      <c r="D35" s="5"/>
      <c r="E35" s="5"/>
      <c r="F35" s="5"/>
      <c r="G35" s="5"/>
      <c r="H35" s="5"/>
      <c r="I35" s="5"/>
      <c r="J35" s="6"/>
    </row>
    <row r="36" spans="1:10" ht="12.75">
      <c r="A36" s="50" t="s">
        <v>214</v>
      </c>
      <c r="B36" s="39"/>
      <c r="C36" s="5"/>
      <c r="D36" s="5"/>
      <c r="E36" s="5"/>
      <c r="F36" s="5"/>
      <c r="G36" s="5"/>
      <c r="H36" s="5"/>
      <c r="I36" s="5"/>
      <c r="J36" s="6"/>
    </row>
    <row r="37" spans="1:10" ht="12.75">
      <c r="A37" s="50"/>
      <c r="B37" s="39"/>
      <c r="C37" s="5"/>
      <c r="D37" s="5"/>
      <c r="E37" s="5"/>
      <c r="F37" s="5"/>
      <c r="G37" s="5"/>
      <c r="H37" s="5"/>
      <c r="I37" s="5"/>
      <c r="J37" s="6"/>
    </row>
    <row r="38" spans="1:10" ht="12.75">
      <c r="A38" s="50"/>
      <c r="B38" s="39"/>
      <c r="C38" s="5"/>
      <c r="D38" s="5"/>
      <c r="E38" s="5"/>
      <c r="F38" s="5"/>
      <c r="G38" s="5"/>
      <c r="H38" s="5"/>
      <c r="I38" s="5"/>
      <c r="J38" s="6"/>
    </row>
    <row r="39" spans="1:10" ht="12.75">
      <c r="A39" s="50"/>
      <c r="B39" s="39"/>
      <c r="C39" s="5"/>
      <c r="D39" s="5"/>
      <c r="E39" s="5"/>
      <c r="F39" s="5"/>
      <c r="G39" s="5"/>
      <c r="H39" s="5"/>
      <c r="I39" s="5"/>
      <c r="J39" s="6"/>
    </row>
    <row r="40" spans="1:10" ht="12.75">
      <c r="A40" s="50"/>
      <c r="B40" s="39"/>
      <c r="C40" s="5"/>
      <c r="D40" s="5"/>
      <c r="E40" s="5"/>
      <c r="F40" s="5"/>
      <c r="G40" s="5"/>
      <c r="H40" s="5"/>
      <c r="I40" s="5"/>
      <c r="J40" s="6"/>
    </row>
    <row r="41" spans="1:10" ht="12.75">
      <c r="A41" s="4"/>
      <c r="B41" s="39"/>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245, pg 40'!B48</f>
        <v>41373</v>
      </c>
      <c r="C55" s="8"/>
      <c r="D55" s="8"/>
      <c r="E55" s="8"/>
      <c r="F55" s="8"/>
      <c r="G55" s="8"/>
      <c r="H55" s="8" t="s">
        <v>536</v>
      </c>
      <c r="I55" s="8"/>
      <c r="J55" s="192">
        <f>'Item 245, pg 40'!K48</f>
        <v>41426</v>
      </c>
    </row>
    <row r="56" spans="1:10" ht="12.75">
      <c r="A56" s="510" t="s">
        <v>312</v>
      </c>
      <c r="B56" s="511"/>
      <c r="C56" s="511"/>
      <c r="D56" s="511"/>
      <c r="E56" s="511"/>
      <c r="F56" s="511"/>
      <c r="G56" s="511"/>
      <c r="H56" s="511"/>
      <c r="I56" s="511"/>
      <c r="J56" s="512"/>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6">
    <mergeCell ref="H2:I2"/>
    <mergeCell ref="A56:J56"/>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92" r:id="rId1"/>
</worksheet>
</file>

<file path=xl/worksheets/sheet43.xml><?xml version="1.0" encoding="utf-8"?>
<worksheet xmlns="http://schemas.openxmlformats.org/spreadsheetml/2006/main" xmlns:r="http://schemas.openxmlformats.org/officeDocument/2006/relationships">
  <sheetPr>
    <pageSetUpPr fitToPage="1"/>
  </sheetPr>
  <dimension ref="A1:O53"/>
  <sheetViews>
    <sheetView zoomScalePageLayoutView="0" workbookViewId="0" topLeftCell="A1">
      <selection activeCell="L13" sqref="L13:P19"/>
    </sheetView>
  </sheetViews>
  <sheetFormatPr defaultColWidth="9.140625" defaultRowHeight="12.75"/>
  <cols>
    <col min="1" max="1" width="10.421875" style="0" customWidth="1"/>
    <col min="2" max="2" width="17.7109375" style="0" customWidth="1"/>
    <col min="3" max="3" width="3.28125" style="0" customWidth="1"/>
    <col min="4" max="4" width="8.140625" style="0" customWidth="1"/>
    <col min="5" max="5" width="8.421875" style="0" customWidth="1"/>
    <col min="6" max="6" width="3.28125" style="0" customWidth="1"/>
    <col min="7" max="7" width="8.57421875" style="0" customWidth="1"/>
    <col min="8" max="8" width="3.140625" style="0" customWidth="1"/>
    <col min="10" max="10" width="4.00390625" style="0" customWidth="1"/>
    <col min="11" max="11" width="31.7109375" style="0" customWidth="1"/>
    <col min="13" max="13" width="10.421875" style="0" customWidth="1"/>
    <col min="14" max="14" width="11.00390625" style="0" customWidth="1"/>
    <col min="15" max="15" width="12.00390625" style="0" customWidth="1"/>
  </cols>
  <sheetData>
    <row r="1" spans="1:11" ht="12.75">
      <c r="A1" s="1"/>
      <c r="B1" s="2"/>
      <c r="C1" s="2"/>
      <c r="D1" s="2"/>
      <c r="E1" s="2"/>
      <c r="F1" s="2"/>
      <c r="G1" s="2"/>
      <c r="H1" s="2"/>
      <c r="I1" s="2"/>
      <c r="J1" s="2"/>
      <c r="K1" s="3"/>
    </row>
    <row r="2" spans="1:11" ht="12.75">
      <c r="A2" s="4" t="s">
        <v>337</v>
      </c>
      <c r="B2" s="213">
        <v>26</v>
      </c>
      <c r="C2" s="5"/>
      <c r="D2" s="5"/>
      <c r="E2" s="5"/>
      <c r="F2" s="5"/>
      <c r="G2" s="82">
        <v>0</v>
      </c>
      <c r="H2" s="5" t="s">
        <v>857</v>
      </c>
      <c r="I2" s="5"/>
      <c r="J2" s="5"/>
      <c r="K2" s="46">
        <v>42</v>
      </c>
    </row>
    <row r="3" spans="1:11" ht="12.75">
      <c r="A3" s="4"/>
      <c r="B3" s="5"/>
      <c r="C3" s="5"/>
      <c r="D3" s="5"/>
      <c r="E3" s="5"/>
      <c r="F3" s="5"/>
      <c r="G3" s="5"/>
      <c r="H3" s="5"/>
      <c r="I3" s="5"/>
      <c r="J3" s="5"/>
      <c r="K3" s="6"/>
    </row>
    <row r="4" spans="1:11" ht="12.75">
      <c r="A4" s="4" t="s">
        <v>339</v>
      </c>
      <c r="B4" s="5"/>
      <c r="C4" s="218" t="s">
        <v>837</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55" t="s">
        <v>224</v>
      </c>
      <c r="B7" s="514"/>
      <c r="C7" s="514"/>
      <c r="D7" s="514"/>
      <c r="E7" s="514"/>
      <c r="F7" s="514"/>
      <c r="G7" s="514"/>
      <c r="H7" s="514"/>
      <c r="I7" s="514"/>
      <c r="J7" s="514"/>
      <c r="K7" s="536"/>
    </row>
    <row r="8" spans="1:11" ht="12.75">
      <c r="A8" s="591" t="s">
        <v>223</v>
      </c>
      <c r="B8" s="484"/>
      <c r="C8" s="484"/>
      <c r="D8" s="484"/>
      <c r="E8" s="484"/>
      <c r="F8" s="484"/>
      <c r="G8" s="484"/>
      <c r="H8" s="484"/>
      <c r="I8" s="484"/>
      <c r="J8" s="484"/>
      <c r="K8" s="485"/>
    </row>
    <row r="9" spans="1:11" ht="12.75">
      <c r="A9" s="544" t="s">
        <v>196</v>
      </c>
      <c r="B9" s="484"/>
      <c r="C9" s="484"/>
      <c r="D9" s="484"/>
      <c r="E9" s="484"/>
      <c r="F9" s="484"/>
      <c r="G9" s="484"/>
      <c r="H9" s="484"/>
      <c r="I9" s="484"/>
      <c r="J9" s="484"/>
      <c r="K9" s="485"/>
    </row>
    <row r="10" spans="1:11" ht="12.75">
      <c r="A10" s="4"/>
      <c r="B10" s="5"/>
      <c r="C10" s="5"/>
      <c r="D10" s="5"/>
      <c r="E10" s="5"/>
      <c r="F10" s="5"/>
      <c r="G10" s="5"/>
      <c r="H10" s="5"/>
      <c r="I10" s="5"/>
      <c r="J10" s="5"/>
      <c r="K10" s="6"/>
    </row>
    <row r="11" spans="1:11" ht="12.75">
      <c r="A11" s="4" t="s">
        <v>577</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t="s">
        <v>430</v>
      </c>
      <c r="B13" s="36"/>
      <c r="C13" s="13"/>
      <c r="D13" s="558" t="s">
        <v>197</v>
      </c>
      <c r="E13" s="559"/>
      <c r="F13" s="590"/>
      <c r="G13" s="559"/>
      <c r="H13" s="590"/>
      <c r="I13" s="559"/>
      <c r="J13" s="590"/>
      <c r="K13" s="560"/>
    </row>
    <row r="14" spans="1:15" ht="12.75">
      <c r="A14" s="125" t="s">
        <v>207</v>
      </c>
      <c r="B14" s="118"/>
      <c r="C14" s="119"/>
      <c r="D14" s="128" t="s">
        <v>219</v>
      </c>
      <c r="E14" s="51" t="s">
        <v>83</v>
      </c>
      <c r="F14" s="26"/>
      <c r="G14" s="16" t="s">
        <v>84</v>
      </c>
      <c r="H14" s="26"/>
      <c r="I14" s="16" t="s">
        <v>85</v>
      </c>
      <c r="J14" s="26"/>
      <c r="K14" s="26" t="s">
        <v>206</v>
      </c>
      <c r="M14" s="464"/>
      <c r="N14" s="464"/>
      <c r="O14" s="464"/>
    </row>
    <row r="15" spans="1:15" ht="12.75">
      <c r="A15" s="127" t="s">
        <v>218</v>
      </c>
      <c r="B15" s="16"/>
      <c r="C15" s="26"/>
      <c r="D15" s="35" t="s">
        <v>722</v>
      </c>
      <c r="E15" s="265">
        <v>71.78</v>
      </c>
      <c r="F15" s="428"/>
      <c r="G15" s="260">
        <v>129.78</v>
      </c>
      <c r="H15" s="428"/>
      <c r="I15" s="260">
        <v>182.88</v>
      </c>
      <c r="J15" s="428"/>
      <c r="K15" s="26" t="s">
        <v>722</v>
      </c>
      <c r="M15" s="269"/>
      <c r="N15" s="269"/>
      <c r="O15" s="269"/>
    </row>
    <row r="16" spans="1:15" ht="12.75">
      <c r="A16" s="120" t="s">
        <v>201</v>
      </c>
      <c r="B16" s="121"/>
      <c r="C16" s="122"/>
      <c r="D16" s="35" t="s">
        <v>722</v>
      </c>
      <c r="E16" s="146">
        <f>E15+6</f>
        <v>77.78</v>
      </c>
      <c r="F16" s="428"/>
      <c r="G16" s="146">
        <f>G15+6</f>
        <v>135.78</v>
      </c>
      <c r="H16" s="428"/>
      <c r="I16" s="146">
        <f>I15+6</f>
        <v>188.88</v>
      </c>
      <c r="J16" s="428"/>
      <c r="K16" s="26" t="s">
        <v>722</v>
      </c>
      <c r="L16" s="465"/>
      <c r="M16" s="269"/>
      <c r="N16" s="269"/>
      <c r="O16" s="269"/>
    </row>
    <row r="17" spans="1:11" ht="12.75">
      <c r="A17" s="117" t="s">
        <v>202</v>
      </c>
      <c r="B17" s="16"/>
      <c r="C17" s="26"/>
      <c r="D17" s="123"/>
      <c r="E17" s="262"/>
      <c r="F17" s="266"/>
      <c r="G17" s="262"/>
      <c r="H17" s="266"/>
      <c r="I17" s="262"/>
      <c r="J17" s="179"/>
      <c r="K17" s="124"/>
    </row>
    <row r="18" spans="1:11" ht="12.75">
      <c r="A18" s="104" t="s">
        <v>203</v>
      </c>
      <c r="B18" s="16"/>
      <c r="C18" s="26"/>
      <c r="D18" s="35" t="s">
        <v>722</v>
      </c>
      <c r="E18" s="146">
        <f>+E16</f>
        <v>77.78</v>
      </c>
      <c r="F18" s="428"/>
      <c r="G18" s="146">
        <f>+G16</f>
        <v>135.78</v>
      </c>
      <c r="H18" s="428"/>
      <c r="I18" s="146">
        <f>+I16</f>
        <v>188.88</v>
      </c>
      <c r="J18" s="428"/>
      <c r="K18" s="26" t="s">
        <v>722</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67"/>
      <c r="B21" s="5"/>
      <c r="C21" s="5"/>
      <c r="D21" s="5"/>
      <c r="E21" s="5"/>
      <c r="F21" s="5"/>
      <c r="G21" s="5"/>
      <c r="H21" s="5"/>
      <c r="I21" s="5"/>
      <c r="J21" s="5"/>
      <c r="K21" s="6"/>
    </row>
    <row r="22" spans="1:11" ht="12.75">
      <c r="A22" s="67"/>
      <c r="B22" s="5"/>
      <c r="C22" s="5"/>
      <c r="D22" s="5"/>
      <c r="E22" s="5"/>
      <c r="F22" s="5"/>
      <c r="G22" s="5"/>
      <c r="H22" s="5"/>
      <c r="I22" s="5"/>
      <c r="J22" s="5"/>
      <c r="K22" s="6"/>
    </row>
    <row r="23" spans="1:11" ht="12.75">
      <c r="A23" s="50" t="s">
        <v>647</v>
      </c>
      <c r="B23" s="39" t="s">
        <v>209</v>
      </c>
      <c r="C23" s="5"/>
      <c r="D23" s="5"/>
      <c r="E23" s="5"/>
      <c r="F23" s="5"/>
      <c r="G23" s="5"/>
      <c r="H23" s="5"/>
      <c r="I23" s="5"/>
      <c r="J23" s="5"/>
      <c r="K23" s="6"/>
    </row>
    <row r="24" spans="1:11" ht="12.75">
      <c r="A24" s="50"/>
      <c r="B24" s="39" t="s">
        <v>210</v>
      </c>
      <c r="C24" s="5"/>
      <c r="D24" s="5"/>
      <c r="E24" s="5"/>
      <c r="F24" s="5"/>
      <c r="G24" s="5"/>
      <c r="H24" s="5"/>
      <c r="I24" s="5"/>
      <c r="J24" s="5"/>
      <c r="K24" s="6"/>
    </row>
    <row r="25" spans="1:11" ht="12.75">
      <c r="A25" s="50"/>
      <c r="B25" s="39" t="s">
        <v>211</v>
      </c>
      <c r="C25" s="5"/>
      <c r="D25" s="5"/>
      <c r="E25" s="5"/>
      <c r="F25" s="5"/>
      <c r="G25" s="5"/>
      <c r="H25" s="5"/>
      <c r="I25" s="5"/>
      <c r="J25" s="5"/>
      <c r="K25" s="6"/>
    </row>
    <row r="26" spans="1:11" ht="12.75">
      <c r="A26" s="50"/>
      <c r="B26" s="39" t="s">
        <v>212</v>
      </c>
      <c r="C26" s="5"/>
      <c r="D26" s="5"/>
      <c r="E26" s="5"/>
      <c r="F26" s="5"/>
      <c r="G26" s="5"/>
      <c r="H26" s="5"/>
      <c r="I26" s="5"/>
      <c r="J26" s="5"/>
      <c r="K26" s="6"/>
    </row>
    <row r="27" spans="1:11" ht="12.75">
      <c r="A27" s="50"/>
      <c r="B27" s="39"/>
      <c r="C27" s="5"/>
      <c r="D27" s="5"/>
      <c r="E27" s="5"/>
      <c r="F27" s="5"/>
      <c r="G27" s="5"/>
      <c r="H27" s="5"/>
      <c r="I27" s="5"/>
      <c r="J27" s="5"/>
      <c r="K27" s="6"/>
    </row>
    <row r="28" spans="1:11" ht="12.75">
      <c r="A28" s="76" t="s">
        <v>732</v>
      </c>
      <c r="B28" s="100" t="s">
        <v>732</v>
      </c>
      <c r="C28" s="37"/>
      <c r="D28" s="37"/>
      <c r="E28" s="37"/>
      <c r="F28" s="37"/>
      <c r="G28" s="37"/>
      <c r="H28" s="37"/>
      <c r="I28" s="37"/>
      <c r="J28" s="37"/>
      <c r="K28" s="47"/>
    </row>
    <row r="29" spans="1:11" ht="12.75">
      <c r="A29" s="50"/>
      <c r="B29" s="39"/>
      <c r="C29" s="5"/>
      <c r="D29" s="5"/>
      <c r="E29" s="5"/>
      <c r="F29" s="5"/>
      <c r="G29" s="5"/>
      <c r="H29" s="5"/>
      <c r="I29" s="5"/>
      <c r="J29" s="5"/>
      <c r="K29" s="6"/>
    </row>
    <row r="30" spans="1:11" ht="12.75">
      <c r="A30" s="50" t="s">
        <v>214</v>
      </c>
      <c r="B30" s="39"/>
      <c r="C30" s="5"/>
      <c r="D30" s="5"/>
      <c r="E30" s="5"/>
      <c r="F30" s="5"/>
      <c r="G30" s="5"/>
      <c r="H30" s="5"/>
      <c r="I30" s="5"/>
      <c r="J30" s="5"/>
      <c r="K30" s="6"/>
    </row>
    <row r="31" spans="1:11" ht="12.75">
      <c r="A31" s="50"/>
      <c r="B31" s="39"/>
      <c r="C31" s="5"/>
      <c r="D31" s="5"/>
      <c r="E31" s="5"/>
      <c r="F31" s="5"/>
      <c r="G31" s="5"/>
      <c r="H31" s="5"/>
      <c r="I31" s="5"/>
      <c r="J31" s="5"/>
      <c r="K31" s="6"/>
    </row>
    <row r="32" spans="1:11" ht="12.75">
      <c r="A32" s="76" t="s">
        <v>1030</v>
      </c>
      <c r="B32" s="39"/>
      <c r="C32" s="5"/>
      <c r="D32" s="5"/>
      <c r="E32" s="5"/>
      <c r="F32" s="5"/>
      <c r="G32" s="5"/>
      <c r="H32" s="5"/>
      <c r="I32" s="5"/>
      <c r="J32" s="5"/>
      <c r="K32" s="6"/>
    </row>
    <row r="33" spans="1:11" ht="12.75">
      <c r="A33" s="50"/>
      <c r="B33" s="39"/>
      <c r="C33" s="5"/>
      <c r="D33" s="5"/>
      <c r="E33" s="5"/>
      <c r="F33" s="5"/>
      <c r="G33" s="5"/>
      <c r="H33" s="5"/>
      <c r="I33" s="5"/>
      <c r="J33" s="5"/>
      <c r="K33" s="6"/>
    </row>
    <row r="34" spans="1:11" ht="12.75">
      <c r="A34" s="50" t="s">
        <v>858</v>
      </c>
      <c r="B34" s="39"/>
      <c r="C34" s="5"/>
      <c r="D34" s="5"/>
      <c r="E34" s="5"/>
      <c r="F34" s="5"/>
      <c r="G34" s="5"/>
      <c r="H34" s="5"/>
      <c r="I34" s="5"/>
      <c r="J34" s="5"/>
      <c r="K34" s="6"/>
    </row>
    <row r="35" spans="1:11" ht="12.75">
      <c r="A35" s="4" t="s">
        <v>859</v>
      </c>
      <c r="B35" s="39"/>
      <c r="C35" s="5"/>
      <c r="D35" s="5"/>
      <c r="E35" s="5"/>
      <c r="F35" s="5"/>
      <c r="G35" s="5"/>
      <c r="H35" s="5"/>
      <c r="I35" s="5"/>
      <c r="J35" s="5"/>
      <c r="K35" s="6"/>
    </row>
    <row r="36" spans="1:11" ht="12.75">
      <c r="A36" s="4"/>
      <c r="B36" s="5"/>
      <c r="C36" s="5"/>
      <c r="D36" s="5"/>
      <c r="E36" s="5"/>
      <c r="F36" s="5"/>
      <c r="G36" s="5"/>
      <c r="H36" s="5"/>
      <c r="I36" s="5"/>
      <c r="J36" s="5"/>
      <c r="K36" s="6"/>
    </row>
    <row r="37" spans="1:11" ht="12.75">
      <c r="A37" s="152" t="s">
        <v>1031</v>
      </c>
      <c r="B37" s="5"/>
      <c r="C37" s="5"/>
      <c r="D37" s="5"/>
      <c r="E37" s="5"/>
      <c r="F37" s="5"/>
      <c r="G37" s="5"/>
      <c r="H37" s="5"/>
      <c r="I37" s="5"/>
      <c r="J37" s="5"/>
      <c r="K37" s="6"/>
    </row>
    <row r="38" spans="1:11" ht="12.75">
      <c r="A38" s="4"/>
      <c r="B38" s="5"/>
      <c r="C38" s="5"/>
      <c r="D38" s="37"/>
      <c r="E38" s="37"/>
      <c r="F38" s="37"/>
      <c r="G38" s="37"/>
      <c r="H38" s="37"/>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343</v>
      </c>
      <c r="B47" s="5" t="s">
        <v>455</v>
      </c>
      <c r="C47" s="5"/>
      <c r="D47" s="5"/>
      <c r="E47" s="5"/>
      <c r="F47" s="5"/>
      <c r="G47" s="5"/>
      <c r="H47" s="5"/>
      <c r="I47" s="5"/>
      <c r="J47" s="5"/>
      <c r="K47" s="6"/>
    </row>
    <row r="48" spans="1:11" ht="12.75">
      <c r="A48" s="4"/>
      <c r="B48" s="5"/>
      <c r="C48" s="5"/>
      <c r="D48" s="5"/>
      <c r="E48" s="5"/>
      <c r="F48" s="5"/>
      <c r="G48" s="5"/>
      <c r="H48" s="5"/>
      <c r="I48" s="5"/>
      <c r="J48" s="5"/>
      <c r="K48" s="6"/>
    </row>
    <row r="49" spans="1:11" ht="12.75">
      <c r="A49" s="7" t="s">
        <v>342</v>
      </c>
      <c r="B49" s="193">
        <f>'Item 250, pg 41'!B55</f>
        <v>41373</v>
      </c>
      <c r="C49" s="8"/>
      <c r="D49" s="8"/>
      <c r="E49" s="8"/>
      <c r="F49" s="8"/>
      <c r="G49" s="303"/>
      <c r="H49" s="5"/>
      <c r="J49" s="304" t="s">
        <v>900</v>
      </c>
      <c r="K49" s="192">
        <f>'Item 250, pg 41'!J55</f>
        <v>41426</v>
      </c>
    </row>
    <row r="50" spans="1:11" ht="12.75">
      <c r="A50" s="510" t="s">
        <v>312</v>
      </c>
      <c r="B50" s="511"/>
      <c r="C50" s="511"/>
      <c r="D50" s="511"/>
      <c r="E50" s="511"/>
      <c r="F50" s="511"/>
      <c r="G50" s="511"/>
      <c r="H50" s="511"/>
      <c r="I50" s="511"/>
      <c r="J50" s="511"/>
      <c r="K50" s="512"/>
    </row>
    <row r="51" spans="1:11" ht="12.75">
      <c r="A51" s="4"/>
      <c r="B51" s="5"/>
      <c r="C51" s="5"/>
      <c r="D51" s="5"/>
      <c r="E51" s="5"/>
      <c r="F51" s="5"/>
      <c r="G51" s="5"/>
      <c r="H51" s="5"/>
      <c r="I51" s="5"/>
      <c r="J51" s="5"/>
      <c r="K51" s="6"/>
    </row>
    <row r="52" spans="1:11" ht="12.75">
      <c r="A52" s="4" t="s">
        <v>341</v>
      </c>
      <c r="B52" s="5"/>
      <c r="C52" s="5"/>
      <c r="D52" s="5"/>
      <c r="E52" s="5"/>
      <c r="F52" s="5"/>
      <c r="G52" s="5"/>
      <c r="H52" s="5"/>
      <c r="I52" s="5"/>
      <c r="J52" s="5"/>
      <c r="K52" s="6"/>
    </row>
    <row r="53" spans="1:11" ht="12.75">
      <c r="A53" s="7"/>
      <c r="B53" s="8"/>
      <c r="C53" s="8"/>
      <c r="D53" s="8"/>
      <c r="E53" s="8"/>
      <c r="F53" s="8"/>
      <c r="G53" s="8"/>
      <c r="H53" s="8"/>
      <c r="I53" s="8"/>
      <c r="J53" s="8"/>
      <c r="K53" s="9"/>
    </row>
  </sheetData>
  <sheetProtection/>
  <mergeCells count="5">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scale="90" r:id="rId1"/>
</worksheet>
</file>

<file path=xl/worksheets/sheet44.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A1">
      <selection activeCell="M14" sqref="M14:Q17"/>
    </sheetView>
  </sheetViews>
  <sheetFormatPr defaultColWidth="9.140625" defaultRowHeight="12.75"/>
  <cols>
    <col min="1" max="1" width="10.7109375" style="0" customWidth="1"/>
    <col min="2" max="2" width="16.8515625" style="0" customWidth="1"/>
    <col min="3" max="3" width="4.00390625" style="0" customWidth="1"/>
    <col min="4" max="4" width="9.421875" style="0" customWidth="1"/>
    <col min="5" max="5" width="3.8515625" style="0" customWidth="1"/>
    <col min="6" max="6" width="9.8515625" style="0" customWidth="1"/>
    <col min="7" max="7" width="4.00390625" style="0" customWidth="1"/>
    <col min="8" max="8" width="8.28125" style="0" customWidth="1"/>
    <col min="9" max="9" width="4.28125" style="0" customWidth="1"/>
    <col min="10" max="10" width="8.7109375" style="0" customWidth="1"/>
    <col min="11" max="11" width="6.8515625" style="0" customWidth="1"/>
    <col min="12" max="12" width="21.421875" style="0" customWidth="1"/>
  </cols>
  <sheetData>
    <row r="1" spans="1:12" ht="12.75">
      <c r="A1" s="1"/>
      <c r="B1" s="2"/>
      <c r="C1" s="2"/>
      <c r="D1" s="2"/>
      <c r="E1" s="2"/>
      <c r="F1" s="2"/>
      <c r="G1" s="2"/>
      <c r="H1" s="2"/>
      <c r="I1" s="2"/>
      <c r="J1" s="2"/>
      <c r="K1" s="2"/>
      <c r="L1" s="3"/>
    </row>
    <row r="2" spans="1:12" ht="12.75">
      <c r="A2" s="4" t="s">
        <v>337</v>
      </c>
      <c r="B2" s="213">
        <v>26</v>
      </c>
      <c r="C2" s="5"/>
      <c r="D2" s="5"/>
      <c r="E2" s="5"/>
      <c r="F2" s="5"/>
      <c r="G2" s="5"/>
      <c r="H2" s="13" t="s">
        <v>732</v>
      </c>
      <c r="I2" s="82">
        <v>0</v>
      </c>
      <c r="J2" s="484" t="s">
        <v>338</v>
      </c>
      <c r="K2" s="484"/>
      <c r="L2" s="46">
        <v>43</v>
      </c>
    </row>
    <row r="3" spans="1:12" ht="12.75">
      <c r="A3" s="4"/>
      <c r="B3" s="5"/>
      <c r="C3" s="5"/>
      <c r="D3" s="5"/>
      <c r="E3" s="5"/>
      <c r="F3" s="5"/>
      <c r="G3" s="5"/>
      <c r="H3" s="5"/>
      <c r="I3" s="5"/>
      <c r="J3" s="5"/>
      <c r="K3" s="5"/>
      <c r="L3" s="6"/>
    </row>
    <row r="4" spans="1:12" ht="12.75">
      <c r="A4" s="4" t="s">
        <v>339</v>
      </c>
      <c r="B4" s="5"/>
      <c r="C4" s="218" t="s">
        <v>837</v>
      </c>
      <c r="D4" s="5"/>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55" t="s">
        <v>224</v>
      </c>
      <c r="B7" s="514"/>
      <c r="C7" s="514"/>
      <c r="D7" s="514"/>
      <c r="E7" s="514"/>
      <c r="F7" s="514"/>
      <c r="G7" s="514"/>
      <c r="H7" s="514"/>
      <c r="I7" s="514"/>
      <c r="J7" s="514"/>
      <c r="K7" s="514"/>
      <c r="L7" s="536"/>
    </row>
    <row r="8" spans="1:12" ht="12.75">
      <c r="A8" s="591" t="s">
        <v>223</v>
      </c>
      <c r="B8" s="484"/>
      <c r="C8" s="484"/>
      <c r="D8" s="484"/>
      <c r="E8" s="484"/>
      <c r="F8" s="484"/>
      <c r="G8" s="484"/>
      <c r="H8" s="484"/>
      <c r="I8" s="484"/>
      <c r="J8" s="484"/>
      <c r="K8" s="484"/>
      <c r="L8" s="485"/>
    </row>
    <row r="9" spans="1:12" ht="12.75">
      <c r="A9" s="544" t="s">
        <v>196</v>
      </c>
      <c r="B9" s="484"/>
      <c r="C9" s="484"/>
      <c r="D9" s="484"/>
      <c r="E9" s="484"/>
      <c r="F9" s="484"/>
      <c r="G9" s="484"/>
      <c r="H9" s="484"/>
      <c r="I9" s="484"/>
      <c r="J9" s="484"/>
      <c r="K9" s="484"/>
      <c r="L9" s="485"/>
    </row>
    <row r="10" spans="1:12" ht="12.75">
      <c r="A10" s="4"/>
      <c r="B10" s="5"/>
      <c r="C10" s="5"/>
      <c r="D10" s="5"/>
      <c r="E10" s="5"/>
      <c r="F10" s="5"/>
      <c r="G10" s="5"/>
      <c r="H10" s="5"/>
      <c r="I10" s="5"/>
      <c r="J10" s="5"/>
      <c r="K10" s="5"/>
      <c r="L10" s="6"/>
    </row>
    <row r="11" spans="1:12" ht="12.75">
      <c r="A11" s="4" t="s">
        <v>577</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88</v>
      </c>
      <c r="B13" s="36"/>
      <c r="C13" s="13"/>
      <c r="D13" s="558" t="s">
        <v>197</v>
      </c>
      <c r="E13" s="559"/>
      <c r="F13" s="559"/>
      <c r="G13" s="559"/>
      <c r="H13" s="559"/>
      <c r="I13" s="590"/>
      <c r="J13" s="559"/>
      <c r="K13" s="590"/>
      <c r="L13" s="560"/>
    </row>
    <row r="14" spans="1:12" ht="12.75">
      <c r="A14" s="125" t="s">
        <v>207</v>
      </c>
      <c r="B14" s="118"/>
      <c r="C14" s="119"/>
      <c r="D14" s="51" t="s">
        <v>83</v>
      </c>
      <c r="E14" s="16"/>
      <c r="F14" s="51" t="s">
        <v>860</v>
      </c>
      <c r="G14" s="16"/>
      <c r="H14" s="51" t="s">
        <v>84</v>
      </c>
      <c r="I14" s="26"/>
      <c r="J14" s="16" t="s">
        <v>85</v>
      </c>
      <c r="K14" s="26"/>
      <c r="L14" s="35" t="s">
        <v>206</v>
      </c>
    </row>
    <row r="15" spans="1:17" ht="12.75">
      <c r="A15" s="127" t="s">
        <v>218</v>
      </c>
      <c r="B15" s="16"/>
      <c r="C15" s="26"/>
      <c r="D15" s="154">
        <v>91</v>
      </c>
      <c r="E15" s="267"/>
      <c r="F15" s="154">
        <v>123.42</v>
      </c>
      <c r="G15" s="267"/>
      <c r="H15" s="265">
        <v>152.43</v>
      </c>
      <c r="I15" s="274"/>
      <c r="J15" s="260">
        <v>228.63</v>
      </c>
      <c r="K15" s="267"/>
      <c r="L15" s="35" t="s">
        <v>722</v>
      </c>
      <c r="N15" s="449"/>
      <c r="O15" s="449"/>
      <c r="P15" s="464"/>
      <c r="Q15" s="464"/>
    </row>
    <row r="16" spans="1:12" ht="12.75">
      <c r="A16" s="120" t="s">
        <v>201</v>
      </c>
      <c r="B16" s="121"/>
      <c r="C16" s="122"/>
      <c r="D16" s="154">
        <f>D15+6</f>
        <v>97</v>
      </c>
      <c r="E16" s="267"/>
      <c r="F16" s="154">
        <f>F15+6</f>
        <v>129.42000000000002</v>
      </c>
      <c r="G16" s="267"/>
      <c r="H16" s="146">
        <f>H15+6</f>
        <v>158.43</v>
      </c>
      <c r="I16" s="267"/>
      <c r="J16" s="146">
        <f>J15+6</f>
        <v>234.63</v>
      </c>
      <c r="K16" s="267"/>
      <c r="L16" s="35" t="s">
        <v>722</v>
      </c>
    </row>
    <row r="17" spans="1:17" ht="12.75">
      <c r="A17" s="117" t="s">
        <v>202</v>
      </c>
      <c r="B17" s="16"/>
      <c r="C17" s="26"/>
      <c r="D17" s="268"/>
      <c r="E17" s="123"/>
      <c r="F17" s="123"/>
      <c r="G17" s="123"/>
      <c r="H17" s="262"/>
      <c r="I17" s="179"/>
      <c r="J17" s="262"/>
      <c r="K17" s="179"/>
      <c r="L17" s="124"/>
      <c r="N17" s="449"/>
      <c r="O17" s="449"/>
      <c r="P17" s="449"/>
      <c r="Q17" s="449"/>
    </row>
    <row r="18" spans="1:12" ht="12.75">
      <c r="A18" s="104" t="s">
        <v>203</v>
      </c>
      <c r="B18" s="16"/>
      <c r="C18" s="26"/>
      <c r="D18" s="154">
        <f>D16</f>
        <v>97</v>
      </c>
      <c r="E18" s="267"/>
      <c r="F18" s="154">
        <f>F16</f>
        <v>129.42000000000002</v>
      </c>
      <c r="G18" s="267"/>
      <c r="H18" s="146">
        <f>+H16</f>
        <v>158.43</v>
      </c>
      <c r="I18" s="267"/>
      <c r="J18" s="146">
        <f>+J16</f>
        <v>234.63</v>
      </c>
      <c r="K18" s="267"/>
      <c r="L18" s="35" t="s">
        <v>722</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208</v>
      </c>
      <c r="B23" s="39" t="s">
        <v>209</v>
      </c>
      <c r="C23" s="5"/>
      <c r="D23" s="5"/>
      <c r="E23" s="5"/>
      <c r="F23" s="5"/>
      <c r="G23" s="5"/>
      <c r="H23" s="5"/>
      <c r="I23" s="5"/>
      <c r="J23" s="5"/>
      <c r="K23" s="5"/>
      <c r="L23" s="6"/>
    </row>
    <row r="24" spans="1:12" ht="12.75">
      <c r="A24" s="50"/>
      <c r="B24" s="39" t="s">
        <v>210</v>
      </c>
      <c r="C24" s="5"/>
      <c r="D24" s="5"/>
      <c r="E24" s="5"/>
      <c r="F24" s="5"/>
      <c r="G24" s="5"/>
      <c r="H24" s="5"/>
      <c r="I24" s="5"/>
      <c r="J24" s="5"/>
      <c r="K24" s="5"/>
      <c r="L24" s="6"/>
    </row>
    <row r="25" spans="1:12" ht="12.75">
      <c r="A25" s="50"/>
      <c r="B25" s="39" t="s">
        <v>211</v>
      </c>
      <c r="C25" s="5"/>
      <c r="D25" s="5"/>
      <c r="E25" s="5"/>
      <c r="F25" s="5"/>
      <c r="G25" s="5"/>
      <c r="H25" s="5"/>
      <c r="I25" s="5"/>
      <c r="J25" s="5"/>
      <c r="K25" s="5"/>
      <c r="L25" s="6"/>
    </row>
    <row r="26" spans="1:12" ht="12.75">
      <c r="A26" s="50"/>
      <c r="B26" s="39" t="s">
        <v>212</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6" t="s">
        <v>732</v>
      </c>
      <c r="B28" s="100" t="s">
        <v>732</v>
      </c>
      <c r="C28" s="37"/>
      <c r="D28" s="37"/>
      <c r="E28" s="37"/>
      <c r="F28" s="37"/>
      <c r="G28" s="37"/>
      <c r="H28" s="37"/>
      <c r="I28" s="37"/>
      <c r="J28" s="37"/>
      <c r="K28" s="37"/>
      <c r="L28" s="47"/>
    </row>
    <row r="29" spans="1:12" ht="12.75">
      <c r="A29" s="50"/>
      <c r="B29" s="39"/>
      <c r="C29" s="5"/>
      <c r="D29" s="5"/>
      <c r="E29" s="5"/>
      <c r="F29" s="5"/>
      <c r="G29" s="5"/>
      <c r="H29" s="5"/>
      <c r="I29" s="5"/>
      <c r="J29" s="5"/>
      <c r="K29" s="5"/>
      <c r="L29" s="6"/>
    </row>
    <row r="30" spans="1:12" ht="12.75">
      <c r="A30" s="50" t="s">
        <v>214</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6" t="s">
        <v>1030</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428</v>
      </c>
      <c r="B34" s="39"/>
      <c r="C34" s="5"/>
      <c r="D34" s="5"/>
      <c r="E34" s="5"/>
      <c r="F34" s="5"/>
      <c r="G34" s="5"/>
      <c r="H34" s="5"/>
      <c r="I34" s="5"/>
      <c r="J34" s="5"/>
      <c r="K34" s="5"/>
      <c r="L34" s="6"/>
    </row>
    <row r="35" spans="1:12" ht="12.75">
      <c r="A35" s="4" t="s">
        <v>429</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2" t="s">
        <v>1031</v>
      </c>
      <c r="B37" s="5"/>
      <c r="C37" s="5"/>
      <c r="D37" s="5"/>
      <c r="E37" s="5"/>
      <c r="F37" s="5"/>
      <c r="G37" s="5"/>
      <c r="H37" s="5"/>
      <c r="I37" s="5"/>
      <c r="J37" s="5"/>
      <c r="K37" s="5"/>
      <c r="L37" s="6"/>
    </row>
    <row r="38" spans="1:12" ht="12.75">
      <c r="A38" s="4"/>
      <c r="B38" s="5"/>
      <c r="C38" s="5"/>
      <c r="D38" s="37"/>
      <c r="E38" s="37"/>
      <c r="F38" s="37"/>
      <c r="G38" s="37"/>
      <c r="H38" s="37"/>
      <c r="I38" s="37"/>
      <c r="J38" s="37"/>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343</v>
      </c>
      <c r="B47" s="5" t="s">
        <v>455</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342</v>
      </c>
      <c r="B49" s="193">
        <f>'Item 255, pg 42'!B49</f>
        <v>41373</v>
      </c>
      <c r="C49" s="8"/>
      <c r="D49" s="8"/>
      <c r="E49" s="8"/>
      <c r="F49" s="8"/>
      <c r="G49" s="8"/>
      <c r="H49" s="8"/>
      <c r="I49" s="8"/>
      <c r="J49" s="8" t="s">
        <v>334</v>
      </c>
      <c r="K49" s="8"/>
      <c r="L49" s="192">
        <f>'Item 255, pg 42'!K49</f>
        <v>41426</v>
      </c>
    </row>
    <row r="50" spans="1:12" ht="12.75">
      <c r="A50" s="510" t="s">
        <v>312</v>
      </c>
      <c r="B50" s="511"/>
      <c r="C50" s="511"/>
      <c r="D50" s="511"/>
      <c r="E50" s="511"/>
      <c r="F50" s="511"/>
      <c r="G50" s="511"/>
      <c r="H50" s="511"/>
      <c r="I50" s="511"/>
      <c r="J50" s="511"/>
      <c r="K50" s="511"/>
      <c r="L50" s="512"/>
    </row>
    <row r="51" spans="1:12" ht="12.75">
      <c r="A51" s="4"/>
      <c r="B51" s="5"/>
      <c r="C51" s="5"/>
      <c r="D51" s="5"/>
      <c r="E51" s="5"/>
      <c r="F51" s="5"/>
      <c r="G51" s="5"/>
      <c r="H51" s="5"/>
      <c r="I51" s="5"/>
      <c r="J51" s="5"/>
      <c r="K51" s="5"/>
      <c r="L51" s="6"/>
    </row>
    <row r="52" spans="1:12" ht="12.75">
      <c r="A52" s="4" t="s">
        <v>341</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J2:K2"/>
    <mergeCell ref="A7:L7"/>
    <mergeCell ref="A8:L8"/>
    <mergeCell ref="A9:L9"/>
    <mergeCell ref="D13:L13"/>
    <mergeCell ref="A50:L50"/>
  </mergeCells>
  <printOptions/>
  <pageMargins left="0.75" right="0.75" top="1" bottom="1" header="0.5" footer="0.5"/>
  <pageSetup fitToHeight="1" fitToWidth="1" horizontalDpi="300" verticalDpi="300" orientation="portrait" scale="84" r:id="rId1"/>
</worksheet>
</file>

<file path=xl/worksheets/sheet45.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1">
      <selection activeCell="M14" sqref="M14:Q19"/>
    </sheetView>
  </sheetViews>
  <sheetFormatPr defaultColWidth="9.140625" defaultRowHeight="12.75"/>
  <cols>
    <col min="1" max="1" width="12.00390625" style="0" customWidth="1"/>
    <col min="2" max="2" width="16.00390625" style="0" customWidth="1"/>
    <col min="6" max="6" width="4.57421875" style="0" customWidth="1"/>
    <col min="8" max="8" width="5.28125" style="0" customWidth="1"/>
    <col min="10" max="10" width="4.8515625" style="0" customWidth="1"/>
    <col min="12" max="12" width="12.57421875" style="0" bestFit="1" customWidth="1"/>
  </cols>
  <sheetData>
    <row r="1" spans="1:12" ht="12.75">
      <c r="A1" s="1"/>
      <c r="B1" s="2"/>
      <c r="C1" s="2"/>
      <c r="D1" s="2"/>
      <c r="E1" s="2"/>
      <c r="F1" s="2"/>
      <c r="G1" s="2"/>
      <c r="H1" s="2"/>
      <c r="I1" s="2"/>
      <c r="J1" s="2"/>
      <c r="K1" s="2"/>
      <c r="L1" s="3"/>
    </row>
    <row r="2" spans="1:12" ht="12.75">
      <c r="A2" s="4" t="s">
        <v>337</v>
      </c>
      <c r="B2" s="213">
        <v>26</v>
      </c>
      <c r="C2" s="5"/>
      <c r="D2" s="5"/>
      <c r="E2" s="5"/>
      <c r="F2" s="5"/>
      <c r="G2" s="5"/>
      <c r="H2" s="82">
        <v>0</v>
      </c>
      <c r="I2" s="484" t="s">
        <v>338</v>
      </c>
      <c r="J2" s="484"/>
      <c r="K2" s="484"/>
      <c r="L2" s="46">
        <v>44</v>
      </c>
    </row>
    <row r="3" spans="1:12" ht="12.75">
      <c r="A3" s="4"/>
      <c r="B3" s="5"/>
      <c r="C3" s="5"/>
      <c r="D3" s="5"/>
      <c r="E3" s="5"/>
      <c r="F3" s="5"/>
      <c r="G3" s="5"/>
      <c r="H3" s="5"/>
      <c r="I3" s="5"/>
      <c r="J3" s="5"/>
      <c r="K3" s="5"/>
      <c r="L3" s="6"/>
    </row>
    <row r="4" spans="1:12" ht="12.75">
      <c r="A4" s="4" t="s">
        <v>339</v>
      </c>
      <c r="B4" s="5"/>
      <c r="C4" s="218" t="s">
        <v>837</v>
      </c>
      <c r="D4" s="5"/>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55" t="s">
        <v>224</v>
      </c>
      <c r="B7" s="514"/>
      <c r="C7" s="514"/>
      <c r="D7" s="514"/>
      <c r="E7" s="514"/>
      <c r="F7" s="514"/>
      <c r="G7" s="514"/>
      <c r="H7" s="514"/>
      <c r="I7" s="514"/>
      <c r="J7" s="514"/>
      <c r="K7" s="514"/>
      <c r="L7" s="536"/>
    </row>
    <row r="8" spans="1:12" ht="12.75">
      <c r="A8" s="591" t="s">
        <v>223</v>
      </c>
      <c r="B8" s="484"/>
      <c r="C8" s="484"/>
      <c r="D8" s="484"/>
      <c r="E8" s="484"/>
      <c r="F8" s="484"/>
      <c r="G8" s="484"/>
      <c r="H8" s="484"/>
      <c r="I8" s="484"/>
      <c r="J8" s="484"/>
      <c r="K8" s="484"/>
      <c r="L8" s="485"/>
    </row>
    <row r="9" spans="1:12" ht="12.75">
      <c r="A9" s="544" t="s">
        <v>196</v>
      </c>
      <c r="B9" s="484"/>
      <c r="C9" s="484"/>
      <c r="D9" s="484"/>
      <c r="E9" s="484"/>
      <c r="F9" s="484"/>
      <c r="G9" s="484"/>
      <c r="H9" s="484"/>
      <c r="I9" s="484"/>
      <c r="J9" s="484"/>
      <c r="K9" s="484"/>
      <c r="L9" s="485"/>
    </row>
    <row r="10" spans="1:12" ht="12.75">
      <c r="A10" s="4"/>
      <c r="B10" s="5"/>
      <c r="C10" s="5"/>
      <c r="D10" s="5"/>
      <c r="E10" s="5"/>
      <c r="F10" s="5"/>
      <c r="G10" s="5"/>
      <c r="H10" s="5"/>
      <c r="I10" s="5"/>
      <c r="J10" s="5"/>
      <c r="K10" s="5"/>
      <c r="L10" s="6"/>
    </row>
    <row r="11" spans="1:12" ht="12.75">
      <c r="A11" s="4" t="s">
        <v>577</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432</v>
      </c>
      <c r="B13" s="36"/>
      <c r="C13" s="13"/>
      <c r="D13" s="558" t="s">
        <v>197</v>
      </c>
      <c r="E13" s="559"/>
      <c r="F13" s="559"/>
      <c r="G13" s="559"/>
      <c r="H13" s="590"/>
      <c r="I13" s="559"/>
      <c r="J13" s="590"/>
      <c r="K13" s="559"/>
      <c r="L13" s="560"/>
    </row>
    <row r="14" spans="1:12" ht="12.75">
      <c r="A14" s="125" t="s">
        <v>207</v>
      </c>
      <c r="B14" s="118"/>
      <c r="C14" s="119"/>
      <c r="D14" s="35" t="s">
        <v>83</v>
      </c>
      <c r="E14" s="51" t="s">
        <v>860</v>
      </c>
      <c r="F14" s="16"/>
      <c r="G14" s="51" t="s">
        <v>84</v>
      </c>
      <c r="H14" s="26"/>
      <c r="I14" s="16" t="s">
        <v>85</v>
      </c>
      <c r="J14" s="26"/>
      <c r="K14" s="26" t="s">
        <v>206</v>
      </c>
      <c r="L14" s="35" t="s">
        <v>206</v>
      </c>
    </row>
    <row r="15" spans="1:16" ht="12.75">
      <c r="A15" s="127" t="s">
        <v>218</v>
      </c>
      <c r="B15" s="16"/>
      <c r="C15" s="26"/>
      <c r="D15" s="35" t="s">
        <v>722</v>
      </c>
      <c r="E15" s="154">
        <v>155.89</v>
      </c>
      <c r="F15" s="267"/>
      <c r="G15" s="265">
        <v>205.33</v>
      </c>
      <c r="H15" s="274"/>
      <c r="I15" s="260">
        <v>293.59</v>
      </c>
      <c r="J15" s="274"/>
      <c r="K15" s="26" t="s">
        <v>722</v>
      </c>
      <c r="L15" s="35" t="s">
        <v>722</v>
      </c>
      <c r="N15" s="449"/>
      <c r="O15" s="464"/>
      <c r="P15" s="466"/>
    </row>
    <row r="16" spans="1:12" ht="12.75">
      <c r="A16" s="120" t="s">
        <v>201</v>
      </c>
      <c r="B16" s="121"/>
      <c r="C16" s="122"/>
      <c r="D16" s="35" t="s">
        <v>722</v>
      </c>
      <c r="E16" s="154">
        <f>E15+6</f>
        <v>161.89</v>
      </c>
      <c r="F16" s="267"/>
      <c r="G16" s="146">
        <f>G15+6</f>
        <v>211.33</v>
      </c>
      <c r="H16" s="267"/>
      <c r="I16" s="146">
        <f>I15+6</f>
        <v>299.59</v>
      </c>
      <c r="J16" s="274"/>
      <c r="K16" s="26" t="s">
        <v>722</v>
      </c>
      <c r="L16" s="35" t="s">
        <v>722</v>
      </c>
    </row>
    <row r="17" spans="1:16" ht="12.75">
      <c r="A17" s="117" t="s">
        <v>202</v>
      </c>
      <c r="B17" s="16"/>
      <c r="C17" s="26"/>
      <c r="D17" s="123"/>
      <c r="E17" s="123"/>
      <c r="F17" s="123"/>
      <c r="G17" s="262"/>
      <c r="H17" s="179"/>
      <c r="I17" s="262"/>
      <c r="J17" s="179"/>
      <c r="K17" s="123"/>
      <c r="L17" s="124"/>
      <c r="N17" s="449"/>
      <c r="O17" s="449"/>
      <c r="P17" s="449"/>
    </row>
    <row r="18" spans="1:12" ht="12.75">
      <c r="A18" s="104" t="s">
        <v>203</v>
      </c>
      <c r="B18" s="16"/>
      <c r="C18" s="26"/>
      <c r="D18" s="35" t="s">
        <v>722</v>
      </c>
      <c r="E18" s="154">
        <f>E16</f>
        <v>161.89</v>
      </c>
      <c r="F18" s="267"/>
      <c r="G18" s="146">
        <f>+G16</f>
        <v>211.33</v>
      </c>
      <c r="H18" s="267"/>
      <c r="I18" s="146">
        <f>+I16</f>
        <v>299.59</v>
      </c>
      <c r="J18" s="267"/>
      <c r="K18" s="26" t="s">
        <v>722</v>
      </c>
      <c r="L18" s="35" t="s">
        <v>722</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208</v>
      </c>
      <c r="B23" s="39" t="s">
        <v>209</v>
      </c>
      <c r="C23" s="5"/>
      <c r="D23" s="5"/>
      <c r="E23" s="5"/>
      <c r="F23" s="5"/>
      <c r="G23" s="5"/>
      <c r="H23" s="5"/>
      <c r="I23" s="5"/>
      <c r="J23" s="5"/>
      <c r="K23" s="5"/>
      <c r="L23" s="6"/>
    </row>
    <row r="24" spans="1:12" ht="12.75">
      <c r="A24" s="50"/>
      <c r="B24" s="39" t="s">
        <v>210</v>
      </c>
      <c r="C24" s="5"/>
      <c r="D24" s="5"/>
      <c r="E24" s="5"/>
      <c r="F24" s="5"/>
      <c r="G24" s="5"/>
      <c r="H24" s="5"/>
      <c r="I24" s="5"/>
      <c r="J24" s="5"/>
      <c r="K24" s="5"/>
      <c r="L24" s="6"/>
    </row>
    <row r="25" spans="1:12" ht="12.75">
      <c r="A25" s="50"/>
      <c r="B25" s="39" t="s">
        <v>211</v>
      </c>
      <c r="C25" s="5"/>
      <c r="D25" s="5"/>
      <c r="E25" s="5"/>
      <c r="F25" s="5"/>
      <c r="G25" s="5"/>
      <c r="H25" s="5"/>
      <c r="I25" s="5"/>
      <c r="J25" s="5"/>
      <c r="K25" s="5"/>
      <c r="L25" s="6"/>
    </row>
    <row r="26" spans="1:12" ht="12.75">
      <c r="A26" s="50"/>
      <c r="B26" s="39" t="s">
        <v>212</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6" t="s">
        <v>732</v>
      </c>
      <c r="B28" s="100" t="s">
        <v>732</v>
      </c>
      <c r="C28" s="37"/>
      <c r="D28" s="37"/>
      <c r="E28" s="37"/>
      <c r="F28" s="37"/>
      <c r="G28" s="37"/>
      <c r="H28" s="37"/>
      <c r="I28" s="37"/>
      <c r="J28" s="37"/>
      <c r="K28" s="37"/>
      <c r="L28" s="47"/>
    </row>
    <row r="29" spans="1:12" ht="12.75">
      <c r="A29" s="50"/>
      <c r="B29" s="39"/>
      <c r="C29" s="5"/>
      <c r="D29" s="5"/>
      <c r="E29" s="5"/>
      <c r="F29" s="5"/>
      <c r="G29" s="5"/>
      <c r="H29" s="5"/>
      <c r="I29" s="5"/>
      <c r="J29" s="5"/>
      <c r="K29" s="5"/>
      <c r="L29" s="6"/>
    </row>
    <row r="30" spans="1:12" ht="12.75">
      <c r="A30" s="50" t="s">
        <v>214</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6" t="s">
        <v>1030</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428</v>
      </c>
      <c r="B34" s="39"/>
      <c r="C34" s="5"/>
      <c r="D34" s="5"/>
      <c r="E34" s="5"/>
      <c r="F34" s="5"/>
      <c r="G34" s="5"/>
      <c r="H34" s="5"/>
      <c r="I34" s="5"/>
      <c r="J34" s="5"/>
      <c r="K34" s="5"/>
      <c r="L34" s="6"/>
    </row>
    <row r="35" spans="1:12" ht="12.75">
      <c r="A35" s="4" t="s">
        <v>429</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2" t="s">
        <v>1031</v>
      </c>
      <c r="B37" s="5"/>
      <c r="C37" s="5"/>
      <c r="D37" s="5"/>
      <c r="E37" s="5"/>
      <c r="F37" s="5"/>
      <c r="G37" s="5"/>
      <c r="H37" s="5"/>
      <c r="I37" s="5"/>
      <c r="J37" s="5"/>
      <c r="K37" s="5"/>
      <c r="L37" s="6"/>
    </row>
    <row r="38" spans="1:12" ht="12.75">
      <c r="A38" s="4"/>
      <c r="B38" s="5"/>
      <c r="C38" s="5"/>
      <c r="D38" s="37"/>
      <c r="E38" s="37"/>
      <c r="F38" s="37"/>
      <c r="G38" s="37"/>
      <c r="H38" s="37"/>
      <c r="I38" s="37"/>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343</v>
      </c>
      <c r="B47" s="5" t="s">
        <v>455</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342</v>
      </c>
      <c r="B49" s="193">
        <f>'Item 255, pg 43'!B49</f>
        <v>41373</v>
      </c>
      <c r="C49" s="8"/>
      <c r="D49" s="8"/>
      <c r="E49" s="8"/>
      <c r="F49" s="8"/>
      <c r="G49" s="8"/>
      <c r="H49" s="8"/>
      <c r="I49" s="8" t="s">
        <v>539</v>
      </c>
      <c r="J49" s="8"/>
      <c r="K49" s="8"/>
      <c r="L49" s="192">
        <f>'Item 255, pg 43'!L49</f>
        <v>41426</v>
      </c>
    </row>
    <row r="50" spans="1:12" ht="12.75">
      <c r="A50" s="510" t="s">
        <v>312</v>
      </c>
      <c r="B50" s="511"/>
      <c r="C50" s="511"/>
      <c r="D50" s="511"/>
      <c r="E50" s="511"/>
      <c r="F50" s="511"/>
      <c r="G50" s="511"/>
      <c r="H50" s="511"/>
      <c r="I50" s="511"/>
      <c r="J50" s="511"/>
      <c r="K50" s="511"/>
      <c r="L50" s="512"/>
    </row>
    <row r="51" spans="1:12" ht="12.75">
      <c r="A51" s="4"/>
      <c r="B51" s="5"/>
      <c r="C51" s="5"/>
      <c r="D51" s="5"/>
      <c r="E51" s="5"/>
      <c r="F51" s="5"/>
      <c r="G51" s="5"/>
      <c r="H51" s="5"/>
      <c r="I51" s="5"/>
      <c r="J51" s="5"/>
      <c r="K51" s="5"/>
      <c r="L51" s="6"/>
    </row>
    <row r="52" spans="1:12" ht="12.75">
      <c r="A52" s="4" t="s">
        <v>341</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I2:K2"/>
    <mergeCell ref="A7:L7"/>
    <mergeCell ref="A8:L8"/>
    <mergeCell ref="A9:L9"/>
    <mergeCell ref="D13:L13"/>
    <mergeCell ref="A50:L50"/>
  </mergeCells>
  <printOptions/>
  <pageMargins left="0.75" right="0.75" top="1" bottom="1" header="0.5" footer="0.5"/>
  <pageSetup fitToHeight="1" fitToWidth="1" horizontalDpi="300" verticalDpi="300" orientation="portrait" scale="82" r:id="rId1"/>
</worksheet>
</file>

<file path=xl/worksheets/sheet46.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1">
      <selection activeCell="L14" sqref="L14:O18"/>
    </sheetView>
  </sheetViews>
  <sheetFormatPr defaultColWidth="9.140625" defaultRowHeight="12.75"/>
  <cols>
    <col min="1" max="1" width="12.7109375" style="0" customWidth="1"/>
    <col min="2" max="2" width="16.28125" style="0" customWidth="1"/>
    <col min="3" max="3" width="4.28125" style="0" customWidth="1"/>
    <col min="6" max="6" width="8.28125" style="0" customWidth="1"/>
    <col min="7" max="7" width="3.57421875" style="0" customWidth="1"/>
    <col min="8" max="8" width="8.00390625" style="0" customWidth="1"/>
    <col min="9" max="9" width="3.8515625" style="0" customWidth="1"/>
    <col min="11" max="11" width="23.00390625" style="0" customWidth="1"/>
  </cols>
  <sheetData>
    <row r="1" spans="1:11" ht="12.75">
      <c r="A1" s="1"/>
      <c r="B1" s="2"/>
      <c r="C1" s="2"/>
      <c r="D1" s="2"/>
      <c r="E1" s="2"/>
      <c r="F1" s="2"/>
      <c r="G1" s="2"/>
      <c r="H1" s="2"/>
      <c r="I1" s="2"/>
      <c r="J1" s="2"/>
      <c r="K1" s="3"/>
    </row>
    <row r="2" spans="1:11" ht="12.75">
      <c r="A2" s="4" t="s">
        <v>337</v>
      </c>
      <c r="B2" s="213">
        <v>26</v>
      </c>
      <c r="C2" s="5"/>
      <c r="D2" s="5"/>
      <c r="E2" s="5"/>
      <c r="F2" s="5"/>
      <c r="G2" s="8">
        <v>0</v>
      </c>
      <c r="H2" s="484" t="s">
        <v>338</v>
      </c>
      <c r="I2" s="484"/>
      <c r="J2" s="484"/>
      <c r="K2" s="46">
        <v>45</v>
      </c>
    </row>
    <row r="3" spans="1:11" ht="12.75">
      <c r="A3" s="4"/>
      <c r="B3" s="5"/>
      <c r="C3" s="5"/>
      <c r="D3" s="5"/>
      <c r="E3" s="5"/>
      <c r="F3" s="5"/>
      <c r="G3" s="5"/>
      <c r="H3" s="5"/>
      <c r="I3" s="5"/>
      <c r="J3" s="5"/>
      <c r="K3" s="6"/>
    </row>
    <row r="4" spans="1:11" ht="12.75">
      <c r="A4" s="4" t="s">
        <v>339</v>
      </c>
      <c r="B4" s="5"/>
      <c r="C4" s="218" t="s">
        <v>837</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55" t="s">
        <v>224</v>
      </c>
      <c r="B7" s="514"/>
      <c r="C7" s="514"/>
      <c r="D7" s="514"/>
      <c r="E7" s="514"/>
      <c r="F7" s="514"/>
      <c r="G7" s="514"/>
      <c r="H7" s="514"/>
      <c r="I7" s="514"/>
      <c r="J7" s="514"/>
      <c r="K7" s="536"/>
    </row>
    <row r="8" spans="1:11" ht="12.75">
      <c r="A8" s="591" t="s">
        <v>223</v>
      </c>
      <c r="B8" s="484"/>
      <c r="C8" s="484"/>
      <c r="D8" s="484"/>
      <c r="E8" s="484"/>
      <c r="F8" s="484"/>
      <c r="G8" s="484"/>
      <c r="H8" s="484"/>
      <c r="I8" s="484"/>
      <c r="J8" s="484"/>
      <c r="K8" s="485"/>
    </row>
    <row r="9" spans="1:11" ht="12.75">
      <c r="A9" s="544" t="s">
        <v>196</v>
      </c>
      <c r="B9" s="484"/>
      <c r="C9" s="484"/>
      <c r="D9" s="484"/>
      <c r="E9" s="484"/>
      <c r="F9" s="484"/>
      <c r="G9" s="484"/>
      <c r="H9" s="484"/>
      <c r="I9" s="484"/>
      <c r="J9" s="484"/>
      <c r="K9" s="485"/>
    </row>
    <row r="10" spans="1:11" ht="12.75">
      <c r="A10" s="4"/>
      <c r="B10" s="5"/>
      <c r="C10" s="5"/>
      <c r="D10" s="5"/>
      <c r="E10" s="5"/>
      <c r="F10" s="5"/>
      <c r="G10" s="5"/>
      <c r="H10" s="5"/>
      <c r="I10" s="5"/>
      <c r="J10" s="5"/>
      <c r="K10" s="6"/>
    </row>
    <row r="11" spans="1:11" ht="12.75">
      <c r="A11" s="4" t="s">
        <v>577</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t="s">
        <v>89</v>
      </c>
      <c r="B13" s="36"/>
      <c r="C13" s="13"/>
      <c r="D13" s="558" t="s">
        <v>197</v>
      </c>
      <c r="E13" s="559"/>
      <c r="F13" s="559"/>
      <c r="G13" s="590"/>
      <c r="H13" s="559"/>
      <c r="I13" s="590"/>
      <c r="J13" s="559"/>
      <c r="K13" s="560"/>
    </row>
    <row r="14" spans="1:11" ht="12.75">
      <c r="A14" s="125" t="s">
        <v>207</v>
      </c>
      <c r="B14" s="118"/>
      <c r="C14" s="119"/>
      <c r="D14" s="128" t="s">
        <v>219</v>
      </c>
      <c r="E14" s="35" t="s">
        <v>83</v>
      </c>
      <c r="F14" s="51" t="s">
        <v>84</v>
      </c>
      <c r="G14" s="26"/>
      <c r="H14" s="16" t="s">
        <v>85</v>
      </c>
      <c r="I14" s="26"/>
      <c r="J14" s="26" t="s">
        <v>206</v>
      </c>
      <c r="K14" s="35" t="s">
        <v>206</v>
      </c>
    </row>
    <row r="15" spans="1:14" ht="12.75">
      <c r="A15" s="127" t="s">
        <v>218</v>
      </c>
      <c r="B15" s="16"/>
      <c r="C15" s="26"/>
      <c r="D15" s="35" t="s">
        <v>722</v>
      </c>
      <c r="E15" s="35" t="s">
        <v>722</v>
      </c>
      <c r="F15" s="265">
        <v>228.94</v>
      </c>
      <c r="G15" s="267"/>
      <c r="H15" s="260">
        <v>327.37</v>
      </c>
      <c r="I15" s="267"/>
      <c r="J15" s="26" t="s">
        <v>722</v>
      </c>
      <c r="K15" s="35" t="s">
        <v>722</v>
      </c>
      <c r="M15" s="464"/>
      <c r="N15" s="464"/>
    </row>
    <row r="16" spans="1:14" ht="12.75">
      <c r="A16" s="120" t="s">
        <v>201</v>
      </c>
      <c r="B16" s="121"/>
      <c r="C16" s="122"/>
      <c r="D16" s="35" t="s">
        <v>722</v>
      </c>
      <c r="E16" s="35" t="s">
        <v>722</v>
      </c>
      <c r="F16" s="146">
        <f>F15+6</f>
        <v>234.94</v>
      </c>
      <c r="G16" s="267"/>
      <c r="H16" s="146">
        <f>H15+6</f>
        <v>333.37</v>
      </c>
      <c r="I16" s="267"/>
      <c r="J16" s="26" t="s">
        <v>722</v>
      </c>
      <c r="K16" s="35" t="s">
        <v>722</v>
      </c>
      <c r="M16" s="465"/>
      <c r="N16" s="465"/>
    </row>
    <row r="17" spans="1:14" ht="12.75">
      <c r="A17" s="117" t="s">
        <v>202</v>
      </c>
      <c r="B17" s="16"/>
      <c r="C17" s="26"/>
      <c r="D17" s="123"/>
      <c r="E17" s="123"/>
      <c r="F17" s="262"/>
      <c r="G17" s="266"/>
      <c r="H17" s="262"/>
      <c r="I17" s="266"/>
      <c r="J17" s="123"/>
      <c r="K17" s="124"/>
      <c r="M17" s="464"/>
      <c r="N17" s="464"/>
    </row>
    <row r="18" spans="1:11" ht="12.75">
      <c r="A18" s="104" t="s">
        <v>203</v>
      </c>
      <c r="B18" s="16"/>
      <c r="C18" s="26"/>
      <c r="D18" s="35" t="s">
        <v>722</v>
      </c>
      <c r="E18" s="35" t="s">
        <v>722</v>
      </c>
      <c r="F18" s="146">
        <f>+F16</f>
        <v>234.94</v>
      </c>
      <c r="G18" s="267"/>
      <c r="H18" s="146">
        <f>+H16</f>
        <v>333.37</v>
      </c>
      <c r="I18" s="267"/>
      <c r="J18" s="26" t="s">
        <v>722</v>
      </c>
      <c r="K18" s="35" t="s">
        <v>722</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67"/>
      <c r="B21" s="5"/>
      <c r="C21" s="5"/>
      <c r="D21" s="5"/>
      <c r="E21" s="5"/>
      <c r="F21" s="5"/>
      <c r="G21" s="5"/>
      <c r="H21" s="5"/>
      <c r="I21" s="5"/>
      <c r="J21" s="5"/>
      <c r="K21" s="6"/>
    </row>
    <row r="22" spans="1:11" ht="12.75">
      <c r="A22" s="67"/>
      <c r="B22" s="5"/>
      <c r="C22" s="5"/>
      <c r="D22" s="5"/>
      <c r="E22" s="5"/>
      <c r="F22" s="5"/>
      <c r="G22" s="5"/>
      <c r="H22" s="5"/>
      <c r="I22" s="5"/>
      <c r="J22" s="5"/>
      <c r="K22" s="6"/>
    </row>
    <row r="23" spans="1:11" ht="12.75">
      <c r="A23" s="50" t="s">
        <v>208</v>
      </c>
      <c r="B23" s="39" t="s">
        <v>209</v>
      </c>
      <c r="C23" s="5"/>
      <c r="D23" s="5"/>
      <c r="E23" s="5"/>
      <c r="F23" s="5"/>
      <c r="G23" s="5"/>
      <c r="H23" s="5"/>
      <c r="I23" s="5"/>
      <c r="J23" s="5"/>
      <c r="K23" s="6"/>
    </row>
    <row r="24" spans="1:11" ht="12.75">
      <c r="A24" s="50"/>
      <c r="B24" s="39" t="s">
        <v>210</v>
      </c>
      <c r="C24" s="5"/>
      <c r="D24" s="5"/>
      <c r="E24" s="5"/>
      <c r="F24" s="5"/>
      <c r="G24" s="5"/>
      <c r="H24" s="5"/>
      <c r="I24" s="5"/>
      <c r="J24" s="5"/>
      <c r="K24" s="6"/>
    </row>
    <row r="25" spans="1:11" ht="12.75">
      <c r="A25" s="50"/>
      <c r="B25" s="39" t="s">
        <v>211</v>
      </c>
      <c r="C25" s="5"/>
      <c r="D25" s="5"/>
      <c r="E25" s="5"/>
      <c r="F25" s="5"/>
      <c r="G25" s="5"/>
      <c r="H25" s="5"/>
      <c r="I25" s="5"/>
      <c r="J25" s="5"/>
      <c r="K25" s="6"/>
    </row>
    <row r="26" spans="1:11" ht="12.75">
      <c r="A26" s="50"/>
      <c r="B26" s="39" t="s">
        <v>212</v>
      </c>
      <c r="C26" s="5"/>
      <c r="D26" s="5"/>
      <c r="E26" s="5"/>
      <c r="F26" s="5"/>
      <c r="G26" s="5"/>
      <c r="H26" s="5"/>
      <c r="I26" s="5"/>
      <c r="J26" s="5"/>
      <c r="K26" s="6"/>
    </row>
    <row r="27" spans="1:11" ht="12.75">
      <c r="A27" s="50"/>
      <c r="B27" s="39"/>
      <c r="C27" s="5"/>
      <c r="D27" s="5"/>
      <c r="E27" s="5"/>
      <c r="F27" s="5"/>
      <c r="G27" s="5"/>
      <c r="H27" s="5"/>
      <c r="I27" s="5"/>
      <c r="J27" s="5"/>
      <c r="K27" s="6"/>
    </row>
    <row r="28" spans="1:11" ht="12.75">
      <c r="A28" s="76" t="s">
        <v>732</v>
      </c>
      <c r="B28" s="100" t="s">
        <v>732</v>
      </c>
      <c r="C28" s="37"/>
      <c r="D28" s="37"/>
      <c r="E28" s="37"/>
      <c r="F28" s="37"/>
      <c r="G28" s="37"/>
      <c r="H28" s="37"/>
      <c r="I28" s="37"/>
      <c r="J28" s="37"/>
      <c r="K28" s="47"/>
    </row>
    <row r="29" spans="1:11" ht="12.75">
      <c r="A29" s="50"/>
      <c r="B29" s="39" t="s">
        <v>656</v>
      </c>
      <c r="C29" s="5"/>
      <c r="D29" s="5"/>
      <c r="E29" s="5"/>
      <c r="F29" s="5"/>
      <c r="G29" s="5"/>
      <c r="H29" s="5"/>
      <c r="I29" s="5"/>
      <c r="J29" s="5"/>
      <c r="K29" s="6"/>
    </row>
    <row r="30" spans="1:11" ht="12.75">
      <c r="A30" s="75"/>
      <c r="B30" s="39"/>
      <c r="C30" s="5"/>
      <c r="D30" s="5"/>
      <c r="E30" s="5"/>
      <c r="F30" s="5"/>
      <c r="G30" s="5"/>
      <c r="H30" s="5"/>
      <c r="I30" s="5"/>
      <c r="J30" s="5"/>
      <c r="K30" s="6"/>
    </row>
    <row r="31" spans="1:11" ht="12.75">
      <c r="A31" s="50"/>
      <c r="B31" s="39"/>
      <c r="C31" s="5"/>
      <c r="D31" s="5"/>
      <c r="E31" s="5"/>
      <c r="F31" s="5"/>
      <c r="G31" s="5"/>
      <c r="H31" s="5"/>
      <c r="I31" s="5"/>
      <c r="J31" s="5"/>
      <c r="K31" s="6"/>
    </row>
    <row r="32" spans="1:11" ht="12.75">
      <c r="A32" s="50" t="s">
        <v>214</v>
      </c>
      <c r="B32" s="39"/>
      <c r="C32" s="5"/>
      <c r="D32" s="5"/>
      <c r="E32" s="5"/>
      <c r="F32" s="5"/>
      <c r="G32" s="5"/>
      <c r="H32" s="5"/>
      <c r="I32" s="5"/>
      <c r="J32" s="5"/>
      <c r="K32" s="6"/>
    </row>
    <row r="33" spans="1:11" ht="12.75">
      <c r="A33" s="50"/>
      <c r="B33" s="39"/>
      <c r="C33" s="5"/>
      <c r="D33" s="5"/>
      <c r="E33" s="5"/>
      <c r="F33" s="5"/>
      <c r="G33" s="5"/>
      <c r="H33" s="5"/>
      <c r="I33" s="5"/>
      <c r="J33" s="5"/>
      <c r="K33" s="6"/>
    </row>
    <row r="34" spans="1:11" ht="12.75">
      <c r="A34" s="76" t="s">
        <v>1030</v>
      </c>
      <c r="B34" s="39"/>
      <c r="C34" s="5"/>
      <c r="D34" s="5"/>
      <c r="E34" s="5"/>
      <c r="F34" s="5"/>
      <c r="G34" s="5"/>
      <c r="H34" s="5"/>
      <c r="I34" s="5"/>
      <c r="J34" s="5"/>
      <c r="K34" s="6"/>
    </row>
    <row r="35" spans="1:11" ht="12.75">
      <c r="A35" s="50"/>
      <c r="B35" s="39"/>
      <c r="C35" s="5"/>
      <c r="D35" s="5"/>
      <c r="E35" s="5"/>
      <c r="F35" s="5"/>
      <c r="G35" s="5"/>
      <c r="H35" s="5"/>
      <c r="I35" s="5"/>
      <c r="J35" s="5"/>
      <c r="K35" s="6"/>
    </row>
    <row r="36" spans="1:11" ht="12.75">
      <c r="A36" s="50" t="s">
        <v>428</v>
      </c>
      <c r="B36" s="39"/>
      <c r="C36" s="5"/>
      <c r="D36" s="5"/>
      <c r="E36" s="5"/>
      <c r="F36" s="5"/>
      <c r="G36" s="5"/>
      <c r="H36" s="5"/>
      <c r="I36" s="5"/>
      <c r="J36" s="5"/>
      <c r="K36" s="6"/>
    </row>
    <row r="37" spans="1:11" ht="12.75">
      <c r="A37" s="4" t="s">
        <v>429</v>
      </c>
      <c r="B37" s="39"/>
      <c r="C37" s="5"/>
      <c r="D37" s="5"/>
      <c r="E37" s="5"/>
      <c r="F37" s="5"/>
      <c r="G37" s="5"/>
      <c r="H37" s="5"/>
      <c r="I37" s="5"/>
      <c r="J37" s="5"/>
      <c r="K37" s="6"/>
    </row>
    <row r="38" spans="1:11" ht="12.75">
      <c r="A38" s="4"/>
      <c r="B38" s="5"/>
      <c r="C38" s="5"/>
      <c r="D38" s="5"/>
      <c r="E38" s="5"/>
      <c r="F38" s="5"/>
      <c r="G38" s="5"/>
      <c r="H38" s="5"/>
      <c r="I38" s="5"/>
      <c r="J38" s="5"/>
      <c r="K38" s="6"/>
    </row>
    <row r="39" spans="1:11" ht="12.75">
      <c r="A39" s="152" t="s">
        <v>1031</v>
      </c>
      <c r="B39" s="5"/>
      <c r="C39" s="5"/>
      <c r="D39" s="5"/>
      <c r="E39" s="5"/>
      <c r="F39" s="5"/>
      <c r="G39" s="5"/>
      <c r="H39" s="5"/>
      <c r="I39" s="5"/>
      <c r="J39" s="5"/>
      <c r="K39" s="6"/>
    </row>
    <row r="40" spans="1:11" ht="12.75">
      <c r="A40" s="4"/>
      <c r="B40" s="5"/>
      <c r="C40" s="5"/>
      <c r="D40" s="37"/>
      <c r="E40" s="37"/>
      <c r="F40" s="37"/>
      <c r="G40" s="37"/>
      <c r="H40" s="37"/>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7"/>
      <c r="B48" s="8"/>
      <c r="C48" s="8"/>
      <c r="D48" s="8"/>
      <c r="E48" s="8"/>
      <c r="F48" s="8"/>
      <c r="G48" s="8"/>
      <c r="H48" s="8"/>
      <c r="I48" s="8"/>
      <c r="J48" s="8"/>
      <c r="K48" s="9"/>
    </row>
    <row r="49" spans="1:11" ht="12.75">
      <c r="A49" s="4" t="s">
        <v>343</v>
      </c>
      <c r="B49" s="5" t="s">
        <v>455</v>
      </c>
      <c r="C49" s="5"/>
      <c r="D49" s="5"/>
      <c r="E49" s="5"/>
      <c r="F49" s="5"/>
      <c r="G49" s="5"/>
      <c r="H49" s="5"/>
      <c r="I49" s="5"/>
      <c r="J49" s="5"/>
      <c r="K49" s="6"/>
    </row>
    <row r="50" spans="1:11" ht="12.75">
      <c r="A50" s="4"/>
      <c r="B50" s="5"/>
      <c r="C50" s="5"/>
      <c r="D50" s="5"/>
      <c r="E50" s="5"/>
      <c r="F50" s="5"/>
      <c r="G50" s="5"/>
      <c r="H50" s="5"/>
      <c r="I50" s="5"/>
      <c r="J50" s="5"/>
      <c r="K50" s="6"/>
    </row>
    <row r="51" spans="1:11" ht="12.75">
      <c r="A51" s="7" t="s">
        <v>342</v>
      </c>
      <c r="B51" s="193">
        <f>'Item 255, pg 44'!B49</f>
        <v>41373</v>
      </c>
      <c r="C51" s="8"/>
      <c r="D51" s="8"/>
      <c r="E51" s="8"/>
      <c r="F51" s="8"/>
      <c r="G51" s="8"/>
      <c r="H51" s="8" t="s">
        <v>537</v>
      </c>
      <c r="I51" s="8"/>
      <c r="J51" s="8"/>
      <c r="K51" s="192">
        <f>'Item 255, pg 44'!L49</f>
        <v>41426</v>
      </c>
    </row>
    <row r="52" spans="1:11" ht="12.75">
      <c r="A52" s="510" t="s">
        <v>312</v>
      </c>
      <c r="B52" s="511"/>
      <c r="C52" s="511"/>
      <c r="D52" s="511"/>
      <c r="E52" s="511"/>
      <c r="F52" s="511"/>
      <c r="G52" s="511"/>
      <c r="H52" s="511"/>
      <c r="I52" s="511"/>
      <c r="J52" s="511"/>
      <c r="K52" s="512"/>
    </row>
    <row r="53" spans="1:11" ht="12.75">
      <c r="A53" s="4"/>
      <c r="B53" s="5"/>
      <c r="C53" s="5"/>
      <c r="D53" s="5"/>
      <c r="E53" s="5"/>
      <c r="F53" s="5"/>
      <c r="G53" s="5"/>
      <c r="H53" s="5"/>
      <c r="I53" s="5"/>
      <c r="J53" s="5"/>
      <c r="K53" s="6"/>
    </row>
    <row r="54" spans="1:11" ht="12.75">
      <c r="A54" s="4" t="s">
        <v>341</v>
      </c>
      <c r="B54" s="5"/>
      <c r="C54" s="5"/>
      <c r="D54" s="5"/>
      <c r="E54" s="5"/>
      <c r="F54" s="5"/>
      <c r="G54" s="5"/>
      <c r="H54" s="5"/>
      <c r="I54" s="5"/>
      <c r="J54" s="5"/>
      <c r="K54" s="6"/>
    </row>
    <row r="55" spans="1:11" ht="12.75">
      <c r="A55" s="7"/>
      <c r="B55" s="8"/>
      <c r="C55" s="8"/>
      <c r="D55" s="8"/>
      <c r="E55" s="8"/>
      <c r="F55" s="8"/>
      <c r="G55" s="8"/>
      <c r="H55" s="8"/>
      <c r="I55" s="8"/>
      <c r="J55" s="8"/>
      <c r="K55" s="9"/>
    </row>
  </sheetData>
  <sheetProtection/>
  <mergeCells count="6">
    <mergeCell ref="H2:J2"/>
    <mergeCell ref="A7:K7"/>
    <mergeCell ref="A8:K8"/>
    <mergeCell ref="A9:K9"/>
    <mergeCell ref="D13:K13"/>
    <mergeCell ref="A52:K52"/>
  </mergeCells>
  <printOptions/>
  <pageMargins left="0.75" right="0.75" top="1" bottom="1" header="0.5" footer="0.5"/>
  <pageSetup fitToHeight="1" fitToWidth="1" horizontalDpi="300" verticalDpi="300" orientation="portrait" scale="84" r:id="rId1"/>
</worksheet>
</file>

<file path=xl/worksheets/sheet47.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0" sqref="A10:K10"/>
    </sheetView>
  </sheetViews>
  <sheetFormatPr defaultColWidth="9.140625" defaultRowHeight="12.75"/>
  <cols>
    <col min="1" max="1" width="11.421875" style="0" customWidth="1"/>
    <col min="2" max="2" width="17.140625" style="0" customWidth="1"/>
    <col min="3" max="3" width="1.7109375" style="0" customWidth="1"/>
    <col min="4" max="4" width="8.140625" style="0" customWidth="1"/>
    <col min="5" max="5" width="9.28125" style="0" customWidth="1"/>
    <col min="6" max="6" width="4.28125" style="0" customWidth="1"/>
    <col min="8" max="8" width="4.28125" style="0" customWidth="1"/>
    <col min="10" max="10" width="4.00390625" style="0" customWidth="1"/>
    <col min="11" max="11" width="15.7109375" style="0" customWidth="1"/>
    <col min="12" max="12" width="13.00390625" style="0" customWidth="1"/>
  </cols>
  <sheetData>
    <row r="1" spans="1:12" ht="12.75">
      <c r="A1" s="1"/>
      <c r="B1" s="2"/>
      <c r="C1" s="2"/>
      <c r="D1" s="2"/>
      <c r="E1" s="2"/>
      <c r="F1" s="2"/>
      <c r="G1" s="2"/>
      <c r="H1" s="2"/>
      <c r="I1" s="2"/>
      <c r="J1" s="2"/>
      <c r="K1" s="2"/>
      <c r="L1" s="3"/>
    </row>
    <row r="2" spans="1:12" ht="12.75">
      <c r="A2" s="4" t="s">
        <v>337</v>
      </c>
      <c r="B2" s="213">
        <v>26</v>
      </c>
      <c r="C2" s="5"/>
      <c r="D2" s="5"/>
      <c r="E2" s="5"/>
      <c r="F2" s="5"/>
      <c r="G2" s="5"/>
      <c r="H2" s="5"/>
      <c r="I2" s="82">
        <v>0</v>
      </c>
      <c r="J2" s="5" t="s">
        <v>861</v>
      </c>
      <c r="K2" s="5"/>
      <c r="L2" s="207">
        <v>46</v>
      </c>
    </row>
    <row r="3" spans="1:12" ht="12.75">
      <c r="A3" s="4"/>
      <c r="B3" s="5"/>
      <c r="C3" s="5"/>
      <c r="D3" s="5"/>
      <c r="E3" s="5"/>
      <c r="F3" s="5"/>
      <c r="G3" s="5"/>
      <c r="H3" s="5"/>
      <c r="I3" s="5"/>
      <c r="J3" s="5"/>
      <c r="K3" s="5"/>
      <c r="L3" s="6"/>
    </row>
    <row r="4" spans="1:12" ht="12.75">
      <c r="A4" s="4" t="s">
        <v>339</v>
      </c>
      <c r="B4" s="5"/>
      <c r="C4" s="5"/>
      <c r="D4" s="218" t="s">
        <v>837</v>
      </c>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55" t="s">
        <v>224</v>
      </c>
      <c r="B7" s="514"/>
      <c r="C7" s="514"/>
      <c r="D7" s="514"/>
      <c r="E7" s="514"/>
      <c r="F7" s="514"/>
      <c r="G7" s="514"/>
      <c r="H7" s="514"/>
      <c r="I7" s="514"/>
      <c r="J7" s="514"/>
      <c r="K7" s="514"/>
      <c r="L7" s="6"/>
    </row>
    <row r="8" spans="1:12" ht="12.75">
      <c r="A8" s="591" t="s">
        <v>433</v>
      </c>
      <c r="B8" s="484"/>
      <c r="C8" s="484"/>
      <c r="D8" s="484"/>
      <c r="E8" s="484"/>
      <c r="F8" s="484"/>
      <c r="G8" s="484"/>
      <c r="H8" s="484"/>
      <c r="I8" s="484"/>
      <c r="J8" s="484"/>
      <c r="K8" s="484"/>
      <c r="L8" s="6"/>
    </row>
    <row r="9" spans="1:12" ht="12.75">
      <c r="A9" s="620" t="s">
        <v>1044</v>
      </c>
      <c r="B9" s="484"/>
      <c r="C9" s="484"/>
      <c r="D9" s="484"/>
      <c r="E9" s="484"/>
      <c r="F9" s="484"/>
      <c r="G9" s="484"/>
      <c r="H9" s="484"/>
      <c r="I9" s="484"/>
      <c r="J9" s="484"/>
      <c r="K9" s="484"/>
      <c r="L9" s="6"/>
    </row>
    <row r="10" spans="1:12" ht="12.75">
      <c r="A10" s="544" t="s">
        <v>196</v>
      </c>
      <c r="B10" s="484"/>
      <c r="C10" s="484"/>
      <c r="D10" s="484"/>
      <c r="E10" s="484"/>
      <c r="F10" s="484"/>
      <c r="G10" s="484"/>
      <c r="H10" s="484"/>
      <c r="I10" s="484"/>
      <c r="J10" s="484"/>
      <c r="K10" s="484"/>
      <c r="L10" s="6"/>
    </row>
    <row r="11" spans="1:12" ht="12.75">
      <c r="A11" s="4"/>
      <c r="B11" s="5"/>
      <c r="C11" s="5"/>
      <c r="D11" s="5"/>
      <c r="E11" s="5"/>
      <c r="F11" s="5"/>
      <c r="G11" s="5"/>
      <c r="H11" s="5"/>
      <c r="I11" s="5"/>
      <c r="J11" s="5"/>
      <c r="K11" s="5"/>
      <c r="L11" s="6"/>
    </row>
    <row r="12" spans="1:12" ht="12.75">
      <c r="A12" s="4" t="s">
        <v>577</v>
      </c>
      <c r="B12" s="14"/>
      <c r="C12" s="5"/>
      <c r="D12" s="5"/>
      <c r="E12" s="5"/>
      <c r="F12" s="5"/>
      <c r="G12" s="5"/>
      <c r="H12" s="5"/>
      <c r="I12" s="5"/>
      <c r="J12" s="5"/>
      <c r="K12" s="5"/>
      <c r="L12" s="6"/>
    </row>
    <row r="13" spans="1:12" ht="12.75">
      <c r="A13" s="4"/>
      <c r="B13" s="5"/>
      <c r="C13" s="5"/>
      <c r="D13" s="5"/>
      <c r="E13" s="5"/>
      <c r="F13" s="5"/>
      <c r="G13" s="5"/>
      <c r="H13" s="5"/>
      <c r="I13" s="5"/>
      <c r="J13" s="5"/>
      <c r="K13" s="5"/>
      <c r="L13" s="9"/>
    </row>
    <row r="14" spans="1:12" ht="12.75">
      <c r="A14" s="4" t="s">
        <v>430</v>
      </c>
      <c r="B14" s="36"/>
      <c r="C14" s="13"/>
      <c r="D14" s="558" t="s">
        <v>197</v>
      </c>
      <c r="E14" s="559"/>
      <c r="F14" s="590"/>
      <c r="G14" s="559"/>
      <c r="H14" s="590"/>
      <c r="I14" s="559"/>
      <c r="J14" s="590"/>
      <c r="K14" s="590"/>
      <c r="L14" s="162"/>
    </row>
    <row r="15" spans="1:13" ht="12.75">
      <c r="A15" s="125" t="s">
        <v>207</v>
      </c>
      <c r="B15" s="118"/>
      <c r="C15" s="119"/>
      <c r="D15" s="128" t="s">
        <v>219</v>
      </c>
      <c r="E15" s="51" t="s">
        <v>83</v>
      </c>
      <c r="F15" s="26"/>
      <c r="G15" s="16" t="s">
        <v>84</v>
      </c>
      <c r="H15" s="26"/>
      <c r="I15" s="16" t="s">
        <v>85</v>
      </c>
      <c r="J15" s="26"/>
      <c r="K15" s="16" t="s">
        <v>85</v>
      </c>
      <c r="L15" s="35"/>
      <c r="M15" s="452"/>
    </row>
    <row r="16" spans="1:12" ht="12.75">
      <c r="A16" s="127" t="s">
        <v>218</v>
      </c>
      <c r="B16" s="16"/>
      <c r="C16" s="26"/>
      <c r="D16" s="35" t="s">
        <v>722</v>
      </c>
      <c r="E16" s="265">
        <v>91.98</v>
      </c>
      <c r="F16" s="415" t="s">
        <v>961</v>
      </c>
      <c r="G16" s="260">
        <v>170.18</v>
      </c>
      <c r="H16" s="415" t="s">
        <v>961</v>
      </c>
      <c r="I16" s="260">
        <v>243.48</v>
      </c>
      <c r="J16" s="415" t="s">
        <v>961</v>
      </c>
      <c r="K16" s="8" t="s">
        <v>722</v>
      </c>
      <c r="L16" s="158"/>
    </row>
    <row r="17" spans="1:16" ht="12.75">
      <c r="A17" s="120" t="s">
        <v>201</v>
      </c>
      <c r="B17" s="121"/>
      <c r="C17" s="122"/>
      <c r="D17" s="35" t="s">
        <v>722</v>
      </c>
      <c r="E17" s="146">
        <f>E16+6</f>
        <v>97.98</v>
      </c>
      <c r="F17" s="415" t="s">
        <v>961</v>
      </c>
      <c r="G17" s="146">
        <f>G16+6</f>
        <v>176.18</v>
      </c>
      <c r="H17" s="415" t="s">
        <v>961</v>
      </c>
      <c r="I17" s="146">
        <f>I16+6</f>
        <v>249.48</v>
      </c>
      <c r="J17" s="415" t="s">
        <v>961</v>
      </c>
      <c r="K17" s="16" t="s">
        <v>722</v>
      </c>
      <c r="L17" s="35"/>
      <c r="P17" s="269"/>
    </row>
    <row r="18" spans="1:16" ht="12.75">
      <c r="A18" s="117" t="s">
        <v>202</v>
      </c>
      <c r="B18" s="16"/>
      <c r="C18" s="26"/>
      <c r="D18" s="123"/>
      <c r="E18" s="262"/>
      <c r="F18" s="451"/>
      <c r="G18" s="262"/>
      <c r="H18" s="451"/>
      <c r="I18" s="429"/>
      <c r="J18" s="451"/>
      <c r="K18" s="270"/>
      <c r="L18" s="35"/>
      <c r="P18" s="269"/>
    </row>
    <row r="19" spans="1:12" ht="12.75">
      <c r="A19" s="104" t="s">
        <v>203</v>
      </c>
      <c r="B19" s="16"/>
      <c r="C19" s="26"/>
      <c r="D19" s="35" t="s">
        <v>722</v>
      </c>
      <c r="E19" s="146">
        <f>+E17</f>
        <v>97.98</v>
      </c>
      <c r="F19" s="415" t="s">
        <v>961</v>
      </c>
      <c r="G19" s="146">
        <f>+G17</f>
        <v>176.18</v>
      </c>
      <c r="H19" s="415" t="s">
        <v>961</v>
      </c>
      <c r="I19" s="146">
        <f>+I17</f>
        <v>249.48</v>
      </c>
      <c r="J19" s="415" t="s">
        <v>961</v>
      </c>
      <c r="K19" s="16" t="s">
        <v>722</v>
      </c>
      <c r="L19" s="35"/>
    </row>
    <row r="20" spans="1:12" ht="12.75">
      <c r="A20" s="4"/>
      <c r="B20" s="5"/>
      <c r="C20" s="5"/>
      <c r="D20" s="5"/>
      <c r="E20" s="5"/>
      <c r="F20" s="5"/>
      <c r="G20" s="5"/>
      <c r="H20" s="5"/>
      <c r="I20" s="5"/>
      <c r="J20" s="5"/>
      <c r="K20" s="5"/>
      <c r="L20" s="6"/>
    </row>
    <row r="21" spans="1:12" ht="12.75">
      <c r="A21" s="4"/>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67"/>
      <c r="B23" s="5"/>
      <c r="C23" s="5"/>
      <c r="D23" s="5"/>
      <c r="E23" s="5"/>
      <c r="F23" s="5"/>
      <c r="G23" s="5"/>
      <c r="H23" s="5"/>
      <c r="I23" s="5"/>
      <c r="J23" s="5"/>
      <c r="K23" s="5"/>
      <c r="L23" s="6"/>
    </row>
    <row r="24" spans="1:12" ht="12.75">
      <c r="A24" s="50" t="s">
        <v>208</v>
      </c>
      <c r="B24" s="39" t="s">
        <v>209</v>
      </c>
      <c r="C24" s="5"/>
      <c r="D24" s="5"/>
      <c r="E24" s="5"/>
      <c r="F24" s="5"/>
      <c r="G24" s="5"/>
      <c r="H24" s="5"/>
      <c r="I24" s="5"/>
      <c r="J24" s="5"/>
      <c r="K24" s="5"/>
      <c r="L24" s="6"/>
    </row>
    <row r="25" spans="1:12" ht="12.75">
      <c r="A25" s="50"/>
      <c r="B25" s="39" t="s">
        <v>210</v>
      </c>
      <c r="C25" s="5"/>
      <c r="D25" s="5"/>
      <c r="E25" s="5"/>
      <c r="F25" s="5"/>
      <c r="G25" s="5"/>
      <c r="H25" s="5"/>
      <c r="I25" s="5"/>
      <c r="J25" s="5"/>
      <c r="K25" s="5"/>
      <c r="L25" s="6"/>
    </row>
    <row r="26" spans="1:12" ht="12.75">
      <c r="A26" s="50"/>
      <c r="B26" s="39" t="s">
        <v>211</v>
      </c>
      <c r="C26" s="5"/>
      <c r="D26" s="5"/>
      <c r="E26" s="5"/>
      <c r="F26" s="5"/>
      <c r="G26" s="5"/>
      <c r="H26" s="5"/>
      <c r="I26" s="5"/>
      <c r="J26" s="5"/>
      <c r="K26" s="5"/>
      <c r="L26" s="6"/>
    </row>
    <row r="27" spans="1:12" ht="12.75">
      <c r="A27" s="50"/>
      <c r="B27" s="39" t="s">
        <v>212</v>
      </c>
      <c r="C27" s="5"/>
      <c r="D27" s="5"/>
      <c r="E27" s="5"/>
      <c r="F27" s="5"/>
      <c r="G27" s="5"/>
      <c r="H27" s="5"/>
      <c r="I27" s="5"/>
      <c r="J27" s="5"/>
      <c r="K27" s="5"/>
      <c r="L27" s="6"/>
    </row>
    <row r="28" spans="1:12" ht="12.75">
      <c r="A28" s="50"/>
      <c r="B28" s="39"/>
      <c r="C28" s="5"/>
      <c r="D28" s="5"/>
      <c r="E28" s="5"/>
      <c r="F28" s="5"/>
      <c r="G28" s="5"/>
      <c r="H28" s="5"/>
      <c r="I28" s="5"/>
      <c r="J28" s="5"/>
      <c r="K28" s="5"/>
      <c r="L28" s="6"/>
    </row>
    <row r="29" spans="1:12" ht="12.75">
      <c r="A29" s="76" t="s">
        <v>732</v>
      </c>
      <c r="B29" s="100" t="s">
        <v>732</v>
      </c>
      <c r="C29" s="37"/>
      <c r="D29" s="37"/>
      <c r="E29" s="37"/>
      <c r="F29" s="37"/>
      <c r="G29" s="37"/>
      <c r="H29" s="37"/>
      <c r="I29" s="37"/>
      <c r="J29" s="37"/>
      <c r="K29" s="37"/>
      <c r="L29" s="6"/>
    </row>
    <row r="30" spans="1:12" ht="12.75">
      <c r="A30" s="50"/>
      <c r="B30" s="39"/>
      <c r="C30" s="5"/>
      <c r="D30" s="5"/>
      <c r="E30" s="5"/>
      <c r="F30" s="5"/>
      <c r="G30" s="5"/>
      <c r="H30" s="5"/>
      <c r="I30" s="5"/>
      <c r="J30" s="5"/>
      <c r="K30" s="5"/>
      <c r="L30" s="6"/>
    </row>
    <row r="31" spans="1:12" ht="12.75">
      <c r="A31" s="50" t="s">
        <v>214</v>
      </c>
      <c r="B31" s="39"/>
      <c r="C31" s="5"/>
      <c r="D31" s="5"/>
      <c r="E31" s="5"/>
      <c r="F31" s="5"/>
      <c r="G31" s="5"/>
      <c r="H31" s="5"/>
      <c r="I31" s="5"/>
      <c r="J31" s="5"/>
      <c r="K31" s="5"/>
      <c r="L31" s="6"/>
    </row>
    <row r="32" spans="1:12" ht="12.75">
      <c r="A32" s="50"/>
      <c r="B32" s="39"/>
      <c r="C32" s="5"/>
      <c r="D32" s="5"/>
      <c r="E32" s="5"/>
      <c r="F32" s="5"/>
      <c r="G32" s="5"/>
      <c r="H32" s="5"/>
      <c r="I32" s="5"/>
      <c r="J32" s="5"/>
      <c r="K32" s="5"/>
      <c r="L32" s="6"/>
    </row>
    <row r="33" spans="1:12" ht="12.75">
      <c r="A33" s="474" t="s">
        <v>1030</v>
      </c>
      <c r="B33" s="475"/>
      <c r="C33" s="476"/>
      <c r="D33" s="476"/>
      <c r="E33" s="476"/>
      <c r="F33" s="476"/>
      <c r="G33" s="476"/>
      <c r="H33" s="476"/>
      <c r="I33" s="476"/>
      <c r="J33" s="476"/>
      <c r="K33" s="476"/>
      <c r="L33" s="6"/>
    </row>
    <row r="34" spans="1:12" ht="12.75">
      <c r="A34" s="50"/>
      <c r="B34" s="39"/>
      <c r="C34" s="5"/>
      <c r="D34" s="5"/>
      <c r="E34" s="5"/>
      <c r="F34" s="5"/>
      <c r="G34" s="5"/>
      <c r="H34" s="5"/>
      <c r="I34" s="5"/>
      <c r="J34" s="5"/>
      <c r="K34" s="5"/>
      <c r="L34" s="6"/>
    </row>
    <row r="35" spans="1:12" ht="12.75">
      <c r="A35" s="50" t="s">
        <v>428</v>
      </c>
      <c r="B35" s="39"/>
      <c r="C35" s="5"/>
      <c r="D35" s="5"/>
      <c r="E35" s="5"/>
      <c r="F35" s="5"/>
      <c r="G35" s="5"/>
      <c r="H35" s="5"/>
      <c r="I35" s="5"/>
      <c r="J35" s="5"/>
      <c r="K35" s="5"/>
      <c r="L35" s="6"/>
    </row>
    <row r="36" spans="1:12" ht="12.75">
      <c r="A36" s="4" t="s">
        <v>429</v>
      </c>
      <c r="B36" s="39"/>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477" t="s">
        <v>1031</v>
      </c>
      <c r="B38" s="476"/>
      <c r="C38" s="476"/>
      <c r="D38" s="476"/>
      <c r="E38" s="476"/>
      <c r="F38" s="476"/>
      <c r="G38" s="476"/>
      <c r="H38" s="476"/>
      <c r="I38" s="476"/>
      <c r="J38" s="476"/>
      <c r="K38" s="476"/>
      <c r="L38" s="6"/>
    </row>
    <row r="39" spans="1:12" ht="12.75">
      <c r="A39" s="4"/>
      <c r="B39" s="5"/>
      <c r="C39" s="5"/>
      <c r="D39" s="5"/>
      <c r="E39" s="5"/>
      <c r="F39" s="5"/>
      <c r="G39" s="5"/>
      <c r="H39" s="5"/>
      <c r="I39" s="5"/>
      <c r="J39" s="5"/>
      <c r="K39" s="5"/>
      <c r="L39" s="6"/>
    </row>
    <row r="40" spans="1:12" ht="12.75">
      <c r="A40" s="152" t="s">
        <v>952</v>
      </c>
      <c r="B40" s="5"/>
      <c r="C40" s="5"/>
      <c r="D40" s="5"/>
      <c r="E40" s="5"/>
      <c r="F40" s="5"/>
      <c r="G40" s="5"/>
      <c r="H40" s="5"/>
      <c r="I40" s="5"/>
      <c r="J40" s="5"/>
      <c r="K40" s="5"/>
      <c r="L40" s="6"/>
    </row>
    <row r="41" spans="1:12" ht="12.75">
      <c r="A41" s="4" t="s">
        <v>781</v>
      </c>
      <c r="B41" s="5"/>
      <c r="C41" s="5"/>
      <c r="D41" s="37"/>
      <c r="E41" s="37"/>
      <c r="F41" s="37"/>
      <c r="G41" s="37"/>
      <c r="H41" s="37"/>
      <c r="I41" s="5"/>
      <c r="J41" s="5"/>
      <c r="K41" s="5"/>
      <c r="L41" s="6"/>
    </row>
    <row r="42" spans="1:12" ht="12.75">
      <c r="A42" s="4"/>
      <c r="B42" s="5"/>
      <c r="C42" s="5"/>
      <c r="D42" s="5"/>
      <c r="E42" s="5"/>
      <c r="F42" s="5"/>
      <c r="G42" s="5"/>
      <c r="H42" s="5"/>
      <c r="I42" s="5"/>
      <c r="J42" s="5"/>
      <c r="K42" s="5"/>
      <c r="L42" s="6"/>
    </row>
    <row r="43" spans="1:12" ht="12.75">
      <c r="A43" s="152" t="s">
        <v>1018</v>
      </c>
      <c r="B43" s="5"/>
      <c r="C43" s="5"/>
      <c r="D43" s="5"/>
      <c r="E43" s="5"/>
      <c r="F43" s="5"/>
      <c r="G43" s="5"/>
      <c r="H43" s="5"/>
      <c r="I43" s="5"/>
      <c r="J43" s="5"/>
      <c r="K43" s="5"/>
      <c r="L43" s="6"/>
    </row>
    <row r="44" spans="1:18" ht="12.75">
      <c r="A44" s="4"/>
      <c r="B44" s="5"/>
      <c r="C44" s="5"/>
      <c r="D44" s="5"/>
      <c r="E44" s="5"/>
      <c r="F44" s="5"/>
      <c r="G44" s="5"/>
      <c r="H44" s="5"/>
      <c r="I44" s="5"/>
      <c r="J44" s="5"/>
      <c r="K44" s="5"/>
      <c r="L44" s="6"/>
      <c r="Q44" s="5"/>
      <c r="R44" s="5"/>
    </row>
    <row r="45" spans="1:18" ht="12.75">
      <c r="A45" s="4"/>
      <c r="B45" s="5"/>
      <c r="C45" s="5"/>
      <c r="D45" s="5"/>
      <c r="E45" s="5"/>
      <c r="F45" s="5"/>
      <c r="G45" s="5"/>
      <c r="H45" s="5"/>
      <c r="I45" s="5"/>
      <c r="J45" s="5"/>
      <c r="K45" s="5"/>
      <c r="L45" s="6"/>
      <c r="Q45" s="5"/>
      <c r="R45" s="5"/>
    </row>
    <row r="46" spans="1:18" ht="12.75">
      <c r="A46" s="4"/>
      <c r="B46" s="5"/>
      <c r="C46" s="5"/>
      <c r="D46" s="5"/>
      <c r="E46" s="68" t="s">
        <v>953</v>
      </c>
      <c r="F46" s="68"/>
      <c r="G46" s="5"/>
      <c r="H46" s="5"/>
      <c r="I46" s="5"/>
      <c r="J46" s="5"/>
      <c r="K46" s="5"/>
      <c r="L46" s="6"/>
      <c r="Q46" s="5"/>
      <c r="R46" s="5"/>
    </row>
    <row r="47" spans="1:12" ht="12.75">
      <c r="A47" s="4"/>
      <c r="B47" s="5"/>
      <c r="C47" s="5"/>
      <c r="D47" s="5"/>
      <c r="E47" s="68"/>
      <c r="F47" s="68"/>
      <c r="G47" s="5"/>
      <c r="H47" s="5"/>
      <c r="I47" s="5"/>
      <c r="J47" s="5"/>
      <c r="K47" s="5"/>
      <c r="L47" s="6"/>
    </row>
    <row r="48" spans="1:12" ht="12.75">
      <c r="A48" s="97"/>
      <c r="B48" s="95"/>
      <c r="C48" s="95"/>
      <c r="D48" s="95"/>
      <c r="E48" s="95"/>
      <c r="F48" s="271"/>
      <c r="G48" s="271"/>
      <c r="H48" s="272"/>
      <c r="I48" s="271"/>
      <c r="J48" s="5"/>
      <c r="K48" s="5"/>
      <c r="L48" s="6"/>
    </row>
    <row r="49" spans="1:12" ht="12.75">
      <c r="A49" s="7"/>
      <c r="B49" s="8"/>
      <c r="C49" s="8"/>
      <c r="D49" s="8"/>
      <c r="E49" s="8"/>
      <c r="F49" s="8"/>
      <c r="G49" s="8"/>
      <c r="H49" s="8"/>
      <c r="I49" s="8"/>
      <c r="J49" s="8"/>
      <c r="K49" s="8"/>
      <c r="L49" s="9"/>
    </row>
    <row r="50" spans="1:12" ht="12.75">
      <c r="A50" s="4" t="s">
        <v>343</v>
      </c>
      <c r="B50" s="5" t="s">
        <v>455</v>
      </c>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7" t="s">
        <v>342</v>
      </c>
      <c r="B52" s="193">
        <f>'Item 255, pg 45'!B51</f>
        <v>41373</v>
      </c>
      <c r="C52" s="8"/>
      <c r="D52" s="8"/>
      <c r="E52" s="8"/>
      <c r="F52" s="8"/>
      <c r="G52" s="8"/>
      <c r="H52" s="8"/>
      <c r="I52" s="8"/>
      <c r="J52" s="248" t="s">
        <v>334</v>
      </c>
      <c r="K52" s="273">
        <f>'Item 255, pg 45'!K51</f>
        <v>41426</v>
      </c>
      <c r="L52" s="249"/>
    </row>
    <row r="53" spans="1:12" ht="12.75">
      <c r="A53" s="510" t="s">
        <v>312</v>
      </c>
      <c r="B53" s="511"/>
      <c r="C53" s="511"/>
      <c r="D53" s="511"/>
      <c r="E53" s="511"/>
      <c r="F53" s="511"/>
      <c r="G53" s="511"/>
      <c r="H53" s="511"/>
      <c r="I53" s="511"/>
      <c r="J53" s="511"/>
      <c r="K53" s="479"/>
      <c r="L53" s="6"/>
    </row>
    <row r="54" spans="1:12" ht="12.75">
      <c r="A54" s="4"/>
      <c r="B54" s="5"/>
      <c r="C54" s="5"/>
      <c r="D54" s="5"/>
      <c r="E54" s="5"/>
      <c r="F54" s="5"/>
      <c r="G54" s="5"/>
      <c r="H54" s="5"/>
      <c r="I54" s="5"/>
      <c r="J54" s="5"/>
      <c r="K54" s="5"/>
      <c r="L54" s="6"/>
    </row>
    <row r="55" spans="1:12" ht="12.75">
      <c r="A55" s="4" t="s">
        <v>341</v>
      </c>
      <c r="B55" s="5"/>
      <c r="C55" s="5"/>
      <c r="D55" s="5"/>
      <c r="E55" s="5"/>
      <c r="F55" s="5"/>
      <c r="G55" s="5"/>
      <c r="H55" s="5"/>
      <c r="I55" s="5"/>
      <c r="J55" s="5"/>
      <c r="K55" s="5"/>
      <c r="L55" s="6"/>
    </row>
    <row r="56" spans="1:12" ht="12.75">
      <c r="A56" s="7"/>
      <c r="B56" s="8"/>
      <c r="C56" s="8"/>
      <c r="D56" s="8"/>
      <c r="E56" s="8"/>
      <c r="F56" s="8"/>
      <c r="G56" s="8"/>
      <c r="H56" s="8"/>
      <c r="I56" s="8"/>
      <c r="J56" s="8"/>
      <c r="K56" s="8"/>
      <c r="L56" s="9"/>
    </row>
  </sheetData>
  <sheetProtection/>
  <mergeCells count="6">
    <mergeCell ref="A7:K7"/>
    <mergeCell ref="A8:K8"/>
    <mergeCell ref="A10:K10"/>
    <mergeCell ref="D14:K14"/>
    <mergeCell ref="A53:K53"/>
    <mergeCell ref="A9:K9"/>
  </mergeCells>
  <printOptions/>
  <pageMargins left="0.75" right="0.75" top="1" bottom="1" header="0.5" footer="0.5"/>
  <pageSetup fitToHeight="1" fitToWidth="1" horizontalDpi="300" verticalDpi="300" orientation="portrait" scale="84" r:id="rId1"/>
</worksheet>
</file>

<file path=xl/worksheets/sheet48.xml><?xml version="1.0" encoding="utf-8"?>
<worksheet xmlns="http://schemas.openxmlformats.org/spreadsheetml/2006/main" xmlns:r="http://schemas.openxmlformats.org/officeDocument/2006/relationships">
  <sheetPr>
    <pageSetUpPr fitToPage="1"/>
  </sheetPr>
  <dimension ref="A1:T55"/>
  <sheetViews>
    <sheetView zoomScale="115" zoomScaleNormal="115" zoomScalePageLayoutView="0" workbookViewId="0" topLeftCell="A1">
      <selection activeCell="A10" sqref="A10:M10"/>
    </sheetView>
  </sheetViews>
  <sheetFormatPr defaultColWidth="9.140625" defaultRowHeight="12.75"/>
  <cols>
    <col min="1" max="1" width="10.8515625" style="0" customWidth="1"/>
    <col min="2" max="2" width="16.57421875" style="0" customWidth="1"/>
    <col min="3" max="3" width="1.8515625" style="0" customWidth="1"/>
    <col min="4" max="4" width="9.140625" style="0" customWidth="1"/>
    <col min="5" max="5" width="3.28125" style="0" customWidth="1"/>
    <col min="6" max="6" width="8.57421875" style="0" customWidth="1"/>
    <col min="7" max="7" width="3.00390625" style="0" customWidth="1"/>
    <col min="8" max="8" width="8.140625" style="0" customWidth="1"/>
    <col min="9" max="9" width="4.8515625" style="0" customWidth="1"/>
    <col min="10" max="10" width="8.421875" style="0" customWidth="1"/>
    <col min="11" max="11" width="3.8515625" style="0" customWidth="1"/>
    <col min="13" max="13" width="13.7109375" style="0" customWidth="1"/>
  </cols>
  <sheetData>
    <row r="1" spans="1:13" ht="12.75">
      <c r="A1" s="1"/>
      <c r="B1" s="2"/>
      <c r="C1" s="2"/>
      <c r="D1" s="2"/>
      <c r="E1" s="2"/>
      <c r="F1" s="2"/>
      <c r="G1" s="2"/>
      <c r="H1" s="2"/>
      <c r="I1" s="2"/>
      <c r="J1" s="2"/>
      <c r="K1" s="2"/>
      <c r="L1" s="2"/>
      <c r="M1" s="3"/>
    </row>
    <row r="2" spans="1:13" ht="12.75">
      <c r="A2" s="4" t="s">
        <v>337</v>
      </c>
      <c r="B2" s="213">
        <v>26</v>
      </c>
      <c r="C2" s="5"/>
      <c r="D2" s="5"/>
      <c r="E2" s="5"/>
      <c r="F2" s="5"/>
      <c r="G2" s="5"/>
      <c r="H2" s="5"/>
      <c r="I2" s="8">
        <v>0</v>
      </c>
      <c r="J2" s="484" t="s">
        <v>338</v>
      </c>
      <c r="K2" s="484"/>
      <c r="L2" s="484"/>
      <c r="M2" s="46">
        <v>47</v>
      </c>
    </row>
    <row r="3" spans="1:13" ht="12.75">
      <c r="A3" s="4"/>
      <c r="B3" s="5"/>
      <c r="C3" s="5"/>
      <c r="D3" s="5"/>
      <c r="E3" s="5"/>
      <c r="F3" s="5"/>
      <c r="G3" s="5"/>
      <c r="H3" s="5"/>
      <c r="I3" s="5"/>
      <c r="J3" s="5"/>
      <c r="K3" s="5"/>
      <c r="L3" s="5"/>
      <c r="M3" s="6"/>
    </row>
    <row r="4" spans="1:13" ht="12.75">
      <c r="A4" s="4" t="s">
        <v>339</v>
      </c>
      <c r="B4" s="5"/>
      <c r="C4" s="218"/>
      <c r="D4" s="218" t="s">
        <v>837</v>
      </c>
      <c r="E4" s="5"/>
      <c r="F4" s="5"/>
      <c r="G4" s="5"/>
      <c r="H4" s="5"/>
      <c r="I4" s="5"/>
      <c r="J4" s="5"/>
      <c r="K4" s="5"/>
      <c r="L4" s="5"/>
      <c r="M4" s="6"/>
    </row>
    <row r="5" spans="1:13" ht="12.75">
      <c r="A5" s="7" t="s">
        <v>340</v>
      </c>
      <c r="B5" s="8"/>
      <c r="C5" s="8"/>
      <c r="D5" s="8"/>
      <c r="E5" s="8"/>
      <c r="F5" s="8"/>
      <c r="G5" s="8"/>
      <c r="H5" s="8"/>
      <c r="I5" s="8"/>
      <c r="J5" s="8"/>
      <c r="K5" s="8"/>
      <c r="L5" s="8"/>
      <c r="M5" s="9"/>
    </row>
    <row r="6" spans="1:13" ht="12.75">
      <c r="A6" s="4"/>
      <c r="B6" s="5"/>
      <c r="C6" s="5"/>
      <c r="D6" s="5"/>
      <c r="E6" s="5"/>
      <c r="F6" s="5"/>
      <c r="G6" s="5"/>
      <c r="H6" s="5"/>
      <c r="I6" s="5"/>
      <c r="J6" s="5"/>
      <c r="K6" s="5"/>
      <c r="L6" s="5"/>
      <c r="M6" s="6"/>
    </row>
    <row r="7" spans="1:13" ht="12.75">
      <c r="A7" s="555" t="s">
        <v>224</v>
      </c>
      <c r="B7" s="514"/>
      <c r="C7" s="514"/>
      <c r="D7" s="514"/>
      <c r="E7" s="514"/>
      <c r="F7" s="514"/>
      <c r="G7" s="514"/>
      <c r="H7" s="514"/>
      <c r="I7" s="514"/>
      <c r="J7" s="514"/>
      <c r="K7" s="514"/>
      <c r="L7" s="514"/>
      <c r="M7" s="536"/>
    </row>
    <row r="8" spans="1:13" ht="12.75">
      <c r="A8" s="591" t="s">
        <v>433</v>
      </c>
      <c r="B8" s="484"/>
      <c r="C8" s="484"/>
      <c r="D8" s="484"/>
      <c r="E8" s="484"/>
      <c r="F8" s="484"/>
      <c r="G8" s="484"/>
      <c r="H8" s="484"/>
      <c r="I8" s="484"/>
      <c r="J8" s="484"/>
      <c r="K8" s="484"/>
      <c r="L8" s="484"/>
      <c r="M8" s="485"/>
    </row>
    <row r="9" spans="1:13" ht="12.75">
      <c r="A9" s="454"/>
      <c r="B9" s="621" t="s">
        <v>1045</v>
      </c>
      <c r="C9" s="484"/>
      <c r="D9" s="484"/>
      <c r="E9" s="484"/>
      <c r="F9" s="484"/>
      <c r="G9" s="484"/>
      <c r="H9" s="484"/>
      <c r="I9" s="484"/>
      <c r="J9" s="484"/>
      <c r="K9" s="484"/>
      <c r="L9" s="484"/>
      <c r="M9" s="17"/>
    </row>
    <row r="10" spans="1:13" ht="12.75">
      <c r="A10" s="544" t="s">
        <v>196</v>
      </c>
      <c r="B10" s="484"/>
      <c r="C10" s="484"/>
      <c r="D10" s="484"/>
      <c r="E10" s="484"/>
      <c r="F10" s="484"/>
      <c r="G10" s="484"/>
      <c r="H10" s="484"/>
      <c r="I10" s="484"/>
      <c r="J10" s="484"/>
      <c r="K10" s="484"/>
      <c r="L10" s="484"/>
      <c r="M10" s="485"/>
    </row>
    <row r="11" spans="1:13" ht="12.75">
      <c r="A11" s="4"/>
      <c r="B11" s="5"/>
      <c r="C11" s="5"/>
      <c r="D11" s="5"/>
      <c r="E11" s="5"/>
      <c r="F11" s="5"/>
      <c r="G11" s="5"/>
      <c r="H11" s="5"/>
      <c r="I11" s="5"/>
      <c r="J11" s="5"/>
      <c r="K11" s="5"/>
      <c r="L11" s="5"/>
      <c r="M11" s="6"/>
    </row>
    <row r="12" spans="1:13" ht="12.75">
      <c r="A12" s="4" t="s">
        <v>577</v>
      </c>
      <c r="B12" s="14"/>
      <c r="C12" s="5"/>
      <c r="D12" s="5"/>
      <c r="E12" s="5"/>
      <c r="F12" s="5"/>
      <c r="G12" s="5"/>
      <c r="H12" s="5"/>
      <c r="I12" s="5"/>
      <c r="J12" s="5"/>
      <c r="K12" s="5"/>
      <c r="L12" s="5"/>
      <c r="M12" s="6"/>
    </row>
    <row r="13" spans="1:13" ht="12.75">
      <c r="A13" s="4"/>
      <c r="B13" s="5"/>
      <c r="C13" s="5"/>
      <c r="D13" s="5"/>
      <c r="E13" s="5"/>
      <c r="F13" s="5"/>
      <c r="G13" s="5"/>
      <c r="H13" s="5"/>
      <c r="I13" s="5"/>
      <c r="J13" s="5"/>
      <c r="K13" s="5"/>
      <c r="L13" s="5"/>
      <c r="M13" s="6"/>
    </row>
    <row r="14" spans="1:13" ht="12.75">
      <c r="A14" s="4" t="s">
        <v>88</v>
      </c>
      <c r="B14" s="36"/>
      <c r="C14" s="13"/>
      <c r="D14" s="558" t="s">
        <v>197</v>
      </c>
      <c r="E14" s="559"/>
      <c r="F14" s="559"/>
      <c r="G14" s="559"/>
      <c r="H14" s="559"/>
      <c r="I14" s="590"/>
      <c r="J14" s="559"/>
      <c r="K14" s="590"/>
      <c r="L14" s="559"/>
      <c r="M14" s="560"/>
    </row>
    <row r="15" spans="1:14" ht="12.75">
      <c r="A15" s="125" t="s">
        <v>207</v>
      </c>
      <c r="B15" s="118"/>
      <c r="C15" s="119"/>
      <c r="D15" s="175" t="s">
        <v>83</v>
      </c>
      <c r="E15" s="26"/>
      <c r="F15" s="51" t="s">
        <v>860</v>
      </c>
      <c r="G15" s="16"/>
      <c r="H15" s="51" t="s">
        <v>84</v>
      </c>
      <c r="I15" s="26"/>
      <c r="J15" s="16" t="s">
        <v>85</v>
      </c>
      <c r="K15" s="26"/>
      <c r="L15" s="26" t="s">
        <v>206</v>
      </c>
      <c r="M15" s="35" t="s">
        <v>206</v>
      </c>
      <c r="N15" s="452"/>
    </row>
    <row r="16" spans="1:13" ht="12.75">
      <c r="A16" s="127" t="s">
        <v>218</v>
      </c>
      <c r="B16" s="16"/>
      <c r="C16" s="26"/>
      <c r="D16" s="243">
        <v>117.94</v>
      </c>
      <c r="E16" s="415" t="s">
        <v>961</v>
      </c>
      <c r="F16" s="154">
        <v>163.83</v>
      </c>
      <c r="G16" s="415" t="s">
        <v>961</v>
      </c>
      <c r="H16" s="265">
        <v>206.31</v>
      </c>
      <c r="I16" s="415" t="s">
        <v>961</v>
      </c>
      <c r="J16" s="260">
        <v>309.45</v>
      </c>
      <c r="K16" s="415" t="s">
        <v>961</v>
      </c>
      <c r="L16" s="26" t="s">
        <v>722</v>
      </c>
      <c r="M16" s="35" t="s">
        <v>722</v>
      </c>
    </row>
    <row r="17" spans="1:13" ht="12.75">
      <c r="A17" s="120" t="s">
        <v>201</v>
      </c>
      <c r="B17" s="121"/>
      <c r="C17" s="122"/>
      <c r="D17" s="243">
        <f>D16+6</f>
        <v>123.94</v>
      </c>
      <c r="E17" s="415" t="s">
        <v>961</v>
      </c>
      <c r="F17" s="154">
        <f>F16+6</f>
        <v>169.83</v>
      </c>
      <c r="G17" s="415" t="s">
        <v>961</v>
      </c>
      <c r="H17" s="146">
        <f>H16+6</f>
        <v>212.31</v>
      </c>
      <c r="I17" s="415" t="s">
        <v>961</v>
      </c>
      <c r="J17" s="146">
        <f>J16+6</f>
        <v>315.45</v>
      </c>
      <c r="K17" s="415" t="s">
        <v>961</v>
      </c>
      <c r="L17" s="26" t="s">
        <v>722</v>
      </c>
      <c r="M17" s="35" t="s">
        <v>722</v>
      </c>
    </row>
    <row r="18" spans="1:20" ht="12.75">
      <c r="A18" s="117" t="s">
        <v>202</v>
      </c>
      <c r="B18" s="16"/>
      <c r="C18" s="26"/>
      <c r="D18" s="275"/>
      <c r="E18" s="450"/>
      <c r="F18" s="123"/>
      <c r="G18" s="450"/>
      <c r="H18" s="262"/>
      <c r="I18" s="451"/>
      <c r="J18" s="262"/>
      <c r="K18" s="451"/>
      <c r="L18" s="123"/>
      <c r="M18" s="124"/>
      <c r="P18" s="449"/>
      <c r="Q18" s="449"/>
      <c r="R18" s="449"/>
      <c r="S18" s="449"/>
      <c r="T18" s="449"/>
    </row>
    <row r="19" spans="1:13" ht="12.75">
      <c r="A19" s="104" t="s">
        <v>203</v>
      </c>
      <c r="B19" s="16"/>
      <c r="C19" s="26"/>
      <c r="D19" s="243">
        <f>D17</f>
        <v>123.94</v>
      </c>
      <c r="E19" s="415" t="s">
        <v>961</v>
      </c>
      <c r="F19" s="154">
        <f>F17</f>
        <v>169.83</v>
      </c>
      <c r="G19" s="415" t="s">
        <v>961</v>
      </c>
      <c r="H19" s="146">
        <f>+H17</f>
        <v>212.31</v>
      </c>
      <c r="I19" s="415" t="s">
        <v>961</v>
      </c>
      <c r="J19" s="146">
        <f>+J17</f>
        <v>315.45</v>
      </c>
      <c r="K19" s="415" t="s">
        <v>961</v>
      </c>
      <c r="L19" s="26" t="s">
        <v>722</v>
      </c>
      <c r="M19" s="35" t="s">
        <v>722</v>
      </c>
    </row>
    <row r="20" spans="1:13" ht="12.75">
      <c r="A20" s="4"/>
      <c r="B20" s="5"/>
      <c r="C20" s="5"/>
      <c r="D20" s="5"/>
      <c r="E20" s="5"/>
      <c r="F20" s="5"/>
      <c r="G20" s="5"/>
      <c r="H20" s="5"/>
      <c r="I20" s="5"/>
      <c r="J20" s="5"/>
      <c r="K20" s="5"/>
      <c r="L20" s="5"/>
      <c r="M20" s="6"/>
    </row>
    <row r="21" spans="1:13" ht="12.75">
      <c r="A21" s="67"/>
      <c r="B21" s="5"/>
      <c r="C21" s="5"/>
      <c r="D21" s="5"/>
      <c r="E21" s="5"/>
      <c r="F21" s="5"/>
      <c r="G21" s="5"/>
      <c r="H21" s="5"/>
      <c r="I21" s="5"/>
      <c r="J21" s="5"/>
      <c r="K21" s="5"/>
      <c r="L21" s="5"/>
      <c r="M21" s="6"/>
    </row>
    <row r="22" spans="1:13" ht="12.75">
      <c r="A22" s="67"/>
      <c r="B22" s="5"/>
      <c r="C22" s="5"/>
      <c r="D22" s="5"/>
      <c r="E22" s="5"/>
      <c r="F22" s="5"/>
      <c r="G22" s="5"/>
      <c r="H22" s="5"/>
      <c r="I22" s="5"/>
      <c r="J22" s="5"/>
      <c r="K22" s="5"/>
      <c r="L22" s="5"/>
      <c r="M22" s="6"/>
    </row>
    <row r="23" spans="1:13" ht="12.75">
      <c r="A23" s="50" t="s">
        <v>208</v>
      </c>
      <c r="B23" s="39" t="s">
        <v>209</v>
      </c>
      <c r="C23" s="5"/>
      <c r="D23" s="5"/>
      <c r="E23" s="5"/>
      <c r="F23" s="5"/>
      <c r="G23" s="5"/>
      <c r="H23" s="5"/>
      <c r="I23" s="5"/>
      <c r="J23" s="5"/>
      <c r="K23" s="5"/>
      <c r="L23" s="5"/>
      <c r="M23" s="6"/>
    </row>
    <row r="24" spans="1:13" ht="12.75">
      <c r="A24" s="50"/>
      <c r="B24" s="39" t="s">
        <v>210</v>
      </c>
      <c r="C24" s="5"/>
      <c r="D24" s="5"/>
      <c r="E24" s="5"/>
      <c r="F24" s="5"/>
      <c r="G24" s="5"/>
      <c r="H24" s="5"/>
      <c r="I24" s="5"/>
      <c r="J24" s="5"/>
      <c r="K24" s="5"/>
      <c r="L24" s="5"/>
      <c r="M24" s="6"/>
    </row>
    <row r="25" spans="1:13" ht="12.75">
      <c r="A25" s="50"/>
      <c r="B25" s="39" t="s">
        <v>211</v>
      </c>
      <c r="C25" s="5"/>
      <c r="D25" s="5"/>
      <c r="E25" s="5"/>
      <c r="F25" s="5"/>
      <c r="G25" s="5"/>
      <c r="H25" s="5"/>
      <c r="I25" s="5"/>
      <c r="J25" s="5"/>
      <c r="K25" s="5"/>
      <c r="L25" s="5"/>
      <c r="M25" s="6"/>
    </row>
    <row r="26" spans="1:13" ht="12.75">
      <c r="A26" s="50"/>
      <c r="B26" s="39" t="s">
        <v>212</v>
      </c>
      <c r="C26" s="5"/>
      <c r="D26" s="5"/>
      <c r="E26" s="5"/>
      <c r="F26" s="5"/>
      <c r="G26" s="5"/>
      <c r="H26" s="5"/>
      <c r="I26" s="5"/>
      <c r="J26" s="5"/>
      <c r="K26" s="5"/>
      <c r="L26" s="5"/>
      <c r="M26" s="6"/>
    </row>
    <row r="27" spans="1:13" ht="12.75">
      <c r="A27" s="50"/>
      <c r="B27" s="39"/>
      <c r="C27" s="5"/>
      <c r="D27" s="5"/>
      <c r="E27" s="5"/>
      <c r="F27" s="5"/>
      <c r="G27" s="5"/>
      <c r="H27" s="5"/>
      <c r="I27" s="5"/>
      <c r="J27" s="5"/>
      <c r="K27" s="5"/>
      <c r="L27" s="5"/>
      <c r="M27" s="6"/>
    </row>
    <row r="28" spans="1:13" ht="12.75">
      <c r="A28" s="50"/>
      <c r="B28" s="39"/>
      <c r="C28" s="5"/>
      <c r="D28" s="5"/>
      <c r="E28" s="5"/>
      <c r="F28" s="5"/>
      <c r="G28" s="5"/>
      <c r="H28" s="5"/>
      <c r="I28" s="5"/>
      <c r="J28" s="5"/>
      <c r="K28" s="5"/>
      <c r="L28" s="5"/>
      <c r="M28" s="6"/>
    </row>
    <row r="29" spans="1:13" ht="12.75">
      <c r="A29" s="50" t="s">
        <v>214</v>
      </c>
      <c r="B29" s="39"/>
      <c r="C29" s="5"/>
      <c r="D29" s="5"/>
      <c r="E29" s="5"/>
      <c r="F29" s="5"/>
      <c r="G29" s="5"/>
      <c r="H29" s="5"/>
      <c r="I29" s="5"/>
      <c r="J29" s="5"/>
      <c r="K29" s="5"/>
      <c r="L29" s="5"/>
      <c r="M29" s="6"/>
    </row>
    <row r="30" spans="1:13" ht="12.75">
      <c r="A30" s="50"/>
      <c r="B30" s="39"/>
      <c r="C30" s="5"/>
      <c r="D30" s="5"/>
      <c r="E30" s="5"/>
      <c r="F30" s="5"/>
      <c r="G30" s="5"/>
      <c r="H30" s="5"/>
      <c r="I30" s="5"/>
      <c r="J30" s="5"/>
      <c r="K30" s="5"/>
      <c r="L30" s="5"/>
      <c r="M30" s="6"/>
    </row>
    <row r="31" spans="1:13" ht="12.75">
      <c r="A31" s="76" t="str">
        <f>'Item 255, pg 46'!A33</f>
        <v>An initial delivery charge of $39.10 will be assessed if customers request delivery of a compactor.</v>
      </c>
      <c r="B31" s="39"/>
      <c r="C31" s="5"/>
      <c r="D31" s="5"/>
      <c r="E31" s="5"/>
      <c r="F31" s="5"/>
      <c r="G31" s="5"/>
      <c r="H31" s="5"/>
      <c r="I31" s="5"/>
      <c r="J31" s="5"/>
      <c r="K31" s="5"/>
      <c r="L31" s="5"/>
      <c r="M31" s="6"/>
    </row>
    <row r="32" spans="1:13" ht="12.75">
      <c r="A32" s="50"/>
      <c r="B32" s="39"/>
      <c r="C32" s="5"/>
      <c r="D32" s="5"/>
      <c r="E32" s="5"/>
      <c r="F32" s="5"/>
      <c r="G32" s="5"/>
      <c r="H32" s="5"/>
      <c r="I32" s="5"/>
      <c r="J32" s="5"/>
      <c r="K32" s="5"/>
      <c r="L32" s="5"/>
      <c r="M32" s="6"/>
    </row>
    <row r="33" spans="1:13" ht="12.75">
      <c r="A33" s="50" t="s">
        <v>428</v>
      </c>
      <c r="B33" s="39"/>
      <c r="C33" s="5"/>
      <c r="D33" s="5"/>
      <c r="E33" s="5"/>
      <c r="F33" s="5"/>
      <c r="G33" s="5"/>
      <c r="H33" s="5"/>
      <c r="I33" s="5"/>
      <c r="J33" s="5"/>
      <c r="K33" s="5"/>
      <c r="L33" s="5"/>
      <c r="M33" s="6"/>
    </row>
    <row r="34" spans="1:13" ht="12.75">
      <c r="A34" s="4" t="s">
        <v>429</v>
      </c>
      <c r="B34" s="39"/>
      <c r="C34" s="5"/>
      <c r="D34" s="5"/>
      <c r="E34" s="5"/>
      <c r="F34" s="5"/>
      <c r="G34" s="5"/>
      <c r="H34" s="5"/>
      <c r="I34" s="5"/>
      <c r="J34" s="5"/>
      <c r="K34" s="5"/>
      <c r="L34" s="5"/>
      <c r="M34" s="6"/>
    </row>
    <row r="35" spans="1:13" ht="12.75">
      <c r="A35" s="4"/>
      <c r="B35" s="39"/>
      <c r="C35" s="5"/>
      <c r="D35" s="5"/>
      <c r="E35" s="5"/>
      <c r="F35" s="5"/>
      <c r="G35" s="5"/>
      <c r="H35" s="5"/>
      <c r="I35" s="5"/>
      <c r="J35" s="5"/>
      <c r="K35" s="5"/>
      <c r="L35" s="5"/>
      <c r="M35" s="6"/>
    </row>
    <row r="36" spans="1:13" ht="12.75">
      <c r="A36" s="152" t="str">
        <f>'Item 255, pg 46'!A38</f>
        <v>If a company employee disconnects/reconnects a compactor a charge of $6.55 per haul will be assessed.</v>
      </c>
      <c r="B36" s="5"/>
      <c r="C36" s="5"/>
      <c r="D36" s="5"/>
      <c r="E36" s="5"/>
      <c r="F36" s="5"/>
      <c r="G36" s="5"/>
      <c r="H36" s="5"/>
      <c r="I36" s="5"/>
      <c r="J36" s="5"/>
      <c r="K36" s="5"/>
      <c r="L36" s="5"/>
      <c r="M36" s="6"/>
    </row>
    <row r="37" spans="1:13" ht="12.75">
      <c r="A37" s="4"/>
      <c r="B37" s="5"/>
      <c r="C37" s="5"/>
      <c r="D37" s="5"/>
      <c r="E37" s="5"/>
      <c r="F37" s="5"/>
      <c r="G37" s="5"/>
      <c r="H37" s="5"/>
      <c r="I37" s="5"/>
      <c r="J37" s="5"/>
      <c r="K37" s="5"/>
      <c r="L37" s="5"/>
      <c r="M37" s="6"/>
    </row>
    <row r="38" spans="1:13" ht="12.75">
      <c r="A38" s="152" t="s">
        <v>952</v>
      </c>
      <c r="B38" s="5"/>
      <c r="C38" s="5"/>
      <c r="D38" s="5"/>
      <c r="E38" s="5"/>
      <c r="F38" s="5"/>
      <c r="G38" s="5"/>
      <c r="H38" s="5"/>
      <c r="I38" s="5"/>
      <c r="J38" s="5"/>
      <c r="K38" s="5"/>
      <c r="L38" s="5"/>
      <c r="M38" s="6"/>
    </row>
    <row r="39" spans="1:13" ht="12.75">
      <c r="A39" s="4" t="s">
        <v>781</v>
      </c>
      <c r="B39" s="5"/>
      <c r="C39" s="5"/>
      <c r="D39" s="37"/>
      <c r="E39" s="37"/>
      <c r="F39" s="37"/>
      <c r="G39" s="37"/>
      <c r="H39" s="37"/>
      <c r="I39" s="37"/>
      <c r="J39" s="5"/>
      <c r="K39" s="5"/>
      <c r="L39" s="5"/>
      <c r="M39" s="6"/>
    </row>
    <row r="40" spans="1:13" ht="12.75">
      <c r="A40" s="4"/>
      <c r="B40" s="5"/>
      <c r="C40" s="5"/>
      <c r="D40" s="5"/>
      <c r="E40" s="5"/>
      <c r="F40" s="5"/>
      <c r="G40" s="5"/>
      <c r="H40" s="5"/>
      <c r="I40" s="5"/>
      <c r="J40" s="5"/>
      <c r="K40" s="5"/>
      <c r="L40" s="5"/>
      <c r="M40" s="6"/>
    </row>
    <row r="41" spans="1:13" ht="12.75">
      <c r="A41" s="152" t="s">
        <v>1018</v>
      </c>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c r="B44" s="5"/>
      <c r="C44" s="5"/>
      <c r="D44" s="5"/>
      <c r="E44" s="5"/>
      <c r="F44" s="5"/>
      <c r="G44" s="5"/>
      <c r="H44" s="5"/>
      <c r="I44" s="5"/>
      <c r="J44" s="5"/>
      <c r="K44" s="5"/>
      <c r="L44" s="5"/>
      <c r="M44" s="6"/>
    </row>
    <row r="45" spans="1:13" ht="12.75">
      <c r="A45" s="4"/>
      <c r="B45" s="5"/>
      <c r="C45" s="5"/>
      <c r="D45" s="5"/>
      <c r="E45" s="5"/>
      <c r="F45" s="5"/>
      <c r="G45" s="68" t="s">
        <v>953</v>
      </c>
      <c r="I45" s="5"/>
      <c r="J45" s="5"/>
      <c r="K45" s="5"/>
      <c r="L45" s="5"/>
      <c r="M45" s="6"/>
    </row>
    <row r="46" spans="1:13" ht="12.75">
      <c r="A46" s="4"/>
      <c r="B46" s="5"/>
      <c r="C46" s="5"/>
      <c r="D46" s="5"/>
      <c r="E46" s="5"/>
      <c r="F46" s="5"/>
      <c r="G46" s="5"/>
      <c r="H46" s="68"/>
      <c r="I46" s="5"/>
      <c r="J46" s="5"/>
      <c r="K46" s="5"/>
      <c r="L46" s="5"/>
      <c r="M46" s="6"/>
    </row>
    <row r="47" spans="1:13" ht="12.75">
      <c r="A47" s="97"/>
      <c r="B47" s="95"/>
      <c r="C47" s="95"/>
      <c r="D47" s="95"/>
      <c r="E47" s="95"/>
      <c r="F47" s="271"/>
      <c r="G47" s="271"/>
      <c r="H47" s="272"/>
      <c r="I47" s="271"/>
      <c r="J47" s="5"/>
      <c r="K47" s="5"/>
      <c r="L47" s="5"/>
      <c r="M47" s="6"/>
    </row>
    <row r="48" spans="1:13" ht="12.75">
      <c r="A48" s="7"/>
      <c r="B48" s="8"/>
      <c r="C48" s="8"/>
      <c r="D48" s="8"/>
      <c r="E48" s="8"/>
      <c r="F48" s="8"/>
      <c r="G48" s="8"/>
      <c r="H48" s="8"/>
      <c r="I48" s="8"/>
      <c r="J48" s="8"/>
      <c r="K48" s="8"/>
      <c r="L48" s="8"/>
      <c r="M48" s="9"/>
    </row>
    <row r="49" spans="1:13" ht="12.75">
      <c r="A49" s="4" t="s">
        <v>343</v>
      </c>
      <c r="B49" s="191" t="s">
        <v>455</v>
      </c>
      <c r="C49" s="5"/>
      <c r="D49" s="5"/>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7" t="s">
        <v>342</v>
      </c>
      <c r="B51" s="193">
        <f>'Item 255, pg 46'!B52</f>
        <v>41373</v>
      </c>
      <c r="C51" s="8"/>
      <c r="D51" s="8"/>
      <c r="E51" s="8"/>
      <c r="F51" s="8"/>
      <c r="G51" s="8"/>
      <c r="H51" s="8"/>
      <c r="I51" s="8"/>
      <c r="J51" s="8" t="s">
        <v>537</v>
      </c>
      <c r="K51" s="8"/>
      <c r="L51" s="8"/>
      <c r="M51" s="192">
        <f>'Item 255, pg 46'!K52</f>
        <v>41426</v>
      </c>
    </row>
    <row r="52" spans="1:13" ht="12.75">
      <c r="A52" s="510" t="s">
        <v>312</v>
      </c>
      <c r="B52" s="511"/>
      <c r="C52" s="511"/>
      <c r="D52" s="511"/>
      <c r="E52" s="511"/>
      <c r="F52" s="511"/>
      <c r="G52" s="511"/>
      <c r="H52" s="511"/>
      <c r="I52" s="511"/>
      <c r="J52" s="511"/>
      <c r="K52" s="511"/>
      <c r="L52" s="511"/>
      <c r="M52" s="512"/>
    </row>
    <row r="53" spans="1:13" ht="12.75">
      <c r="A53" s="4"/>
      <c r="B53" s="5"/>
      <c r="C53" s="5"/>
      <c r="D53" s="5"/>
      <c r="E53" s="5"/>
      <c r="F53" s="5"/>
      <c r="G53" s="5"/>
      <c r="H53" s="5"/>
      <c r="I53" s="5"/>
      <c r="J53" s="5"/>
      <c r="K53" s="5"/>
      <c r="L53" s="5"/>
      <c r="M53" s="6"/>
    </row>
    <row r="54" spans="1:13" ht="12.75">
      <c r="A54" s="4" t="s">
        <v>341</v>
      </c>
      <c r="B54" s="5"/>
      <c r="C54" s="5"/>
      <c r="D54" s="5"/>
      <c r="E54" s="5"/>
      <c r="F54" s="5"/>
      <c r="G54" s="5"/>
      <c r="H54" s="5"/>
      <c r="I54" s="5"/>
      <c r="J54" s="5"/>
      <c r="K54" s="5"/>
      <c r="L54" s="5"/>
      <c r="M54" s="6"/>
    </row>
    <row r="55" spans="1:13" ht="12.75">
      <c r="A55" s="7"/>
      <c r="B55" s="8"/>
      <c r="C55" s="8"/>
      <c r="D55" s="8"/>
      <c r="E55" s="8"/>
      <c r="F55" s="8"/>
      <c r="G55" s="8"/>
      <c r="H55" s="8"/>
      <c r="I55" s="8"/>
      <c r="J55" s="8"/>
      <c r="K55" s="8"/>
      <c r="L55" s="8"/>
      <c r="M55" s="9"/>
    </row>
  </sheetData>
  <sheetProtection/>
  <mergeCells count="7">
    <mergeCell ref="J2:L2"/>
    <mergeCell ref="A7:M7"/>
    <mergeCell ref="A8:M8"/>
    <mergeCell ref="A10:M10"/>
    <mergeCell ref="D14:M14"/>
    <mergeCell ref="A52:M52"/>
    <mergeCell ref="B9:L9"/>
  </mergeCells>
  <printOptions/>
  <pageMargins left="0.75" right="0.75" top="1" bottom="1" header="0.5" footer="0.5"/>
  <pageSetup fitToHeight="1" fitToWidth="1" horizontalDpi="300" verticalDpi="300" orientation="portrait" scale="89" r:id="rId1"/>
</worksheet>
</file>

<file path=xl/worksheets/sheet49.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N13" sqref="N13"/>
    </sheetView>
  </sheetViews>
  <sheetFormatPr defaultColWidth="9.140625" defaultRowHeight="12.75"/>
  <cols>
    <col min="1" max="1" width="10.7109375" style="0" customWidth="1"/>
    <col min="2" max="2" width="17.00390625" style="0" customWidth="1"/>
    <col min="4" max="4" width="6.421875" style="0" customWidth="1"/>
    <col min="5" max="5" width="9.7109375" style="0" customWidth="1"/>
    <col min="6" max="6" width="4.28125" style="0" customWidth="1"/>
    <col min="8" max="8" width="3.8515625" style="0" customWidth="1"/>
    <col min="10" max="10" width="4.00390625" style="0" customWidth="1"/>
    <col min="11" max="11" width="11.8515625" style="0" customWidth="1"/>
    <col min="12" max="12" width="24.7109375" style="0" customWidth="1"/>
  </cols>
  <sheetData>
    <row r="1" spans="1:12" ht="12.75">
      <c r="A1" s="1"/>
      <c r="B1" s="2"/>
      <c r="C1" s="2"/>
      <c r="D1" s="2"/>
      <c r="E1" s="2"/>
      <c r="F1" s="2"/>
      <c r="G1" s="2"/>
      <c r="H1" s="2"/>
      <c r="I1" s="2"/>
      <c r="J1" s="2"/>
      <c r="K1" s="2"/>
      <c r="L1" s="3"/>
    </row>
    <row r="2" spans="1:12" ht="12.75">
      <c r="A2" s="4" t="s">
        <v>337</v>
      </c>
      <c r="B2" s="213">
        <v>26</v>
      </c>
      <c r="C2" s="5"/>
      <c r="D2" s="5"/>
      <c r="E2" s="5"/>
      <c r="F2" s="5"/>
      <c r="G2" s="5"/>
      <c r="H2" s="8">
        <v>0</v>
      </c>
      <c r="I2" s="484" t="s">
        <v>338</v>
      </c>
      <c r="J2" s="484"/>
      <c r="K2" s="484"/>
      <c r="L2" s="46">
        <v>48</v>
      </c>
    </row>
    <row r="3" spans="1:12" ht="12.75">
      <c r="A3" s="4"/>
      <c r="B3" s="5"/>
      <c r="C3" s="5"/>
      <c r="D3" s="5"/>
      <c r="E3" s="5"/>
      <c r="F3" s="5"/>
      <c r="G3" s="5"/>
      <c r="H3" s="5"/>
      <c r="I3" s="5"/>
      <c r="J3" s="5"/>
      <c r="K3" s="5"/>
      <c r="L3" s="6"/>
    </row>
    <row r="4" spans="1:12" ht="12.75">
      <c r="A4" s="4" t="s">
        <v>339</v>
      </c>
      <c r="B4" s="5"/>
      <c r="C4" s="218" t="s">
        <v>837</v>
      </c>
      <c r="D4" s="5"/>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55" t="s">
        <v>224</v>
      </c>
      <c r="B7" s="514"/>
      <c r="C7" s="514"/>
      <c r="D7" s="514"/>
      <c r="E7" s="514"/>
      <c r="F7" s="514"/>
      <c r="G7" s="514"/>
      <c r="H7" s="514"/>
      <c r="I7" s="514"/>
      <c r="J7" s="514"/>
      <c r="K7" s="514"/>
      <c r="L7" s="536"/>
    </row>
    <row r="8" spans="1:12" ht="12.75">
      <c r="A8" s="591" t="s">
        <v>433</v>
      </c>
      <c r="B8" s="484"/>
      <c r="C8" s="484"/>
      <c r="D8" s="484"/>
      <c r="E8" s="484"/>
      <c r="F8" s="484"/>
      <c r="G8" s="484"/>
      <c r="H8" s="484"/>
      <c r="I8" s="484"/>
      <c r="J8" s="484"/>
      <c r="K8" s="484"/>
      <c r="L8" s="485"/>
    </row>
    <row r="9" spans="1:12" ht="12.75">
      <c r="A9" s="620" t="s">
        <v>1044</v>
      </c>
      <c r="B9" s="618"/>
      <c r="C9" s="618"/>
      <c r="D9" s="618"/>
      <c r="E9" s="618"/>
      <c r="F9" s="618"/>
      <c r="G9" s="618"/>
      <c r="H9" s="618"/>
      <c r="I9" s="618"/>
      <c r="J9" s="618"/>
      <c r="K9" s="618"/>
      <c r="L9" s="619"/>
    </row>
    <row r="10" spans="1:12" ht="12.75">
      <c r="A10" s="544" t="s">
        <v>196</v>
      </c>
      <c r="B10" s="484"/>
      <c r="C10" s="484"/>
      <c r="D10" s="484"/>
      <c r="E10" s="484"/>
      <c r="F10" s="484"/>
      <c r="G10" s="484"/>
      <c r="H10" s="484"/>
      <c r="I10" s="484"/>
      <c r="J10" s="484"/>
      <c r="K10" s="484"/>
      <c r="L10" s="485"/>
    </row>
    <row r="11" spans="1:12" ht="12.75">
      <c r="A11" s="4"/>
      <c r="B11" s="5"/>
      <c r="C11" s="5"/>
      <c r="D11" s="5"/>
      <c r="E11" s="5"/>
      <c r="F11" s="5"/>
      <c r="G11" s="5"/>
      <c r="H11" s="5"/>
      <c r="I11" s="5"/>
      <c r="J11" s="5"/>
      <c r="K11" s="5"/>
      <c r="L11" s="6"/>
    </row>
    <row r="12" spans="1:12" ht="12.75">
      <c r="A12" s="4" t="s">
        <v>577</v>
      </c>
      <c r="B12" s="14"/>
      <c r="C12" s="5"/>
      <c r="D12" s="5"/>
      <c r="E12" s="5"/>
      <c r="F12" s="5"/>
      <c r="G12" s="5"/>
      <c r="H12" s="5"/>
      <c r="I12" s="5"/>
      <c r="J12" s="5"/>
      <c r="K12" s="5"/>
      <c r="L12" s="6"/>
    </row>
    <row r="13" spans="1:12" ht="12.75">
      <c r="A13" s="4"/>
      <c r="B13" s="5"/>
      <c r="C13" s="5"/>
      <c r="D13" s="5"/>
      <c r="E13" s="5"/>
      <c r="F13" s="5"/>
      <c r="G13" s="5"/>
      <c r="H13" s="5"/>
      <c r="I13" s="5"/>
      <c r="J13" s="5"/>
      <c r="K13" s="5"/>
      <c r="L13" s="6"/>
    </row>
    <row r="14" spans="1:13" ht="12.75">
      <c r="A14" s="4" t="s">
        <v>432</v>
      </c>
      <c r="B14" s="36"/>
      <c r="C14" s="13"/>
      <c r="D14" s="558" t="s">
        <v>197</v>
      </c>
      <c r="E14" s="559"/>
      <c r="F14" s="559"/>
      <c r="G14" s="559"/>
      <c r="H14" s="590"/>
      <c r="I14" s="559"/>
      <c r="J14" s="590"/>
      <c r="K14" s="559"/>
      <c r="L14" s="560"/>
      <c r="M14" s="452"/>
    </row>
    <row r="15" spans="1:12" ht="12.75">
      <c r="A15" s="125" t="s">
        <v>207</v>
      </c>
      <c r="B15" s="118"/>
      <c r="C15" s="119"/>
      <c r="D15" s="128" t="s">
        <v>219</v>
      </c>
      <c r="E15" s="51" t="s">
        <v>860</v>
      </c>
      <c r="F15" s="16"/>
      <c r="G15" s="51" t="s">
        <v>84</v>
      </c>
      <c r="H15" s="26"/>
      <c r="I15" s="16" t="s">
        <v>85</v>
      </c>
      <c r="J15" s="26"/>
      <c r="K15" s="26" t="s">
        <v>206</v>
      </c>
      <c r="L15" s="35" t="s">
        <v>206</v>
      </c>
    </row>
    <row r="16" spans="1:12" ht="12.75">
      <c r="A16" s="127" t="s">
        <v>218</v>
      </c>
      <c r="B16" s="16"/>
      <c r="C16" s="26"/>
      <c r="D16" s="35" t="s">
        <v>722</v>
      </c>
      <c r="E16" s="154">
        <v>209.77</v>
      </c>
      <c r="F16" s="267" t="s">
        <v>961</v>
      </c>
      <c r="G16" s="265">
        <v>277.17</v>
      </c>
      <c r="H16" s="267" t="s">
        <v>961</v>
      </c>
      <c r="I16" s="146">
        <v>401.35</v>
      </c>
      <c r="J16" s="267" t="s">
        <v>961</v>
      </c>
      <c r="K16" s="26" t="s">
        <v>722</v>
      </c>
      <c r="L16" s="35" t="s">
        <v>722</v>
      </c>
    </row>
    <row r="17" spans="1:12" ht="12.75">
      <c r="A17" s="120" t="s">
        <v>201</v>
      </c>
      <c r="B17" s="121"/>
      <c r="C17" s="122"/>
      <c r="D17" s="35" t="s">
        <v>722</v>
      </c>
      <c r="E17" s="154">
        <f>E16+6</f>
        <v>215.77</v>
      </c>
      <c r="F17" s="267" t="s">
        <v>961</v>
      </c>
      <c r="G17" s="146">
        <f>G16+6</f>
        <v>283.17</v>
      </c>
      <c r="H17" s="267" t="s">
        <v>961</v>
      </c>
      <c r="I17" s="146">
        <f>I16+6</f>
        <v>407.35</v>
      </c>
      <c r="J17" s="267" t="s">
        <v>961</v>
      </c>
      <c r="K17" s="26" t="s">
        <v>722</v>
      </c>
      <c r="L17" s="35" t="s">
        <v>722</v>
      </c>
    </row>
    <row r="18" spans="1:12" ht="12.75">
      <c r="A18" s="117" t="s">
        <v>202</v>
      </c>
      <c r="B18" s="16"/>
      <c r="C18" s="26"/>
      <c r="D18" s="123"/>
      <c r="E18" s="123"/>
      <c r="F18" s="123"/>
      <c r="G18" s="262"/>
      <c r="H18" s="179"/>
      <c r="I18" s="262"/>
      <c r="J18" s="179"/>
      <c r="K18" s="123"/>
      <c r="L18" s="124"/>
    </row>
    <row r="19" spans="1:12" ht="12.75">
      <c r="A19" s="104" t="s">
        <v>203</v>
      </c>
      <c r="B19" s="16"/>
      <c r="C19" s="26"/>
      <c r="D19" s="35" t="s">
        <v>722</v>
      </c>
      <c r="E19" s="154">
        <f>E17</f>
        <v>215.77</v>
      </c>
      <c r="F19" s="267" t="s">
        <v>961</v>
      </c>
      <c r="G19" s="146">
        <f>+G17</f>
        <v>283.17</v>
      </c>
      <c r="H19" s="267" t="s">
        <v>961</v>
      </c>
      <c r="I19" s="146">
        <f>+I17</f>
        <v>407.35</v>
      </c>
      <c r="J19" s="267" t="s">
        <v>961</v>
      </c>
      <c r="K19" s="26" t="s">
        <v>722</v>
      </c>
      <c r="L19" s="35" t="s">
        <v>722</v>
      </c>
    </row>
    <row r="20" spans="1:12" ht="12.75">
      <c r="A20" s="4"/>
      <c r="B20" s="5"/>
      <c r="C20" s="5"/>
      <c r="D20" s="5"/>
      <c r="E20" s="5"/>
      <c r="F20" s="5"/>
      <c r="G20" s="5"/>
      <c r="H20" s="5"/>
      <c r="I20" s="5"/>
      <c r="J20" s="5"/>
      <c r="K20" s="5"/>
      <c r="L20" s="6"/>
    </row>
    <row r="21" spans="1:12" ht="12.75">
      <c r="A21" s="4"/>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67"/>
      <c r="B23" s="5"/>
      <c r="C23" s="5"/>
      <c r="D23" s="5"/>
      <c r="E23" s="5"/>
      <c r="F23" s="5"/>
      <c r="G23" s="5"/>
      <c r="H23" s="5"/>
      <c r="I23" s="5"/>
      <c r="J23" s="5"/>
      <c r="K23" s="5"/>
      <c r="L23" s="6"/>
    </row>
    <row r="24" spans="1:12" ht="12.75">
      <c r="A24" s="50" t="s">
        <v>208</v>
      </c>
      <c r="B24" s="39" t="s">
        <v>209</v>
      </c>
      <c r="C24" s="5"/>
      <c r="D24" s="5"/>
      <c r="E24" s="5"/>
      <c r="F24" s="5"/>
      <c r="G24" s="5"/>
      <c r="H24" s="5"/>
      <c r="I24" s="5"/>
      <c r="J24" s="5"/>
      <c r="K24" s="5"/>
      <c r="L24" s="6"/>
    </row>
    <row r="25" spans="1:12" ht="12.75">
      <c r="A25" s="50"/>
      <c r="B25" s="39" t="s">
        <v>210</v>
      </c>
      <c r="C25" s="5"/>
      <c r="D25" s="5"/>
      <c r="E25" s="5"/>
      <c r="F25" s="5"/>
      <c r="G25" s="5"/>
      <c r="H25" s="5"/>
      <c r="I25" s="5"/>
      <c r="J25" s="5"/>
      <c r="K25" s="5"/>
      <c r="L25" s="6"/>
    </row>
    <row r="26" spans="1:12" ht="12.75">
      <c r="A26" s="50"/>
      <c r="B26" s="39" t="s">
        <v>211</v>
      </c>
      <c r="C26" s="5"/>
      <c r="D26" s="5"/>
      <c r="E26" s="5"/>
      <c r="F26" s="5"/>
      <c r="G26" s="5"/>
      <c r="H26" s="5"/>
      <c r="I26" s="5"/>
      <c r="J26" s="5"/>
      <c r="K26" s="5"/>
      <c r="L26" s="6"/>
    </row>
    <row r="27" spans="1:12" ht="12.75">
      <c r="A27" s="50"/>
      <c r="B27" s="39" t="s">
        <v>212</v>
      </c>
      <c r="C27" s="5"/>
      <c r="D27" s="5"/>
      <c r="E27" s="5"/>
      <c r="F27" s="5"/>
      <c r="G27" s="5"/>
      <c r="H27" s="5"/>
      <c r="I27" s="5"/>
      <c r="J27" s="5"/>
      <c r="K27" s="5"/>
      <c r="L27" s="6"/>
    </row>
    <row r="28" spans="1:12" ht="12.75">
      <c r="A28" s="50"/>
      <c r="B28" s="39"/>
      <c r="C28" s="5"/>
      <c r="D28" s="5"/>
      <c r="E28" s="5"/>
      <c r="F28" s="5"/>
      <c r="G28" s="5"/>
      <c r="H28" s="5"/>
      <c r="I28" s="5"/>
      <c r="J28" s="5"/>
      <c r="K28" s="5"/>
      <c r="L28" s="6"/>
    </row>
    <row r="29" spans="1:12" ht="12.75">
      <c r="A29" s="76" t="s">
        <v>732</v>
      </c>
      <c r="B29" s="100" t="s">
        <v>732</v>
      </c>
      <c r="C29" s="37"/>
      <c r="D29" s="37"/>
      <c r="E29" s="37"/>
      <c r="F29" s="37"/>
      <c r="G29" s="37"/>
      <c r="H29" s="37"/>
      <c r="I29" s="37"/>
      <c r="J29" s="37"/>
      <c r="K29" s="37"/>
      <c r="L29" s="47"/>
    </row>
    <row r="30" spans="1:12" ht="12.75">
      <c r="A30" s="50"/>
      <c r="B30" s="39"/>
      <c r="C30" s="5"/>
      <c r="D30" s="5"/>
      <c r="E30" s="5"/>
      <c r="F30" s="5"/>
      <c r="G30" s="5"/>
      <c r="H30" s="5"/>
      <c r="I30" s="5"/>
      <c r="J30" s="5"/>
      <c r="K30" s="5"/>
      <c r="L30" s="6"/>
    </row>
    <row r="31" spans="1:12" ht="12.75">
      <c r="A31" s="50" t="s">
        <v>214</v>
      </c>
      <c r="B31" s="39"/>
      <c r="C31" s="5"/>
      <c r="D31" s="5"/>
      <c r="E31" s="5"/>
      <c r="F31" s="5"/>
      <c r="G31" s="5"/>
      <c r="H31" s="5"/>
      <c r="I31" s="5"/>
      <c r="J31" s="5"/>
      <c r="K31" s="5"/>
      <c r="L31" s="6"/>
    </row>
    <row r="32" spans="1:12" ht="12.75">
      <c r="A32" s="50"/>
      <c r="B32" s="39"/>
      <c r="C32" s="5"/>
      <c r="D32" s="5"/>
      <c r="E32" s="5"/>
      <c r="F32" s="5"/>
      <c r="G32" s="5"/>
      <c r="H32" s="5"/>
      <c r="I32" s="5"/>
      <c r="J32" s="5"/>
      <c r="K32" s="5"/>
      <c r="L32" s="6"/>
    </row>
    <row r="33" spans="1:12" ht="12.75">
      <c r="A33" s="76" t="str">
        <f>'Item 255, pg 47'!A31</f>
        <v>An initial delivery charge of $39.10 will be assessed if customers request delivery of a compactor.</v>
      </c>
      <c r="B33" s="39"/>
      <c r="C33" s="5"/>
      <c r="D33" s="5"/>
      <c r="E33" s="5"/>
      <c r="F33" s="5"/>
      <c r="G33" s="5"/>
      <c r="H33" s="5"/>
      <c r="I33" s="5"/>
      <c r="J33" s="5"/>
      <c r="K33" s="5"/>
      <c r="L33" s="6"/>
    </row>
    <row r="34" spans="1:12" ht="12.75">
      <c r="A34" s="50"/>
      <c r="B34" s="39"/>
      <c r="C34" s="5"/>
      <c r="D34" s="5"/>
      <c r="E34" s="5"/>
      <c r="F34" s="5"/>
      <c r="G34" s="5"/>
      <c r="H34" s="5"/>
      <c r="I34" s="5"/>
      <c r="J34" s="5"/>
      <c r="K34" s="5"/>
      <c r="L34" s="6"/>
    </row>
    <row r="35" spans="1:12" ht="12.75">
      <c r="A35" s="50" t="s">
        <v>428</v>
      </c>
      <c r="B35" s="39"/>
      <c r="C35" s="5"/>
      <c r="D35" s="5"/>
      <c r="E35" s="5"/>
      <c r="F35" s="5"/>
      <c r="G35" s="5"/>
      <c r="H35" s="5"/>
      <c r="I35" s="5"/>
      <c r="J35" s="5"/>
      <c r="K35" s="5"/>
      <c r="L35" s="6"/>
    </row>
    <row r="36" spans="1:12" ht="12.75">
      <c r="A36" s="4" t="s">
        <v>429</v>
      </c>
      <c r="B36" s="39"/>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152" t="str">
        <f>'Item 255, pg 47'!A36</f>
        <v>If a company employee disconnects/reconnects a compactor a charge of $6.55 per haul will be assessed.</v>
      </c>
      <c r="B38" s="5"/>
      <c r="C38" s="5"/>
      <c r="D38" s="5"/>
      <c r="E38" s="5"/>
      <c r="F38" s="5"/>
      <c r="G38" s="5"/>
      <c r="H38" s="5"/>
      <c r="I38" s="5"/>
      <c r="J38" s="5"/>
      <c r="K38" s="5"/>
      <c r="L38" s="6"/>
    </row>
    <row r="39" spans="1:12" ht="12.75">
      <c r="A39" s="4"/>
      <c r="B39" s="5"/>
      <c r="C39" s="5"/>
      <c r="D39" s="5"/>
      <c r="E39" s="5"/>
      <c r="F39" s="5"/>
      <c r="G39" s="5"/>
      <c r="H39" s="5"/>
      <c r="I39" s="5"/>
      <c r="J39" s="5"/>
      <c r="K39" s="5"/>
      <c r="L39" s="6"/>
    </row>
    <row r="40" spans="1:12" ht="12.75">
      <c r="A40" s="152" t="s">
        <v>952</v>
      </c>
      <c r="B40" s="5"/>
      <c r="C40" s="5"/>
      <c r="D40" s="5"/>
      <c r="E40" s="5"/>
      <c r="F40" s="5"/>
      <c r="G40" s="5"/>
      <c r="H40" s="5"/>
      <c r="I40" s="5"/>
      <c r="J40" s="5"/>
      <c r="K40" s="5"/>
      <c r="L40" s="6"/>
    </row>
    <row r="41" spans="1:12" ht="12.75">
      <c r="A41" s="4" t="s">
        <v>781</v>
      </c>
      <c r="B41" s="5"/>
      <c r="C41" s="5"/>
      <c r="D41" s="37"/>
      <c r="E41" s="37"/>
      <c r="F41" s="37"/>
      <c r="G41" s="37"/>
      <c r="H41" s="37"/>
      <c r="I41" s="5"/>
      <c r="J41" s="5"/>
      <c r="K41" s="5"/>
      <c r="L41" s="6"/>
    </row>
    <row r="42" spans="1:12" ht="12.75">
      <c r="A42" s="4"/>
      <c r="B42" s="5"/>
      <c r="C42" s="5"/>
      <c r="D42" s="5"/>
      <c r="E42" s="5"/>
      <c r="F42" s="5"/>
      <c r="G42" s="5"/>
      <c r="H42" s="5"/>
      <c r="I42" s="5"/>
      <c r="J42" s="5"/>
      <c r="K42" s="5"/>
      <c r="L42" s="6"/>
    </row>
    <row r="43" spans="1:12" ht="12.75">
      <c r="A43" s="152" t="s">
        <v>1018</v>
      </c>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68" t="s">
        <v>954</v>
      </c>
      <c r="H47" s="5"/>
      <c r="I47" s="5"/>
      <c r="J47" s="5"/>
      <c r="K47" s="5"/>
      <c r="L47" s="6"/>
    </row>
    <row r="48" spans="1:12" ht="12.75">
      <c r="A48" s="4"/>
      <c r="B48" s="5"/>
      <c r="C48" s="5"/>
      <c r="D48" s="5"/>
      <c r="E48" s="5"/>
      <c r="F48" s="5"/>
      <c r="G48" s="68"/>
      <c r="H48" s="5"/>
      <c r="I48" s="5"/>
      <c r="J48" s="5"/>
      <c r="K48" s="5"/>
      <c r="L48" s="6"/>
    </row>
    <row r="49" spans="1:12" ht="12.75">
      <c r="A49" s="97"/>
      <c r="B49" s="95"/>
      <c r="C49" s="95"/>
      <c r="D49" s="95"/>
      <c r="E49" s="95"/>
      <c r="F49" s="271"/>
      <c r="G49" s="271"/>
      <c r="H49" s="272"/>
      <c r="I49" s="271"/>
      <c r="J49" s="5"/>
      <c r="K49" s="5"/>
      <c r="L49" s="6"/>
    </row>
    <row r="50" spans="1:12" ht="12.75">
      <c r="A50" s="7"/>
      <c r="B50" s="8"/>
      <c r="C50" s="8"/>
      <c r="D50" s="8"/>
      <c r="E50" s="8"/>
      <c r="F50" s="8"/>
      <c r="G50" s="8"/>
      <c r="H50" s="8"/>
      <c r="I50" s="8"/>
      <c r="J50" s="8"/>
      <c r="K50" s="8"/>
      <c r="L50" s="9"/>
    </row>
    <row r="51" spans="1:12" ht="12.75">
      <c r="A51" s="4" t="s">
        <v>343</v>
      </c>
      <c r="B51" s="5" t="s">
        <v>455</v>
      </c>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7" t="s">
        <v>342</v>
      </c>
      <c r="B53" s="193">
        <f>'Item 255, pg 47'!B51</f>
        <v>41373</v>
      </c>
      <c r="C53" s="8"/>
      <c r="D53" s="8"/>
      <c r="E53" s="8"/>
      <c r="F53" s="8"/>
      <c r="G53" s="8"/>
      <c r="H53" s="8"/>
      <c r="I53" s="8" t="s">
        <v>862</v>
      </c>
      <c r="J53" s="8"/>
      <c r="K53" s="8"/>
      <c r="L53" s="192">
        <f>'Item 255, pg 47'!M51</f>
        <v>41426</v>
      </c>
    </row>
    <row r="54" spans="1:12" ht="12.75">
      <c r="A54" s="510" t="s">
        <v>312</v>
      </c>
      <c r="B54" s="511"/>
      <c r="C54" s="511"/>
      <c r="D54" s="511"/>
      <c r="E54" s="511"/>
      <c r="F54" s="511"/>
      <c r="G54" s="511"/>
      <c r="H54" s="511"/>
      <c r="I54" s="511"/>
      <c r="J54" s="511"/>
      <c r="K54" s="511"/>
      <c r="L54" s="512"/>
    </row>
    <row r="55" spans="1:12" ht="12.75">
      <c r="A55" s="4"/>
      <c r="B55" s="5"/>
      <c r="C55" s="5"/>
      <c r="D55" s="5"/>
      <c r="E55" s="5"/>
      <c r="F55" s="5"/>
      <c r="G55" s="5"/>
      <c r="H55" s="5"/>
      <c r="I55" s="5"/>
      <c r="J55" s="5"/>
      <c r="K55" s="5"/>
      <c r="L55" s="6"/>
    </row>
    <row r="56" spans="1:12" ht="12.75">
      <c r="A56" s="4" t="s">
        <v>341</v>
      </c>
      <c r="B56" s="5"/>
      <c r="C56" s="5"/>
      <c r="D56" s="5"/>
      <c r="E56" s="5"/>
      <c r="F56" s="5"/>
      <c r="G56" s="5"/>
      <c r="H56" s="5"/>
      <c r="I56" s="5"/>
      <c r="J56" s="5"/>
      <c r="K56" s="5"/>
      <c r="L56" s="6"/>
    </row>
    <row r="57" spans="1:12" ht="12.75">
      <c r="A57" s="7"/>
      <c r="B57" s="8"/>
      <c r="C57" s="8"/>
      <c r="D57" s="8"/>
      <c r="E57" s="8"/>
      <c r="F57" s="8"/>
      <c r="G57" s="8"/>
      <c r="H57" s="8"/>
      <c r="I57" s="8"/>
      <c r="J57" s="8"/>
      <c r="K57" s="8"/>
      <c r="L57" s="9"/>
    </row>
  </sheetData>
  <sheetProtection/>
  <mergeCells count="7">
    <mergeCell ref="I2:K2"/>
    <mergeCell ref="A7:L7"/>
    <mergeCell ref="A8:L8"/>
    <mergeCell ref="A10:L10"/>
    <mergeCell ref="D14:L14"/>
    <mergeCell ref="A54:L54"/>
    <mergeCell ref="A9:L9"/>
  </mergeCells>
  <printOptions/>
  <pageMargins left="0.75" right="0.75" top="1" bottom="1" header="0.5" footer="0.5"/>
  <pageSetup fitToHeight="1" fitToWidth="1" horizontalDpi="300" verticalDpi="300" orientation="portrait" scale="75" r:id="rId1"/>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J22" sqref="J22"/>
    </sheetView>
  </sheetViews>
  <sheetFormatPr defaultColWidth="9.140625" defaultRowHeight="12.75"/>
  <cols>
    <col min="1" max="1" width="10.28125" style="0" customWidth="1"/>
    <col min="2" max="2" width="18.00390625" style="0" bestFit="1" customWidth="1"/>
    <col min="10" max="10" width="22.7109375" style="48" bestFit="1" customWidth="1"/>
    <col min="11" max="11" width="5.140625" style="0" customWidth="1"/>
  </cols>
  <sheetData>
    <row r="1" spans="1:10" ht="12.75">
      <c r="A1" s="1"/>
      <c r="B1" s="2"/>
      <c r="C1" s="2"/>
      <c r="D1" s="2"/>
      <c r="E1" s="2"/>
      <c r="F1" s="2"/>
      <c r="G1" s="2"/>
      <c r="H1" s="2"/>
      <c r="I1" s="2"/>
      <c r="J1" s="45"/>
    </row>
    <row r="2" spans="1:10" ht="12.75">
      <c r="A2" s="4" t="s">
        <v>337</v>
      </c>
      <c r="B2" s="213">
        <v>26</v>
      </c>
      <c r="C2" s="5"/>
      <c r="D2" s="5"/>
      <c r="E2" s="5"/>
      <c r="F2" s="5"/>
      <c r="G2" s="82">
        <v>0</v>
      </c>
      <c r="H2" s="484" t="s">
        <v>338</v>
      </c>
      <c r="I2" s="484"/>
      <c r="J2" s="46">
        <v>4</v>
      </c>
    </row>
    <row r="3" spans="1:10" ht="12.75">
      <c r="A3" s="4"/>
      <c r="B3" s="5"/>
      <c r="C3" s="5"/>
      <c r="D3" s="5"/>
      <c r="E3" s="5"/>
      <c r="F3" s="5"/>
      <c r="G3" s="5"/>
      <c r="H3" s="5"/>
      <c r="I3" s="5"/>
      <c r="J3" s="17"/>
    </row>
    <row r="4" spans="1:10" ht="12.75">
      <c r="A4" s="4" t="s">
        <v>339</v>
      </c>
      <c r="B4" s="5"/>
      <c r="C4" s="218" t="s">
        <v>837</v>
      </c>
      <c r="D4" s="214"/>
      <c r="E4" s="214"/>
      <c r="F4" s="214"/>
      <c r="G4" s="5"/>
      <c r="H4" s="5"/>
      <c r="I4" s="5"/>
      <c r="J4" s="17"/>
    </row>
    <row r="5" spans="1:10" ht="12.75">
      <c r="A5" s="7" t="s">
        <v>340</v>
      </c>
      <c r="B5" s="8"/>
      <c r="C5" s="8" t="str">
        <f>'Title Page'!E15</f>
        <v> </v>
      </c>
      <c r="D5" s="8"/>
      <c r="E5" s="8"/>
      <c r="F5" s="8"/>
      <c r="G5" s="8"/>
      <c r="H5" s="8"/>
      <c r="I5" s="8"/>
      <c r="J5" s="46"/>
    </row>
    <row r="6" spans="1:10" ht="12.75">
      <c r="A6" s="4"/>
      <c r="B6" s="5"/>
      <c r="C6" s="516" t="s">
        <v>463</v>
      </c>
      <c r="D6" s="515"/>
      <c r="E6" s="515"/>
      <c r="F6" s="515"/>
      <c r="G6" s="515"/>
      <c r="H6" s="515"/>
      <c r="I6" s="5"/>
      <c r="J6" s="17"/>
    </row>
    <row r="7" spans="1:10" ht="12.75">
      <c r="A7" s="4"/>
      <c r="B7" s="5"/>
      <c r="C7" s="13"/>
      <c r="D7" s="13"/>
      <c r="E7" s="13"/>
      <c r="F7" s="13"/>
      <c r="G7" s="13"/>
      <c r="H7" s="13"/>
      <c r="I7" s="5"/>
      <c r="J7" s="47" t="s">
        <v>450</v>
      </c>
    </row>
    <row r="8" spans="1:10" ht="12.75">
      <c r="A8" s="4" t="s">
        <v>629</v>
      </c>
      <c r="B8" s="5"/>
      <c r="C8" s="5"/>
      <c r="D8" s="5"/>
      <c r="E8" s="5" t="s">
        <v>255</v>
      </c>
      <c r="F8" s="5"/>
      <c r="G8" s="5"/>
      <c r="H8" s="5"/>
      <c r="I8" s="5" t="s">
        <v>281</v>
      </c>
      <c r="J8" s="17">
        <v>30</v>
      </c>
    </row>
    <row r="9" spans="1:10" ht="12.75">
      <c r="A9" s="10" t="s">
        <v>631</v>
      </c>
      <c r="B9" s="5"/>
      <c r="C9" s="5"/>
      <c r="D9" s="5"/>
      <c r="E9" s="5"/>
      <c r="F9" s="5" t="s">
        <v>258</v>
      </c>
      <c r="G9" s="5"/>
      <c r="H9" s="5"/>
      <c r="I9" s="5"/>
      <c r="J9" s="17">
        <v>90</v>
      </c>
    </row>
    <row r="10" spans="1:10" ht="12.75">
      <c r="A10" s="10" t="s">
        <v>632</v>
      </c>
      <c r="B10" s="14"/>
      <c r="C10" s="5"/>
      <c r="D10" s="5"/>
      <c r="E10" s="5"/>
      <c r="F10" s="5"/>
      <c r="G10" s="5" t="s">
        <v>259</v>
      </c>
      <c r="H10" s="5"/>
      <c r="I10" s="5"/>
      <c r="J10" s="17">
        <v>55</v>
      </c>
    </row>
    <row r="11" spans="1:10" ht="12.75">
      <c r="A11" s="10" t="s">
        <v>633</v>
      </c>
      <c r="B11" s="5"/>
      <c r="C11" s="5"/>
      <c r="D11" s="5"/>
      <c r="E11" s="5"/>
      <c r="F11" s="5"/>
      <c r="G11" s="5"/>
      <c r="H11" s="5"/>
      <c r="I11" s="5" t="s">
        <v>254</v>
      </c>
      <c r="J11" s="17">
        <v>60</v>
      </c>
    </row>
    <row r="12" spans="1:10" ht="12.75">
      <c r="A12" s="10" t="s">
        <v>634</v>
      </c>
      <c r="B12" s="36"/>
      <c r="C12" s="13"/>
      <c r="D12" s="5"/>
      <c r="E12" s="36"/>
      <c r="F12" s="13"/>
      <c r="G12" s="5"/>
      <c r="H12" s="36"/>
      <c r="I12" s="13" t="s">
        <v>254</v>
      </c>
      <c r="J12" s="17">
        <v>55</v>
      </c>
    </row>
    <row r="13" spans="1:10" ht="12.75">
      <c r="A13" s="10" t="s">
        <v>260</v>
      </c>
      <c r="B13" s="36"/>
      <c r="C13" s="13"/>
      <c r="D13" s="5"/>
      <c r="E13" s="36"/>
      <c r="F13" s="13"/>
      <c r="G13" s="5"/>
      <c r="H13" s="36"/>
      <c r="I13" s="13" t="s">
        <v>254</v>
      </c>
      <c r="J13" s="17">
        <v>52</v>
      </c>
    </row>
    <row r="14" spans="1:10" ht="12.75">
      <c r="A14" s="10" t="s">
        <v>635</v>
      </c>
      <c r="B14" s="5"/>
      <c r="C14" s="5"/>
      <c r="D14" s="5"/>
      <c r="E14" s="5"/>
      <c r="F14" s="5"/>
      <c r="G14" s="5"/>
      <c r="H14" s="5"/>
      <c r="I14" s="14" t="s">
        <v>281</v>
      </c>
      <c r="J14" s="17">
        <v>17</v>
      </c>
    </row>
    <row r="15" spans="1:10" ht="12.75">
      <c r="A15" s="10" t="s">
        <v>261</v>
      </c>
      <c r="B15" s="5"/>
      <c r="C15" s="5"/>
      <c r="D15" s="5"/>
      <c r="E15" s="5"/>
      <c r="F15" s="5"/>
      <c r="G15" s="5"/>
      <c r="H15" s="5"/>
      <c r="I15" s="14" t="s">
        <v>280</v>
      </c>
      <c r="J15" s="17">
        <v>17</v>
      </c>
    </row>
    <row r="16" spans="1:10" ht="12.75">
      <c r="A16" s="10" t="s">
        <v>636</v>
      </c>
      <c r="B16" s="5"/>
      <c r="C16" s="5"/>
      <c r="D16" s="5"/>
      <c r="E16" s="5"/>
      <c r="F16" s="5"/>
      <c r="G16" s="5"/>
      <c r="H16" s="5"/>
      <c r="I16" s="14" t="s">
        <v>280</v>
      </c>
      <c r="J16" s="17">
        <v>17</v>
      </c>
    </row>
    <row r="17" spans="1:10" ht="12.75">
      <c r="A17" s="10" t="s">
        <v>637</v>
      </c>
      <c r="B17" s="5"/>
      <c r="C17" s="5"/>
      <c r="D17" s="5"/>
      <c r="E17" s="5"/>
      <c r="F17" s="5"/>
      <c r="G17" s="5"/>
      <c r="H17" s="5"/>
      <c r="I17" s="14" t="s">
        <v>254</v>
      </c>
      <c r="J17" s="17">
        <v>30</v>
      </c>
    </row>
    <row r="18" spans="1:10" ht="12.75">
      <c r="A18" s="10" t="s">
        <v>262</v>
      </c>
      <c r="B18" s="5"/>
      <c r="C18" s="5"/>
      <c r="D18" s="5"/>
      <c r="E18" s="5"/>
      <c r="F18" s="5"/>
      <c r="G18" s="5"/>
      <c r="H18" s="5"/>
      <c r="I18" s="14" t="s">
        <v>282</v>
      </c>
      <c r="J18" s="17">
        <v>100</v>
      </c>
    </row>
    <row r="19" spans="1:10" ht="12.75">
      <c r="A19" s="10" t="s">
        <v>263</v>
      </c>
      <c r="B19" s="5"/>
      <c r="C19" s="5"/>
      <c r="D19" s="5"/>
      <c r="E19" s="5"/>
      <c r="F19" s="5"/>
      <c r="G19" s="5"/>
      <c r="H19" s="5"/>
      <c r="I19" s="14" t="s">
        <v>254</v>
      </c>
      <c r="J19" s="17">
        <v>100</v>
      </c>
    </row>
    <row r="20" spans="1:10" ht="12.75">
      <c r="A20" s="10" t="s">
        <v>638</v>
      </c>
      <c r="B20" s="5"/>
      <c r="C20" s="5"/>
      <c r="D20" s="5"/>
      <c r="E20" s="5"/>
      <c r="F20" s="5"/>
      <c r="G20" s="5"/>
      <c r="H20" s="5"/>
      <c r="I20" s="14" t="s">
        <v>254</v>
      </c>
      <c r="J20" s="17">
        <v>100</v>
      </c>
    </row>
    <row r="21" spans="1:10" ht="12.75">
      <c r="A21" s="10" t="s">
        <v>630</v>
      </c>
      <c r="B21" s="5"/>
      <c r="C21" s="5" t="s">
        <v>257</v>
      </c>
      <c r="D21" s="5"/>
      <c r="E21" s="5"/>
      <c r="F21" s="5"/>
      <c r="G21" s="5"/>
      <c r="H21" s="5"/>
      <c r="I21" s="5" t="s">
        <v>281</v>
      </c>
      <c r="J21" s="17">
        <v>51</v>
      </c>
    </row>
    <row r="22" spans="1:10" ht="12.75">
      <c r="A22" s="10" t="s">
        <v>264</v>
      </c>
      <c r="B22" s="5"/>
      <c r="C22" s="5"/>
      <c r="D22" s="5"/>
      <c r="E22" s="5"/>
      <c r="F22" s="5"/>
      <c r="G22" s="5"/>
      <c r="H22" s="5"/>
      <c r="I22" s="14" t="s">
        <v>283</v>
      </c>
      <c r="J22" s="17">
        <v>70</v>
      </c>
    </row>
    <row r="23" spans="1:10" ht="12.75">
      <c r="A23" s="10" t="s">
        <v>639</v>
      </c>
      <c r="B23" s="5"/>
      <c r="C23" s="5"/>
      <c r="D23" s="5"/>
      <c r="E23" s="5"/>
      <c r="F23" s="5"/>
      <c r="G23" s="5"/>
      <c r="H23" s="5"/>
      <c r="I23" s="5"/>
      <c r="J23" s="17">
        <v>205</v>
      </c>
    </row>
    <row r="24" spans="1:11" ht="12.75">
      <c r="A24" s="10" t="s">
        <v>640</v>
      </c>
      <c r="B24" s="5"/>
      <c r="C24" s="5"/>
      <c r="D24" s="5"/>
      <c r="E24" s="5"/>
      <c r="F24" s="5"/>
      <c r="G24" s="5"/>
      <c r="H24" s="5"/>
      <c r="I24" s="5"/>
      <c r="J24" s="17">
        <v>90</v>
      </c>
      <c r="K24" s="4"/>
    </row>
    <row r="25" spans="1:10" ht="12.75">
      <c r="A25" s="10" t="s">
        <v>641</v>
      </c>
      <c r="B25" s="5"/>
      <c r="C25" s="5"/>
      <c r="D25" s="5"/>
      <c r="E25" s="5"/>
      <c r="F25" s="5"/>
      <c r="G25" s="5"/>
      <c r="H25" s="5"/>
      <c r="I25" s="5"/>
      <c r="J25" s="17">
        <v>90</v>
      </c>
    </row>
    <row r="26" spans="1:10" ht="12.75">
      <c r="A26" s="10" t="s">
        <v>265</v>
      </c>
      <c r="B26" s="5"/>
      <c r="C26" s="5"/>
      <c r="D26" s="5"/>
      <c r="E26" s="5"/>
      <c r="F26" s="5"/>
      <c r="G26" s="5"/>
      <c r="H26" s="5"/>
      <c r="I26" s="5" t="s">
        <v>272</v>
      </c>
      <c r="J26" s="17">
        <v>300</v>
      </c>
    </row>
    <row r="27" spans="1:10" ht="12.75">
      <c r="A27" s="10" t="s">
        <v>266</v>
      </c>
      <c r="B27" s="5"/>
      <c r="C27" s="5"/>
      <c r="D27" s="5"/>
      <c r="E27" s="5"/>
      <c r="F27" s="5"/>
      <c r="G27" s="5"/>
      <c r="H27" s="5"/>
      <c r="I27" s="5" t="s">
        <v>273</v>
      </c>
      <c r="J27" s="17">
        <v>5</v>
      </c>
    </row>
    <row r="28" spans="1:10" ht="12.75">
      <c r="A28" s="10" t="s">
        <v>642</v>
      </c>
      <c r="B28" s="5"/>
      <c r="C28" s="5"/>
      <c r="D28" s="5"/>
      <c r="E28" s="5"/>
      <c r="F28" s="5"/>
      <c r="G28" s="5"/>
      <c r="H28" s="5"/>
      <c r="I28" s="5"/>
      <c r="J28" s="17">
        <v>160</v>
      </c>
    </row>
    <row r="29" spans="1:10" ht="12.75">
      <c r="A29" s="10"/>
      <c r="B29" s="5"/>
      <c r="C29" s="5"/>
      <c r="D29" s="5"/>
      <c r="E29" s="5"/>
      <c r="F29" s="5"/>
      <c r="G29" s="5"/>
      <c r="H29" s="5"/>
      <c r="I29" s="5"/>
      <c r="J29" s="17"/>
    </row>
    <row r="30" spans="1:10" ht="12.75">
      <c r="A30" s="4"/>
      <c r="B30" s="5"/>
      <c r="C30" s="5"/>
      <c r="D30" s="5"/>
      <c r="E30" s="5"/>
      <c r="F30" s="5"/>
      <c r="G30" s="5"/>
      <c r="H30" s="5"/>
      <c r="I30" s="5"/>
      <c r="J30" s="17"/>
    </row>
    <row r="31" spans="1:10" ht="12.75">
      <c r="A31" s="4"/>
      <c r="B31" s="5"/>
      <c r="C31" s="5"/>
      <c r="D31" s="5"/>
      <c r="E31" s="5"/>
      <c r="F31" s="5"/>
      <c r="G31" s="5"/>
      <c r="H31" s="5"/>
      <c r="I31" s="5"/>
      <c r="J31" s="17"/>
    </row>
    <row r="32" spans="1:10" ht="12.75">
      <c r="A32" s="4"/>
      <c r="B32" s="5"/>
      <c r="C32" s="5"/>
      <c r="D32" s="5"/>
      <c r="E32" s="5"/>
      <c r="F32" s="5"/>
      <c r="G32" s="5"/>
      <c r="H32" s="5"/>
      <c r="I32" s="5"/>
      <c r="J32" s="17"/>
    </row>
    <row r="33" spans="1:10" ht="12.75">
      <c r="A33" s="4"/>
      <c r="B33" s="5"/>
      <c r="C33" s="5"/>
      <c r="D33" s="5"/>
      <c r="E33" s="5"/>
      <c r="F33" s="5"/>
      <c r="G33" s="5"/>
      <c r="H33" s="5"/>
      <c r="I33" s="5"/>
      <c r="J33" s="17"/>
    </row>
    <row r="34" spans="1:10" ht="12.75">
      <c r="A34" s="4"/>
      <c r="B34" s="5"/>
      <c r="C34" s="5"/>
      <c r="D34" s="5"/>
      <c r="E34" s="5"/>
      <c r="F34" s="5"/>
      <c r="G34" s="5"/>
      <c r="H34" s="5"/>
      <c r="I34" s="5"/>
      <c r="J34" s="17"/>
    </row>
    <row r="35" spans="1:10" ht="12.75">
      <c r="A35" s="4"/>
      <c r="B35" s="5"/>
      <c r="C35" s="5"/>
      <c r="D35" s="5"/>
      <c r="E35" s="5"/>
      <c r="F35" s="5"/>
      <c r="G35" s="5"/>
      <c r="H35" s="5"/>
      <c r="I35" s="5"/>
      <c r="J35" s="17"/>
    </row>
    <row r="36" spans="1:10" ht="12.75">
      <c r="A36" s="4"/>
      <c r="B36" s="5"/>
      <c r="C36" s="5"/>
      <c r="D36" s="5"/>
      <c r="E36" s="5"/>
      <c r="F36" s="5"/>
      <c r="G36" s="5"/>
      <c r="H36" s="5"/>
      <c r="I36" s="5"/>
      <c r="J36" s="17"/>
    </row>
    <row r="37" spans="1:10" ht="12.75">
      <c r="A37" s="4"/>
      <c r="B37" s="5"/>
      <c r="C37" s="5"/>
      <c r="D37" s="5"/>
      <c r="E37" s="5"/>
      <c r="F37" s="5"/>
      <c r="G37" s="5"/>
      <c r="H37" s="5"/>
      <c r="I37" s="5"/>
      <c r="J37" s="17"/>
    </row>
    <row r="38" spans="1:10" ht="12.75">
      <c r="A38" s="4"/>
      <c r="B38" s="5"/>
      <c r="C38" s="5"/>
      <c r="D38" s="5"/>
      <c r="E38" s="5"/>
      <c r="F38" s="5"/>
      <c r="G38" s="5"/>
      <c r="H38" s="5"/>
      <c r="I38" s="5"/>
      <c r="J38" s="17"/>
    </row>
    <row r="39" spans="1:10" ht="12.75">
      <c r="A39" s="4"/>
      <c r="B39" s="5"/>
      <c r="C39" s="5"/>
      <c r="D39" s="5"/>
      <c r="E39" s="5"/>
      <c r="F39" s="5"/>
      <c r="G39" s="5"/>
      <c r="H39" s="5"/>
      <c r="I39" s="5"/>
      <c r="J39" s="17"/>
    </row>
    <row r="40" spans="1:10" ht="12.75">
      <c r="A40" s="10"/>
      <c r="B40" s="5"/>
      <c r="C40" s="5"/>
      <c r="D40" s="5"/>
      <c r="E40" s="5"/>
      <c r="F40" s="5"/>
      <c r="G40" s="5"/>
      <c r="H40" s="5"/>
      <c r="I40" s="5"/>
      <c r="J40" s="17"/>
    </row>
    <row r="41" spans="1:10" ht="12.75">
      <c r="A41" s="4"/>
      <c r="B41" s="5"/>
      <c r="C41" s="5"/>
      <c r="D41" s="5"/>
      <c r="E41" s="5"/>
      <c r="F41" s="5"/>
      <c r="G41" s="5"/>
      <c r="H41" s="5"/>
      <c r="I41" s="5"/>
      <c r="J41" s="17"/>
    </row>
    <row r="42" spans="1:10" ht="12.75">
      <c r="A42" s="4"/>
      <c r="B42" s="5"/>
      <c r="C42" s="5"/>
      <c r="D42" s="5"/>
      <c r="E42" s="5"/>
      <c r="F42" s="5"/>
      <c r="G42" s="5"/>
      <c r="H42" s="5"/>
      <c r="I42" s="5"/>
      <c r="J42" s="17"/>
    </row>
    <row r="43" spans="1:10" ht="12.75">
      <c r="A43" s="4"/>
      <c r="B43" s="5"/>
      <c r="C43" s="5"/>
      <c r="D43" s="37"/>
      <c r="E43" s="37"/>
      <c r="F43" s="37"/>
      <c r="G43" s="37"/>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t="s">
        <v>732</v>
      </c>
      <c r="K50" s="49"/>
    </row>
    <row r="51" spans="1:10" ht="12.75">
      <c r="A51" s="7"/>
      <c r="B51" s="8"/>
      <c r="C51" s="8"/>
      <c r="D51" s="8"/>
      <c r="E51" s="8"/>
      <c r="F51" s="8"/>
      <c r="G51" s="8"/>
      <c r="H51" s="8"/>
      <c r="I51" s="8"/>
      <c r="J51" s="46"/>
    </row>
    <row r="52" spans="1:10" ht="12.75">
      <c r="A52" s="4" t="s">
        <v>343</v>
      </c>
      <c r="B52" s="5" t="s">
        <v>455</v>
      </c>
      <c r="C52" s="5"/>
      <c r="D52" s="5"/>
      <c r="E52" s="5"/>
      <c r="F52" s="5"/>
      <c r="G52" s="5"/>
      <c r="H52" s="5"/>
      <c r="I52" s="5"/>
      <c r="J52" s="17"/>
    </row>
    <row r="53" spans="1:10" ht="12.75">
      <c r="A53" s="4"/>
      <c r="B53" s="5"/>
      <c r="C53" s="5"/>
      <c r="D53" s="5"/>
      <c r="E53" s="5"/>
      <c r="F53" s="5"/>
      <c r="G53" s="5"/>
      <c r="H53" s="5"/>
      <c r="I53" s="5"/>
      <c r="J53" s="17"/>
    </row>
    <row r="54" spans="1:10" ht="12.75">
      <c r="A54" s="7" t="s">
        <v>342</v>
      </c>
      <c r="B54" s="193">
        <f>'Index by topic, pg 3'!B55</f>
        <v>41373</v>
      </c>
      <c r="C54" s="8"/>
      <c r="D54" s="8"/>
      <c r="E54" s="8"/>
      <c r="F54" s="8"/>
      <c r="G54" s="8"/>
      <c r="H54" s="8" t="s">
        <v>536</v>
      </c>
      <c r="I54" s="8"/>
      <c r="J54" s="192">
        <f>'Index by topic, pg 3'!J55</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17"/>
    </row>
    <row r="57" spans="1:10" ht="12.75">
      <c r="A57" s="4" t="s">
        <v>341</v>
      </c>
      <c r="B57" s="5"/>
      <c r="C57" s="5"/>
      <c r="D57" s="5"/>
      <c r="E57" s="5"/>
      <c r="F57" s="5"/>
      <c r="G57" s="5"/>
      <c r="H57" s="5"/>
      <c r="I57" s="5"/>
      <c r="J57" s="17"/>
    </row>
    <row r="58" spans="1:10" ht="12.75">
      <c r="A58" s="7"/>
      <c r="B58" s="8"/>
      <c r="C58" s="8"/>
      <c r="D58" s="8"/>
      <c r="E58" s="8"/>
      <c r="F58" s="8"/>
      <c r="G58" s="8"/>
      <c r="H58" s="8"/>
      <c r="I58" s="8"/>
      <c r="J58" s="46"/>
    </row>
  </sheetData>
  <sheetProtection/>
  <mergeCells count="3">
    <mergeCell ref="H2:I2"/>
    <mergeCell ref="A55:J55"/>
    <mergeCell ref="C6:H6"/>
  </mergeCells>
  <printOptions horizontalCentered="1" verticalCentered="1"/>
  <pageMargins left="0.5" right="0.5" top="0.5" bottom="0.5" header="0.5" footer="0.5"/>
  <pageSetup fitToHeight="1" fitToWidth="1" horizontalDpi="600" verticalDpi="600" orientation="portrait" scale="81" r:id="rId1"/>
</worksheet>
</file>

<file path=xl/worksheets/sheet50.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M7" sqref="M7"/>
    </sheetView>
  </sheetViews>
  <sheetFormatPr defaultColWidth="9.140625" defaultRowHeight="12.75"/>
  <cols>
    <col min="1" max="1" width="11.28125" style="0" customWidth="1"/>
    <col min="2" max="2" width="17.00390625" style="0" customWidth="1"/>
    <col min="3" max="3" width="3.28125" style="0" customWidth="1"/>
    <col min="4" max="4" width="8.28125" style="0" customWidth="1"/>
    <col min="6" max="6" width="10.421875" style="0" customWidth="1"/>
    <col min="7" max="7" width="4.140625" style="0" customWidth="1"/>
    <col min="9" max="9" width="4.00390625" style="0" customWidth="1"/>
    <col min="11" max="11" width="31.00390625" style="0" customWidth="1"/>
  </cols>
  <sheetData>
    <row r="1" spans="1:11" ht="12.75">
      <c r="A1" s="1"/>
      <c r="B1" s="2"/>
      <c r="C1" s="2"/>
      <c r="D1" s="2"/>
      <c r="E1" s="2"/>
      <c r="F1" s="2"/>
      <c r="G1" s="2"/>
      <c r="H1" s="2"/>
      <c r="I1" s="2"/>
      <c r="J1" s="2"/>
      <c r="K1" s="3"/>
    </row>
    <row r="2" spans="1:11" ht="12.75">
      <c r="A2" s="4" t="s">
        <v>337</v>
      </c>
      <c r="B2" s="213">
        <v>26</v>
      </c>
      <c r="C2" s="5"/>
      <c r="D2" s="5"/>
      <c r="E2" s="5"/>
      <c r="F2" s="5"/>
      <c r="G2" s="82">
        <v>0</v>
      </c>
      <c r="H2" s="484" t="s">
        <v>338</v>
      </c>
      <c r="I2" s="484"/>
      <c r="J2" s="484"/>
      <c r="K2" s="46">
        <v>49</v>
      </c>
    </row>
    <row r="3" spans="1:11" ht="12.75">
      <c r="A3" s="4"/>
      <c r="B3" s="5"/>
      <c r="C3" s="5"/>
      <c r="D3" s="5"/>
      <c r="E3" s="5"/>
      <c r="F3" s="5"/>
      <c r="G3" s="5"/>
      <c r="H3" s="5"/>
      <c r="I3" s="5"/>
      <c r="J3" s="5"/>
      <c r="K3" s="6"/>
    </row>
    <row r="4" spans="1:11" ht="12.75">
      <c r="A4" s="4" t="s">
        <v>339</v>
      </c>
      <c r="B4" s="5"/>
      <c r="C4" s="218" t="s">
        <v>837</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55" t="s">
        <v>224</v>
      </c>
      <c r="B7" s="514"/>
      <c r="C7" s="514"/>
      <c r="D7" s="514"/>
      <c r="E7" s="514"/>
      <c r="F7" s="514"/>
      <c r="G7" s="514"/>
      <c r="H7" s="514"/>
      <c r="I7" s="514"/>
      <c r="J7" s="514"/>
      <c r="K7" s="536"/>
    </row>
    <row r="8" spans="1:11" ht="12.75">
      <c r="A8" s="591" t="s">
        <v>433</v>
      </c>
      <c r="B8" s="484"/>
      <c r="C8" s="484"/>
      <c r="D8" s="484"/>
      <c r="E8" s="484"/>
      <c r="F8" s="484"/>
      <c r="G8" s="484"/>
      <c r="H8" s="484"/>
      <c r="I8" s="484"/>
      <c r="J8" s="484"/>
      <c r="K8" s="485"/>
    </row>
    <row r="9" spans="1:11" ht="12.75">
      <c r="A9" s="620" t="s">
        <v>1044</v>
      </c>
      <c r="B9" s="484"/>
      <c r="C9" s="484"/>
      <c r="D9" s="484"/>
      <c r="E9" s="484"/>
      <c r="F9" s="484"/>
      <c r="G9" s="484"/>
      <c r="H9" s="484"/>
      <c r="I9" s="484"/>
      <c r="J9" s="484"/>
      <c r="K9" s="485"/>
    </row>
    <row r="10" spans="1:11" ht="12.75">
      <c r="A10" s="544" t="s">
        <v>196</v>
      </c>
      <c r="B10" s="484"/>
      <c r="C10" s="484"/>
      <c r="D10" s="484"/>
      <c r="E10" s="484"/>
      <c r="F10" s="484"/>
      <c r="G10" s="484"/>
      <c r="H10" s="484"/>
      <c r="I10" s="484"/>
      <c r="J10" s="484"/>
      <c r="K10" s="485"/>
    </row>
    <row r="11" spans="1:11" ht="12.75">
      <c r="A11" s="4"/>
      <c r="B11" s="5"/>
      <c r="C11" s="5"/>
      <c r="D11" s="5"/>
      <c r="E11" s="5"/>
      <c r="F11" s="5"/>
      <c r="G11" s="5"/>
      <c r="H11" s="5"/>
      <c r="I11" s="5"/>
      <c r="J11" s="5"/>
      <c r="K11" s="6"/>
    </row>
    <row r="12" spans="1:11" ht="12.75">
      <c r="A12" s="4" t="s">
        <v>577</v>
      </c>
      <c r="B12" s="14"/>
      <c r="C12" s="5"/>
      <c r="D12" s="5"/>
      <c r="E12" s="5"/>
      <c r="F12" s="5"/>
      <c r="G12" s="5"/>
      <c r="H12" s="5"/>
      <c r="I12" s="5"/>
      <c r="J12" s="5"/>
      <c r="K12" s="6"/>
    </row>
    <row r="13" spans="1:11" ht="12.75">
      <c r="A13" s="4"/>
      <c r="B13" s="5"/>
      <c r="C13" s="5"/>
      <c r="D13" s="5"/>
      <c r="E13" s="5"/>
      <c r="F13" s="5"/>
      <c r="G13" s="5"/>
      <c r="H13" s="5"/>
      <c r="I13" s="5"/>
      <c r="J13" s="5"/>
      <c r="K13" s="6"/>
    </row>
    <row r="14" spans="1:11" ht="12.75">
      <c r="A14" s="4" t="s">
        <v>89</v>
      </c>
      <c r="B14" s="36"/>
      <c r="C14" s="13"/>
      <c r="D14" s="558" t="s">
        <v>197</v>
      </c>
      <c r="E14" s="559"/>
      <c r="F14" s="559"/>
      <c r="G14" s="590"/>
      <c r="H14" s="559"/>
      <c r="I14" s="590"/>
      <c r="J14" s="559"/>
      <c r="K14" s="560"/>
    </row>
    <row r="15" spans="1:12" ht="12.75">
      <c r="A15" s="125" t="s">
        <v>207</v>
      </c>
      <c r="B15" s="118"/>
      <c r="C15" s="119"/>
      <c r="D15" s="128" t="s">
        <v>219</v>
      </c>
      <c r="E15" s="35" t="s">
        <v>83</v>
      </c>
      <c r="F15" s="51" t="s">
        <v>84</v>
      </c>
      <c r="G15" s="26"/>
      <c r="H15" s="16" t="s">
        <v>85</v>
      </c>
      <c r="I15" s="415"/>
      <c r="J15" s="26" t="s">
        <v>206</v>
      </c>
      <c r="K15" s="35" t="s">
        <v>206</v>
      </c>
      <c r="L15" s="452"/>
    </row>
    <row r="16" spans="1:11" ht="12.75">
      <c r="A16" s="127" t="s">
        <v>218</v>
      </c>
      <c r="B16" s="16"/>
      <c r="C16" s="26"/>
      <c r="D16" s="35" t="s">
        <v>722</v>
      </c>
      <c r="E16" s="35" t="s">
        <v>722</v>
      </c>
      <c r="F16" s="265">
        <v>318.74</v>
      </c>
      <c r="G16" s="415" t="s">
        <v>961</v>
      </c>
      <c r="H16" s="260">
        <v>462.07</v>
      </c>
      <c r="I16" s="415" t="s">
        <v>961</v>
      </c>
      <c r="J16" s="26" t="s">
        <v>722</v>
      </c>
      <c r="K16" s="35" t="s">
        <v>722</v>
      </c>
    </row>
    <row r="17" spans="1:11" ht="12.75">
      <c r="A17" s="120" t="s">
        <v>201</v>
      </c>
      <c r="B17" s="121"/>
      <c r="C17" s="122"/>
      <c r="D17" s="35" t="s">
        <v>722</v>
      </c>
      <c r="E17" s="35" t="s">
        <v>722</v>
      </c>
      <c r="F17" s="146">
        <f>F16+6</f>
        <v>324.74</v>
      </c>
      <c r="G17" s="415" t="s">
        <v>961</v>
      </c>
      <c r="H17" s="260">
        <f>H16+6</f>
        <v>468.07</v>
      </c>
      <c r="I17" s="415" t="s">
        <v>961</v>
      </c>
      <c r="J17" s="26" t="s">
        <v>722</v>
      </c>
      <c r="K17" s="35" t="s">
        <v>722</v>
      </c>
    </row>
    <row r="18" spans="1:11" ht="12.75">
      <c r="A18" s="117" t="s">
        <v>202</v>
      </c>
      <c r="B18" s="16"/>
      <c r="C18" s="26"/>
      <c r="D18" s="123"/>
      <c r="E18" s="123"/>
      <c r="F18" s="262"/>
      <c r="G18" s="179"/>
      <c r="H18" s="429"/>
      <c r="I18" s="179"/>
      <c r="J18" s="123"/>
      <c r="K18" s="124"/>
    </row>
    <row r="19" spans="1:11" ht="12.75">
      <c r="A19" s="104" t="s">
        <v>203</v>
      </c>
      <c r="B19" s="16"/>
      <c r="C19" s="26"/>
      <c r="D19" s="35" t="s">
        <v>722</v>
      </c>
      <c r="E19" s="35" t="s">
        <v>722</v>
      </c>
      <c r="F19" s="146">
        <f>+F17</f>
        <v>324.74</v>
      </c>
      <c r="G19" s="415" t="s">
        <v>961</v>
      </c>
      <c r="H19" s="260">
        <f>+H17</f>
        <v>468.07</v>
      </c>
      <c r="I19" s="415" t="s">
        <v>961</v>
      </c>
      <c r="J19" s="26" t="s">
        <v>722</v>
      </c>
      <c r="K19" s="35" t="s">
        <v>722</v>
      </c>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67"/>
      <c r="B22" s="5"/>
      <c r="C22" s="5"/>
      <c r="D22" s="5"/>
      <c r="E22" s="5"/>
      <c r="F22" s="5"/>
      <c r="G22" s="5"/>
      <c r="H22" s="5"/>
      <c r="I22" s="5"/>
      <c r="J22" s="5"/>
      <c r="K22" s="6"/>
    </row>
    <row r="23" spans="1:11" ht="12.75">
      <c r="A23" s="67"/>
      <c r="B23" s="5"/>
      <c r="C23" s="5"/>
      <c r="D23" s="5"/>
      <c r="E23" s="5"/>
      <c r="F23" s="5"/>
      <c r="G23" s="5"/>
      <c r="H23" s="5"/>
      <c r="I23" s="5"/>
      <c r="J23" s="5"/>
      <c r="K23" s="6"/>
    </row>
    <row r="24" spans="1:11" ht="12.75">
      <c r="A24" s="50" t="s">
        <v>208</v>
      </c>
      <c r="B24" s="39" t="s">
        <v>209</v>
      </c>
      <c r="C24" s="5"/>
      <c r="D24" s="5"/>
      <c r="E24" s="5"/>
      <c r="F24" s="5"/>
      <c r="G24" s="5"/>
      <c r="H24" s="5"/>
      <c r="I24" s="5"/>
      <c r="J24" s="5"/>
      <c r="K24" s="6"/>
    </row>
    <row r="25" spans="1:11" ht="12.75">
      <c r="A25" s="50"/>
      <c r="B25" s="39" t="s">
        <v>210</v>
      </c>
      <c r="C25" s="5"/>
      <c r="D25" s="5"/>
      <c r="E25" s="5"/>
      <c r="F25" s="5"/>
      <c r="G25" s="5"/>
      <c r="H25" s="5"/>
      <c r="I25" s="5"/>
      <c r="J25" s="5"/>
      <c r="K25" s="6"/>
    </row>
    <row r="26" spans="1:11" ht="12.75">
      <c r="A26" s="50"/>
      <c r="B26" s="39" t="s">
        <v>211</v>
      </c>
      <c r="C26" s="5"/>
      <c r="D26" s="5"/>
      <c r="E26" s="5"/>
      <c r="F26" s="5"/>
      <c r="G26" s="5"/>
      <c r="H26" s="5"/>
      <c r="I26" s="5"/>
      <c r="J26" s="5"/>
      <c r="K26" s="6"/>
    </row>
    <row r="27" spans="1:11" ht="12.75">
      <c r="A27" s="50"/>
      <c r="B27" s="39" t="s">
        <v>212</v>
      </c>
      <c r="C27" s="5"/>
      <c r="D27" s="5"/>
      <c r="E27" s="5"/>
      <c r="F27" s="5"/>
      <c r="G27" s="5"/>
      <c r="H27" s="5"/>
      <c r="I27" s="5"/>
      <c r="J27" s="5"/>
      <c r="K27" s="6"/>
    </row>
    <row r="28" spans="1:11" ht="12.75">
      <c r="A28" s="50"/>
      <c r="B28" s="39"/>
      <c r="C28" s="5"/>
      <c r="D28" s="5"/>
      <c r="E28" s="5"/>
      <c r="F28" s="5"/>
      <c r="G28" s="5"/>
      <c r="H28" s="5"/>
      <c r="I28" s="5"/>
      <c r="J28" s="5"/>
      <c r="K28" s="6"/>
    </row>
    <row r="29" spans="1:11" ht="12.75">
      <c r="A29" s="50"/>
      <c r="B29" s="39"/>
      <c r="C29" s="5"/>
      <c r="D29" s="5"/>
      <c r="E29" s="5"/>
      <c r="F29" s="5"/>
      <c r="G29" s="5"/>
      <c r="H29" s="5"/>
      <c r="I29" s="5"/>
      <c r="J29" s="5"/>
      <c r="K29" s="6"/>
    </row>
    <row r="30" spans="1:11" ht="12.75">
      <c r="A30" s="50" t="s">
        <v>214</v>
      </c>
      <c r="B30" s="39"/>
      <c r="C30" s="5"/>
      <c r="D30" s="5"/>
      <c r="E30" s="5"/>
      <c r="F30" s="5"/>
      <c r="G30" s="5"/>
      <c r="H30" s="5"/>
      <c r="I30" s="5"/>
      <c r="J30" s="5"/>
      <c r="K30" s="6"/>
    </row>
    <row r="31" spans="1:11" ht="12.75">
      <c r="A31" s="50"/>
      <c r="B31" s="39"/>
      <c r="C31" s="5"/>
      <c r="D31" s="5"/>
      <c r="E31" s="5"/>
      <c r="F31" s="5"/>
      <c r="G31" s="5"/>
      <c r="H31" s="5"/>
      <c r="I31" s="5"/>
      <c r="J31" s="5"/>
      <c r="K31" s="6"/>
    </row>
    <row r="32" spans="1:11" ht="12.75">
      <c r="A32" s="76" t="s">
        <v>1030</v>
      </c>
      <c r="B32" s="39"/>
      <c r="C32" s="5"/>
      <c r="D32" s="5"/>
      <c r="E32" s="5"/>
      <c r="F32" s="5"/>
      <c r="G32" s="5"/>
      <c r="H32" s="5"/>
      <c r="I32" s="5"/>
      <c r="J32" s="5"/>
      <c r="K32" s="6"/>
    </row>
    <row r="33" spans="1:11" ht="12.75">
      <c r="A33" s="50"/>
      <c r="B33" s="39"/>
      <c r="C33" s="5"/>
      <c r="D33" s="5"/>
      <c r="E33" s="5"/>
      <c r="F33" s="5"/>
      <c r="G33" s="5"/>
      <c r="H33" s="5"/>
      <c r="I33" s="5"/>
      <c r="J33" s="5"/>
      <c r="K33" s="6"/>
    </row>
    <row r="34" spans="1:11" ht="12.75">
      <c r="A34" s="50" t="s">
        <v>428</v>
      </c>
      <c r="B34" s="39"/>
      <c r="C34" s="5"/>
      <c r="D34" s="5"/>
      <c r="E34" s="5"/>
      <c r="F34" s="5"/>
      <c r="G34" s="5"/>
      <c r="H34" s="5"/>
      <c r="I34" s="5"/>
      <c r="J34" s="5"/>
      <c r="K34" s="6"/>
    </row>
    <row r="35" spans="1:11" ht="12.75">
      <c r="A35" s="4" t="s">
        <v>429</v>
      </c>
      <c r="B35" s="39"/>
      <c r="C35" s="5"/>
      <c r="D35" s="5"/>
      <c r="E35" s="5"/>
      <c r="F35" s="5"/>
      <c r="G35" s="5"/>
      <c r="H35" s="5"/>
      <c r="I35" s="5"/>
      <c r="J35" s="5"/>
      <c r="K35" s="6"/>
    </row>
    <row r="36" spans="1:11" ht="12.75">
      <c r="A36" s="4"/>
      <c r="B36" s="5"/>
      <c r="C36" s="5"/>
      <c r="D36" s="5"/>
      <c r="E36" s="5"/>
      <c r="F36" s="5"/>
      <c r="G36" s="5"/>
      <c r="H36" s="5"/>
      <c r="I36" s="5"/>
      <c r="J36" s="5"/>
      <c r="K36" s="6"/>
    </row>
    <row r="37" spans="1:11" ht="12.75">
      <c r="A37" s="152" t="s">
        <v>1031</v>
      </c>
      <c r="B37" s="5"/>
      <c r="C37" s="5"/>
      <c r="D37" s="5"/>
      <c r="E37" s="5"/>
      <c r="F37" s="5"/>
      <c r="G37" s="5"/>
      <c r="H37" s="5"/>
      <c r="I37" s="5"/>
      <c r="J37" s="5"/>
      <c r="K37" s="6"/>
    </row>
    <row r="38" spans="1:11" ht="12.75">
      <c r="A38" s="4"/>
      <c r="B38" s="5"/>
      <c r="C38" s="5"/>
      <c r="D38" s="5"/>
      <c r="E38" s="5"/>
      <c r="F38" s="5"/>
      <c r="G38" s="5"/>
      <c r="H38" s="5"/>
      <c r="I38" s="5"/>
      <c r="J38" s="5"/>
      <c r="K38" s="6"/>
    </row>
    <row r="39" spans="1:11" ht="12.75">
      <c r="A39" s="152" t="s">
        <v>952</v>
      </c>
      <c r="B39" s="5"/>
      <c r="C39" s="5"/>
      <c r="D39" s="5"/>
      <c r="E39" s="5"/>
      <c r="F39" s="5"/>
      <c r="G39" s="5"/>
      <c r="H39" s="5"/>
      <c r="I39" s="5"/>
      <c r="J39" s="5"/>
      <c r="K39" s="6"/>
    </row>
    <row r="40" spans="1:11" ht="12.75">
      <c r="A40" s="4" t="s">
        <v>781</v>
      </c>
      <c r="B40" s="5"/>
      <c r="C40" s="5"/>
      <c r="D40" s="37"/>
      <c r="E40" s="37"/>
      <c r="F40" s="37"/>
      <c r="G40" s="37"/>
      <c r="H40" s="5"/>
      <c r="I40" s="5"/>
      <c r="J40" s="5"/>
      <c r="K40" s="6"/>
    </row>
    <row r="41" spans="1:11" ht="12.75">
      <c r="A41" s="4"/>
      <c r="B41" s="5"/>
      <c r="C41" s="5"/>
      <c r="D41" s="5"/>
      <c r="E41" s="5"/>
      <c r="F41" s="5"/>
      <c r="G41" s="5"/>
      <c r="H41" s="5"/>
      <c r="I41" s="5"/>
      <c r="J41" s="5"/>
      <c r="K41" s="6"/>
    </row>
    <row r="42" spans="1:11" ht="12.75">
      <c r="A42" s="152" t="s">
        <v>1018</v>
      </c>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68" t="s">
        <v>953</v>
      </c>
      <c r="G46" s="5"/>
      <c r="H46" s="5"/>
      <c r="I46" s="5"/>
      <c r="J46" s="5"/>
      <c r="K46" s="6"/>
    </row>
    <row r="47" spans="1:11" ht="12.75">
      <c r="A47" s="4"/>
      <c r="B47" s="5"/>
      <c r="C47" s="5"/>
      <c r="D47" s="5"/>
      <c r="E47" s="5"/>
      <c r="F47" s="68"/>
      <c r="G47" s="5"/>
      <c r="H47" s="5"/>
      <c r="I47" s="5"/>
      <c r="J47" s="5"/>
      <c r="K47" s="6"/>
    </row>
    <row r="48" spans="1:11" ht="12.75">
      <c r="A48" s="97"/>
      <c r="B48" s="95"/>
      <c r="C48" s="95"/>
      <c r="D48" s="95"/>
      <c r="E48" s="95"/>
      <c r="F48" s="271"/>
      <c r="G48" s="271"/>
      <c r="H48" s="272"/>
      <c r="I48" s="271"/>
      <c r="J48" s="5"/>
      <c r="K48" s="6"/>
    </row>
    <row r="49" spans="1:11" ht="12.75">
      <c r="A49" s="7"/>
      <c r="B49" s="8"/>
      <c r="C49" s="8"/>
      <c r="D49" s="8"/>
      <c r="E49" s="8"/>
      <c r="F49" s="8"/>
      <c r="G49" s="8"/>
      <c r="H49" s="8"/>
      <c r="I49" s="8"/>
      <c r="J49" s="8"/>
      <c r="K49" s="9"/>
    </row>
    <row r="50" spans="1:11" ht="12.75">
      <c r="A50" s="4" t="s">
        <v>343</v>
      </c>
      <c r="B50" s="5" t="s">
        <v>455</v>
      </c>
      <c r="C50" s="5"/>
      <c r="D50" s="5"/>
      <c r="E50" s="5"/>
      <c r="F50" s="5"/>
      <c r="G50" s="5"/>
      <c r="H50" s="5"/>
      <c r="I50" s="5"/>
      <c r="J50" s="5"/>
      <c r="K50" s="6"/>
    </row>
    <row r="51" spans="1:11" ht="12.75">
      <c r="A51" s="4"/>
      <c r="B51" s="5"/>
      <c r="C51" s="5"/>
      <c r="D51" s="5"/>
      <c r="E51" s="5"/>
      <c r="F51" s="5"/>
      <c r="G51" s="5"/>
      <c r="H51" s="5"/>
      <c r="I51" s="5"/>
      <c r="J51" s="5"/>
      <c r="K51" s="6"/>
    </row>
    <row r="52" spans="1:11" ht="12.75">
      <c r="A52" s="7" t="s">
        <v>342</v>
      </c>
      <c r="B52" s="193">
        <f>'Item 255, pg 48'!B53</f>
        <v>41373</v>
      </c>
      <c r="C52" s="8"/>
      <c r="D52" s="8"/>
      <c r="E52" s="8"/>
      <c r="F52" s="8"/>
      <c r="G52" s="8"/>
      <c r="I52" s="8" t="s">
        <v>334</v>
      </c>
      <c r="J52" s="8"/>
      <c r="K52" s="192">
        <f>'Item 255, pg 48'!L53</f>
        <v>41426</v>
      </c>
    </row>
    <row r="53" spans="1:11" ht="12.75">
      <c r="A53" s="510" t="s">
        <v>312</v>
      </c>
      <c r="B53" s="511"/>
      <c r="C53" s="511"/>
      <c r="D53" s="511"/>
      <c r="E53" s="511"/>
      <c r="F53" s="511"/>
      <c r="G53" s="511"/>
      <c r="H53" s="511"/>
      <c r="I53" s="511"/>
      <c r="J53" s="511"/>
      <c r="K53" s="512"/>
    </row>
    <row r="54" spans="1:11" ht="12.75">
      <c r="A54" s="4"/>
      <c r="B54" s="5"/>
      <c r="C54" s="5"/>
      <c r="D54" s="5"/>
      <c r="E54" s="5"/>
      <c r="F54" s="5"/>
      <c r="G54" s="5"/>
      <c r="H54" s="5"/>
      <c r="I54" s="5"/>
      <c r="J54" s="5"/>
      <c r="K54" s="6"/>
    </row>
    <row r="55" spans="1:11" ht="12.75">
      <c r="A55" s="4" t="s">
        <v>341</v>
      </c>
      <c r="B55" s="5"/>
      <c r="C55" s="5"/>
      <c r="D55" s="5"/>
      <c r="E55" s="5"/>
      <c r="F55" s="5"/>
      <c r="G55" s="5"/>
      <c r="H55" s="5"/>
      <c r="I55" s="5"/>
      <c r="J55" s="5"/>
      <c r="K55" s="6"/>
    </row>
    <row r="56" spans="1:11" ht="12.75">
      <c r="A56" s="7"/>
      <c r="B56" s="8"/>
      <c r="C56" s="8"/>
      <c r="D56" s="8"/>
      <c r="E56" s="8"/>
      <c r="F56" s="8"/>
      <c r="G56" s="8"/>
      <c r="H56" s="8"/>
      <c r="I56" s="8"/>
      <c r="J56" s="8"/>
      <c r="K56" s="9"/>
    </row>
  </sheetData>
  <sheetProtection/>
  <mergeCells count="7">
    <mergeCell ref="H2:J2"/>
    <mergeCell ref="A7:K7"/>
    <mergeCell ref="A8:K8"/>
    <mergeCell ref="A10:K10"/>
    <mergeCell ref="D14:K14"/>
    <mergeCell ref="A53:K53"/>
    <mergeCell ref="A9:K9"/>
  </mergeCells>
  <printOptions/>
  <pageMargins left="0.75" right="0.75" top="1" bottom="1" header="0.5" footer="0.5"/>
  <pageSetup fitToHeight="1" fitToWidth="1" horizontalDpi="300" verticalDpi="300" orientation="portrait" scale="77" r:id="rId1"/>
</worksheet>
</file>

<file path=xl/worksheets/sheet51.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V37" sqref="V37"/>
    </sheetView>
  </sheetViews>
  <sheetFormatPr defaultColWidth="9.140625" defaultRowHeight="12.75"/>
  <cols>
    <col min="1" max="1" width="10.140625" style="313" customWidth="1"/>
    <col min="2" max="2" width="18.421875" style="313" customWidth="1"/>
    <col min="3" max="3" width="7.7109375" style="313" customWidth="1"/>
    <col min="4" max="4" width="9.140625" style="313" customWidth="1"/>
    <col min="5" max="5" width="4.140625" style="313" customWidth="1"/>
    <col min="6" max="6" width="9.7109375" style="313" customWidth="1"/>
    <col min="7" max="7" width="3.421875" style="313" customWidth="1"/>
    <col min="8" max="8" width="9.140625" style="313" customWidth="1"/>
    <col min="9" max="9" width="3.7109375" style="313" customWidth="1"/>
    <col min="10" max="10" width="9.140625" style="313" customWidth="1"/>
    <col min="11" max="11" width="3.140625" style="313" customWidth="1"/>
    <col min="12" max="12" width="9.140625" style="313" customWidth="1"/>
    <col min="13" max="13" width="4.00390625" style="313" customWidth="1"/>
    <col min="14" max="14" width="12.8515625" style="313" customWidth="1"/>
    <col min="15" max="16384" width="9.140625" style="313" customWidth="1"/>
  </cols>
  <sheetData>
    <row r="1" spans="1:14" ht="12.75">
      <c r="A1" s="310"/>
      <c r="B1" s="311"/>
      <c r="C1" s="311"/>
      <c r="D1" s="311"/>
      <c r="E1" s="311"/>
      <c r="F1" s="311"/>
      <c r="G1" s="311"/>
      <c r="H1" s="311"/>
      <c r="I1" s="311"/>
      <c r="J1" s="311"/>
      <c r="K1" s="311"/>
      <c r="L1" s="311"/>
      <c r="M1" s="311"/>
      <c r="N1" s="312"/>
    </row>
    <row r="2" spans="1:14" ht="12.75">
      <c r="A2" s="314" t="s">
        <v>337</v>
      </c>
      <c r="B2" s="213">
        <v>26</v>
      </c>
      <c r="C2" s="316"/>
      <c r="D2" s="316" t="str">
        <f>'[5]Check Sheet'!$C$2</f>
        <v> </v>
      </c>
      <c r="E2" s="316"/>
      <c r="F2" s="316"/>
      <c r="G2" s="316"/>
      <c r="H2" s="316"/>
      <c r="I2" s="316"/>
      <c r="J2" s="315">
        <v>0</v>
      </c>
      <c r="K2" s="317"/>
      <c r="L2" s="592" t="s">
        <v>338</v>
      </c>
      <c r="M2" s="592"/>
      <c r="N2" s="318">
        <v>50</v>
      </c>
    </row>
    <row r="3" spans="1:14" ht="12.75">
      <c r="A3" s="314"/>
      <c r="B3" s="316"/>
      <c r="C3" s="316"/>
      <c r="D3" s="316"/>
      <c r="E3" s="316"/>
      <c r="F3" s="316"/>
      <c r="G3" s="316"/>
      <c r="H3" s="316"/>
      <c r="I3" s="316"/>
      <c r="J3" s="316"/>
      <c r="K3" s="316"/>
      <c r="L3" s="316"/>
      <c r="M3" s="316"/>
      <c r="N3" s="319"/>
    </row>
    <row r="4" spans="1:14" ht="12.75">
      <c r="A4" s="314" t="s">
        <v>339</v>
      </c>
      <c r="B4" s="316"/>
      <c r="C4" s="334" t="s">
        <v>837</v>
      </c>
      <c r="D4" s="316"/>
      <c r="E4" s="316"/>
      <c r="F4" s="316"/>
      <c r="G4" s="316"/>
      <c r="H4" s="316"/>
      <c r="I4" s="316"/>
      <c r="J4" s="316"/>
      <c r="K4" s="316"/>
      <c r="L4" s="316"/>
      <c r="M4" s="316"/>
      <c r="N4" s="319"/>
    </row>
    <row r="5" spans="1:14" ht="12.75">
      <c r="A5" s="320" t="s">
        <v>340</v>
      </c>
      <c r="B5" s="321"/>
      <c r="C5" s="321"/>
      <c r="D5" s="321"/>
      <c r="E5" s="321"/>
      <c r="F5" s="321"/>
      <c r="G5" s="321"/>
      <c r="H5" s="321"/>
      <c r="I5" s="321"/>
      <c r="J5" s="321"/>
      <c r="K5" s="321"/>
      <c r="L5" s="321"/>
      <c r="M5" s="321"/>
      <c r="N5" s="322"/>
    </row>
    <row r="6" spans="1:14" ht="12.75">
      <c r="A6" s="314"/>
      <c r="B6" s="316"/>
      <c r="C6" s="316"/>
      <c r="D6" s="316"/>
      <c r="E6" s="316"/>
      <c r="F6" s="316"/>
      <c r="G6" s="316"/>
      <c r="H6" s="316"/>
      <c r="I6" s="316"/>
      <c r="J6" s="316"/>
      <c r="K6" s="316"/>
      <c r="L6" s="316"/>
      <c r="M6" s="316"/>
      <c r="N6" s="319"/>
    </row>
    <row r="7" spans="1:14" ht="12.75">
      <c r="A7" s="593" t="s">
        <v>297</v>
      </c>
      <c r="B7" s="594"/>
      <c r="C7" s="594"/>
      <c r="D7" s="594"/>
      <c r="E7" s="594"/>
      <c r="F7" s="594"/>
      <c r="G7" s="594"/>
      <c r="H7" s="594"/>
      <c r="I7" s="594"/>
      <c r="J7" s="594"/>
      <c r="K7" s="594"/>
      <c r="L7" s="594"/>
      <c r="M7" s="594"/>
      <c r="N7" s="595"/>
    </row>
    <row r="8" spans="1:14" ht="12.75">
      <c r="A8" s="622" t="s">
        <v>225</v>
      </c>
      <c r="B8" s="592"/>
      <c r="C8" s="592"/>
      <c r="D8" s="592"/>
      <c r="E8" s="592"/>
      <c r="F8" s="592"/>
      <c r="G8" s="592"/>
      <c r="H8" s="592"/>
      <c r="I8" s="592"/>
      <c r="J8" s="592"/>
      <c r="K8" s="592"/>
      <c r="L8" s="592"/>
      <c r="M8" s="592"/>
      <c r="N8" s="623"/>
    </row>
    <row r="9" spans="1:14" ht="12.75">
      <c r="A9" s="622" t="s">
        <v>226</v>
      </c>
      <c r="B9" s="592"/>
      <c r="C9" s="592"/>
      <c r="D9" s="592"/>
      <c r="E9" s="592"/>
      <c r="F9" s="592"/>
      <c r="G9" s="592"/>
      <c r="H9" s="592"/>
      <c r="I9" s="592"/>
      <c r="J9" s="592"/>
      <c r="K9" s="592"/>
      <c r="L9" s="592"/>
      <c r="M9" s="592"/>
      <c r="N9" s="623"/>
    </row>
    <row r="10" spans="1:14" ht="12.75">
      <c r="A10" s="314"/>
      <c r="B10" s="316"/>
      <c r="C10" s="316"/>
      <c r="D10" s="316"/>
      <c r="E10" s="316"/>
      <c r="F10" s="316"/>
      <c r="G10" s="316"/>
      <c r="H10" s="316"/>
      <c r="I10" s="316"/>
      <c r="J10" s="316"/>
      <c r="K10" s="316"/>
      <c r="L10" s="316"/>
      <c r="M10" s="316"/>
      <c r="N10" s="319"/>
    </row>
    <row r="11" spans="1:14" ht="12.75">
      <c r="A11" s="314" t="s">
        <v>577</v>
      </c>
      <c r="B11" s="326"/>
      <c r="C11" s="316"/>
      <c r="D11" s="316"/>
      <c r="E11" s="316"/>
      <c r="F11" s="316"/>
      <c r="G11" s="316"/>
      <c r="H11" s="316"/>
      <c r="I11" s="316"/>
      <c r="J11" s="316"/>
      <c r="K11" s="316"/>
      <c r="L11" s="316"/>
      <c r="M11" s="316"/>
      <c r="N11" s="319"/>
    </row>
    <row r="12" spans="1:14" ht="12.75">
      <c r="A12" s="314"/>
      <c r="B12" s="316"/>
      <c r="C12" s="316"/>
      <c r="D12" s="316"/>
      <c r="E12" s="316"/>
      <c r="F12" s="316"/>
      <c r="G12" s="316"/>
      <c r="H12" s="316"/>
      <c r="I12" s="316"/>
      <c r="J12" s="316"/>
      <c r="K12" s="316"/>
      <c r="L12" s="316"/>
      <c r="M12" s="316"/>
      <c r="N12" s="319"/>
    </row>
    <row r="13" spans="1:14" ht="12.75">
      <c r="A13" s="314"/>
      <c r="B13" s="327"/>
      <c r="C13" s="317"/>
      <c r="D13" s="615" t="s">
        <v>197</v>
      </c>
      <c r="E13" s="616"/>
      <c r="F13" s="616"/>
      <c r="G13" s="616"/>
      <c r="H13" s="616"/>
      <c r="I13" s="616"/>
      <c r="J13" s="616"/>
      <c r="K13" s="616"/>
      <c r="L13" s="616"/>
      <c r="M13" s="616"/>
      <c r="N13" s="617"/>
    </row>
    <row r="14" spans="1:14" ht="12.75">
      <c r="A14" s="337" t="s">
        <v>207</v>
      </c>
      <c r="B14" s="338"/>
      <c r="C14" s="339"/>
      <c r="D14" s="372" t="s">
        <v>742</v>
      </c>
      <c r="E14" s="343"/>
      <c r="F14" s="372" t="s">
        <v>743</v>
      </c>
      <c r="G14" s="343"/>
      <c r="H14" s="372" t="s">
        <v>744</v>
      </c>
      <c r="I14" s="343"/>
      <c r="J14" s="372" t="s">
        <v>434</v>
      </c>
      <c r="K14" s="343"/>
      <c r="L14" s="372" t="s">
        <v>435</v>
      </c>
      <c r="M14" s="343"/>
      <c r="N14" s="340" t="s">
        <v>206</v>
      </c>
    </row>
    <row r="15" spans="1:14" ht="12.75">
      <c r="A15" s="341" t="s">
        <v>198</v>
      </c>
      <c r="B15" s="342"/>
      <c r="C15" s="343"/>
      <c r="D15" s="386">
        <v>83</v>
      </c>
      <c r="E15" s="430"/>
      <c r="F15" s="386">
        <v>93</v>
      </c>
      <c r="G15" s="430"/>
      <c r="H15" s="386">
        <v>102</v>
      </c>
      <c r="I15" s="430"/>
      <c r="J15" s="386">
        <v>104</v>
      </c>
      <c r="K15" s="430"/>
      <c r="L15" s="386">
        <v>140</v>
      </c>
      <c r="M15" s="430"/>
      <c r="N15" s="340"/>
    </row>
    <row r="16" spans="1:14" ht="12.75">
      <c r="A16" s="341" t="s">
        <v>199</v>
      </c>
      <c r="B16" s="342"/>
      <c r="C16" s="343"/>
      <c r="D16" s="386">
        <v>86.85</v>
      </c>
      <c r="E16" s="430"/>
      <c r="F16" s="386">
        <v>95.2</v>
      </c>
      <c r="G16" s="430"/>
      <c r="H16" s="386">
        <v>102.35</v>
      </c>
      <c r="I16" s="430"/>
      <c r="J16" s="386">
        <v>123.75</v>
      </c>
      <c r="K16" s="430"/>
      <c r="L16" s="386">
        <v>146.4</v>
      </c>
      <c r="M16" s="430"/>
      <c r="N16" s="340"/>
    </row>
    <row r="17" spans="1:14" ht="12.75">
      <c r="A17" s="341" t="s">
        <v>200</v>
      </c>
      <c r="B17" s="342"/>
      <c r="C17" s="343"/>
      <c r="D17" s="386">
        <f>D16</f>
        <v>86.85</v>
      </c>
      <c r="E17" s="430"/>
      <c r="F17" s="386">
        <f>F16</f>
        <v>95.2</v>
      </c>
      <c r="G17" s="430"/>
      <c r="H17" s="386">
        <f>H16</f>
        <v>102.35</v>
      </c>
      <c r="I17" s="430"/>
      <c r="J17" s="386">
        <f>J16</f>
        <v>123.75</v>
      </c>
      <c r="K17" s="430"/>
      <c r="L17" s="386">
        <f>L16</f>
        <v>146.4</v>
      </c>
      <c r="M17" s="430"/>
      <c r="N17" s="340"/>
    </row>
    <row r="18" spans="1:14" ht="12.75">
      <c r="A18" s="344" t="s">
        <v>201</v>
      </c>
      <c r="B18" s="345"/>
      <c r="C18" s="346"/>
      <c r="D18" s="372"/>
      <c r="E18" s="343"/>
      <c r="F18" s="372"/>
      <c r="G18" s="343"/>
      <c r="H18" s="372"/>
      <c r="I18" s="343"/>
      <c r="J18" s="372"/>
      <c r="K18" s="343"/>
      <c r="L18" s="372"/>
      <c r="M18" s="343"/>
      <c r="N18" s="340"/>
    </row>
    <row r="19" spans="1:14" ht="12.75">
      <c r="A19" s="344" t="s">
        <v>86</v>
      </c>
      <c r="B19" s="345"/>
      <c r="C19" s="346"/>
      <c r="D19" s="372"/>
      <c r="E19" s="343"/>
      <c r="F19" s="372"/>
      <c r="G19" s="343"/>
      <c r="H19" s="372"/>
      <c r="I19" s="343"/>
      <c r="J19" s="372"/>
      <c r="K19" s="343"/>
      <c r="L19" s="372"/>
      <c r="M19" s="343"/>
      <c r="N19" s="340"/>
    </row>
    <row r="20" spans="1:14" ht="12.75">
      <c r="A20" s="347" t="s">
        <v>202</v>
      </c>
      <c r="B20" s="342"/>
      <c r="C20" s="343"/>
      <c r="D20" s="348"/>
      <c r="E20" s="348"/>
      <c r="F20" s="348"/>
      <c r="G20" s="348"/>
      <c r="H20" s="348"/>
      <c r="I20" s="348"/>
      <c r="J20" s="348"/>
      <c r="K20" s="348"/>
      <c r="L20" s="348"/>
      <c r="M20" s="348"/>
      <c r="N20" s="349"/>
    </row>
    <row r="21" spans="1:14" ht="12.75">
      <c r="A21" s="341" t="s">
        <v>91</v>
      </c>
      <c r="B21" s="342"/>
      <c r="C21" s="343"/>
      <c r="D21" s="387">
        <v>89</v>
      </c>
      <c r="E21" s="430"/>
      <c r="F21" s="387">
        <f>D21</f>
        <v>89</v>
      </c>
      <c r="G21" s="430"/>
      <c r="H21" s="387">
        <f>D21</f>
        <v>89</v>
      </c>
      <c r="I21" s="430"/>
      <c r="J21" s="387">
        <f>D21</f>
        <v>89</v>
      </c>
      <c r="K21" s="430"/>
      <c r="L21" s="387">
        <f>D21</f>
        <v>89</v>
      </c>
      <c r="M21" s="430"/>
      <c r="N21" s="340"/>
    </row>
    <row r="22" spans="1:14" ht="12.75">
      <c r="A22" s="341" t="s">
        <v>203</v>
      </c>
      <c r="B22" s="342"/>
      <c r="C22" s="343"/>
      <c r="D22" s="386">
        <v>103.65</v>
      </c>
      <c r="E22" s="430"/>
      <c r="F22" s="386">
        <v>110.65</v>
      </c>
      <c r="G22" s="430"/>
      <c r="H22" s="386">
        <v>116.6</v>
      </c>
      <c r="I22" s="430"/>
      <c r="J22" s="386">
        <v>134.45</v>
      </c>
      <c r="K22" s="430"/>
      <c r="L22" s="386">
        <v>155</v>
      </c>
      <c r="M22" s="430"/>
      <c r="N22" s="340"/>
    </row>
    <row r="23" spans="1:14" ht="12.75">
      <c r="A23" s="341" t="s">
        <v>204</v>
      </c>
      <c r="B23" s="342"/>
      <c r="C23" s="343"/>
      <c r="D23" s="386">
        <v>4.7</v>
      </c>
      <c r="E23" s="430"/>
      <c r="F23" s="386">
        <v>4.9</v>
      </c>
      <c r="G23" s="430"/>
      <c r="H23" s="386">
        <v>5.12</v>
      </c>
      <c r="I23" s="430"/>
      <c r="J23" s="386">
        <v>6.2</v>
      </c>
      <c r="K23" s="430"/>
      <c r="L23" s="386">
        <v>7.75</v>
      </c>
      <c r="M23" s="430"/>
      <c r="N23" s="340"/>
    </row>
    <row r="24" spans="1:14" ht="12.75">
      <c r="A24" s="341" t="s">
        <v>205</v>
      </c>
      <c r="B24" s="342"/>
      <c r="C24" s="343"/>
      <c r="D24" s="372"/>
      <c r="E24" s="343"/>
      <c r="F24" s="372"/>
      <c r="G24" s="343"/>
      <c r="H24" s="372"/>
      <c r="I24" s="343"/>
      <c r="J24" s="372"/>
      <c r="K24" s="343"/>
      <c r="L24" s="372"/>
      <c r="M24" s="343"/>
      <c r="N24" s="340"/>
    </row>
    <row r="25" spans="1:14" ht="12.75">
      <c r="A25" s="314"/>
      <c r="B25" s="316"/>
      <c r="C25" s="316"/>
      <c r="D25" s="350"/>
      <c r="E25" s="350"/>
      <c r="F25" s="316"/>
      <c r="G25" s="316"/>
      <c r="H25" s="316"/>
      <c r="I25" s="316"/>
      <c r="J25" s="316"/>
      <c r="K25" s="316"/>
      <c r="L25" s="316"/>
      <c r="M25" s="316"/>
      <c r="N25" s="319"/>
    </row>
    <row r="26" spans="1:14" ht="12.75">
      <c r="A26" s="314"/>
      <c r="B26" s="316"/>
      <c r="C26" s="316"/>
      <c r="D26" s="316"/>
      <c r="E26" s="316"/>
      <c r="F26" s="316"/>
      <c r="G26" s="316"/>
      <c r="H26" s="316"/>
      <c r="I26" s="316"/>
      <c r="J26" s="316"/>
      <c r="K26" s="316"/>
      <c r="L26" s="316"/>
      <c r="M26" s="316"/>
      <c r="N26" s="319"/>
    </row>
    <row r="27" spans="1:14" ht="12.75">
      <c r="A27" s="328" t="s">
        <v>208</v>
      </c>
      <c r="B27" s="351" t="s">
        <v>227</v>
      </c>
      <c r="C27" s="316"/>
      <c r="D27" s="316"/>
      <c r="E27" s="316"/>
      <c r="F27" s="316"/>
      <c r="G27" s="316"/>
      <c r="H27" s="316"/>
      <c r="I27" s="316"/>
      <c r="J27" s="316"/>
      <c r="K27" s="316"/>
      <c r="L27" s="316"/>
      <c r="M27" s="316"/>
      <c r="N27" s="319"/>
    </row>
    <row r="28" spans="1:14" ht="12.75">
      <c r="A28" s="352" t="s">
        <v>228</v>
      </c>
      <c r="B28" s="351" t="s">
        <v>229</v>
      </c>
      <c r="C28" s="316"/>
      <c r="D28" s="316"/>
      <c r="E28" s="316"/>
      <c r="F28" s="316"/>
      <c r="G28" s="316"/>
      <c r="H28" s="316"/>
      <c r="I28" s="316"/>
      <c r="J28" s="316"/>
      <c r="K28" s="316"/>
      <c r="L28" s="316"/>
      <c r="M28" s="316"/>
      <c r="N28" s="319"/>
    </row>
    <row r="29" spans="1:14" ht="12.75">
      <c r="A29" s="328"/>
      <c r="B29" s="351" t="s">
        <v>1032</v>
      </c>
      <c r="C29" s="316"/>
      <c r="D29" s="316"/>
      <c r="E29" s="316"/>
      <c r="F29" s="316"/>
      <c r="G29" s="316"/>
      <c r="H29" s="316"/>
      <c r="I29" s="316"/>
      <c r="J29" s="316"/>
      <c r="K29" s="316"/>
      <c r="L29" s="316"/>
      <c r="M29" s="316"/>
      <c r="N29" s="319"/>
    </row>
    <row r="30" spans="1:14" ht="12.75">
      <c r="A30" s="328"/>
      <c r="B30" s="351" t="s">
        <v>745</v>
      </c>
      <c r="C30" s="316"/>
      <c r="D30" s="316"/>
      <c r="E30" s="316"/>
      <c r="F30" s="316"/>
      <c r="G30" s="316"/>
      <c r="H30" s="316"/>
      <c r="I30" s="316"/>
      <c r="J30" s="316"/>
      <c r="K30" s="316"/>
      <c r="L30" s="316"/>
      <c r="M30" s="316"/>
      <c r="N30" s="319"/>
    </row>
    <row r="31" spans="1:14" ht="12.75">
      <c r="A31" s="328" t="s">
        <v>95</v>
      </c>
      <c r="B31" s="353" t="s">
        <v>230</v>
      </c>
      <c r="C31" s="316"/>
      <c r="D31" s="316"/>
      <c r="E31" s="316"/>
      <c r="F31" s="316"/>
      <c r="G31" s="316"/>
      <c r="H31" s="316"/>
      <c r="I31" s="316"/>
      <c r="J31" s="316"/>
      <c r="K31" s="316"/>
      <c r="L31" s="316"/>
      <c r="M31" s="316"/>
      <c r="N31" s="319"/>
    </row>
    <row r="32" spans="1:14" ht="12.75">
      <c r="A32" s="354" t="s">
        <v>732</v>
      </c>
      <c r="B32" s="355" t="s">
        <v>231</v>
      </c>
      <c r="C32" s="323"/>
      <c r="D32" s="323"/>
      <c r="E32" s="323"/>
      <c r="F32" s="323"/>
      <c r="G32" s="323"/>
      <c r="H32" s="323"/>
      <c r="I32" s="323"/>
      <c r="J32" s="323"/>
      <c r="K32" s="323"/>
      <c r="L32" s="323"/>
      <c r="M32" s="323"/>
      <c r="N32" s="324"/>
    </row>
    <row r="33" spans="1:14" ht="12.75">
      <c r="A33" s="328"/>
      <c r="B33" s="351" t="s">
        <v>232</v>
      </c>
      <c r="C33" s="316"/>
      <c r="D33" s="316"/>
      <c r="E33" s="316"/>
      <c r="F33" s="316"/>
      <c r="G33" s="316"/>
      <c r="H33" s="316"/>
      <c r="I33" s="316"/>
      <c r="J33" s="316"/>
      <c r="K33" s="316"/>
      <c r="L33" s="316"/>
      <c r="M33" s="316"/>
      <c r="N33" s="319"/>
    </row>
    <row r="34" spans="1:14" ht="12.75">
      <c r="A34" s="356"/>
      <c r="B34" s="351" t="s">
        <v>988</v>
      </c>
      <c r="C34" s="316"/>
      <c r="D34" s="316"/>
      <c r="E34" s="316"/>
      <c r="F34" s="316"/>
      <c r="G34" s="316"/>
      <c r="H34" s="316"/>
      <c r="I34" s="316"/>
      <c r="J34" s="316"/>
      <c r="K34" s="316"/>
      <c r="L34" s="316"/>
      <c r="M34" s="316"/>
      <c r="N34" s="319"/>
    </row>
    <row r="35" spans="1:14" ht="12.75">
      <c r="A35" s="328"/>
      <c r="B35" s="351" t="s">
        <v>989</v>
      </c>
      <c r="C35" s="316"/>
      <c r="D35" s="316"/>
      <c r="E35" s="316"/>
      <c r="F35" s="316"/>
      <c r="G35" s="316"/>
      <c r="H35" s="316"/>
      <c r="I35" s="316"/>
      <c r="J35" s="316"/>
      <c r="K35" s="316"/>
      <c r="L35" s="316"/>
      <c r="M35" s="316"/>
      <c r="N35" s="319"/>
    </row>
    <row r="36" spans="1:14" ht="12.75">
      <c r="A36" s="328"/>
      <c r="B36" s="351" t="s">
        <v>453</v>
      </c>
      <c r="C36" s="316"/>
      <c r="D36" s="316"/>
      <c r="E36" s="316"/>
      <c r="F36" s="316"/>
      <c r="G36" s="316"/>
      <c r="H36" s="316"/>
      <c r="I36" s="316"/>
      <c r="J36" s="316"/>
      <c r="K36" s="316"/>
      <c r="L36" s="316"/>
      <c r="M36" s="316"/>
      <c r="N36" s="319"/>
    </row>
    <row r="37" spans="1:14" ht="12.75">
      <c r="A37" s="328"/>
      <c r="B37" s="351" t="s">
        <v>233</v>
      </c>
      <c r="C37" s="316"/>
      <c r="D37" s="316"/>
      <c r="E37" s="316"/>
      <c r="F37" s="316"/>
      <c r="G37" s="316"/>
      <c r="H37" s="316"/>
      <c r="I37" s="316"/>
      <c r="J37" s="316"/>
      <c r="K37" s="316"/>
      <c r="L37" s="316"/>
      <c r="M37" s="316"/>
      <c r="N37" s="319"/>
    </row>
    <row r="38" spans="1:14" ht="12.75">
      <c r="A38" s="328"/>
      <c r="B38" s="351"/>
      <c r="C38" s="316"/>
      <c r="D38" s="316"/>
      <c r="E38" s="316"/>
      <c r="F38" s="316"/>
      <c r="G38" s="316"/>
      <c r="H38" s="316"/>
      <c r="I38" s="316"/>
      <c r="J38" s="316"/>
      <c r="K38" s="316"/>
      <c r="L38" s="316"/>
      <c r="M38" s="316"/>
      <c r="N38" s="319"/>
    </row>
    <row r="39" spans="1:14" ht="12.75">
      <c r="A39" s="328"/>
      <c r="B39" s="351"/>
      <c r="C39" s="316"/>
      <c r="D39" s="316"/>
      <c r="E39" s="316"/>
      <c r="F39" s="316"/>
      <c r="G39" s="316"/>
      <c r="H39" s="316"/>
      <c r="I39" s="316"/>
      <c r="J39" s="316"/>
      <c r="K39" s="316"/>
      <c r="L39" s="316"/>
      <c r="M39" s="316"/>
      <c r="N39" s="319"/>
    </row>
    <row r="40" spans="1:14" ht="12.75">
      <c r="A40" s="314"/>
      <c r="B40" s="351"/>
      <c r="C40" s="316"/>
      <c r="D40" s="316"/>
      <c r="E40" s="316"/>
      <c r="F40" s="316"/>
      <c r="G40" s="316"/>
      <c r="H40" s="316"/>
      <c r="I40" s="316"/>
      <c r="J40" s="316"/>
      <c r="K40" s="316"/>
      <c r="L40" s="316"/>
      <c r="M40" s="316"/>
      <c r="N40" s="319"/>
    </row>
    <row r="41" spans="1:14" s="360" customFormat="1" ht="12.75">
      <c r="A41" s="357" t="s">
        <v>241</v>
      </c>
      <c r="B41" s="358"/>
      <c r="C41" s="358"/>
      <c r="D41" s="358"/>
      <c r="E41" s="358"/>
      <c r="F41" s="358"/>
      <c r="G41" s="358"/>
      <c r="H41" s="358"/>
      <c r="I41" s="358"/>
      <c r="J41" s="358"/>
      <c r="K41" s="358"/>
      <c r="L41" s="358"/>
      <c r="M41" s="358"/>
      <c r="N41" s="359"/>
    </row>
    <row r="42" spans="1:14" ht="12.75">
      <c r="A42" s="314"/>
      <c r="B42" s="361"/>
      <c r="C42" s="362"/>
      <c r="D42" s="362"/>
      <c r="E42" s="362"/>
      <c r="F42" s="316"/>
      <c r="G42" s="316"/>
      <c r="H42" s="316"/>
      <c r="I42" s="316"/>
      <c r="J42" s="316"/>
      <c r="K42" s="316"/>
      <c r="L42" s="316"/>
      <c r="M42" s="316"/>
      <c r="N42" s="319"/>
    </row>
    <row r="43" spans="1:14" ht="12.75">
      <c r="A43" s="314"/>
      <c r="B43" s="361"/>
      <c r="C43" s="361" t="s">
        <v>902</v>
      </c>
      <c r="D43" s="362">
        <v>11.9</v>
      </c>
      <c r="E43" s="362"/>
      <c r="F43" s="316" t="s">
        <v>903</v>
      </c>
      <c r="G43" s="316"/>
      <c r="H43" s="323"/>
      <c r="I43" s="323"/>
      <c r="J43" s="323"/>
      <c r="K43" s="323"/>
      <c r="L43" s="316"/>
      <c r="M43" s="316"/>
      <c r="N43" s="319"/>
    </row>
    <row r="44" spans="1:14" ht="12.75">
      <c r="A44" s="314"/>
      <c r="B44" s="361"/>
      <c r="C44" s="361"/>
      <c r="D44" s="363"/>
      <c r="E44" s="363"/>
      <c r="F44" s="316"/>
      <c r="G44" s="316"/>
      <c r="H44" s="316"/>
      <c r="I44" s="316"/>
      <c r="J44" s="316"/>
      <c r="K44" s="316"/>
      <c r="L44" s="316"/>
      <c r="M44" s="316"/>
      <c r="N44" s="319"/>
    </row>
    <row r="45" spans="1:14" ht="12.75">
      <c r="A45" s="314"/>
      <c r="B45" s="361"/>
      <c r="C45" s="361"/>
      <c r="D45" s="363"/>
      <c r="E45" s="363"/>
      <c r="F45" s="316"/>
      <c r="G45" s="316"/>
      <c r="H45" s="316"/>
      <c r="I45" s="316"/>
      <c r="J45" s="316"/>
      <c r="K45" s="316"/>
      <c r="L45" s="316"/>
      <c r="M45" s="316"/>
      <c r="N45" s="319"/>
    </row>
    <row r="46" spans="1:14" ht="12.75">
      <c r="A46" s="314"/>
      <c r="B46" s="351"/>
      <c r="C46" s="316"/>
      <c r="D46" s="316"/>
      <c r="E46" s="316"/>
      <c r="F46" s="316"/>
      <c r="G46" s="316"/>
      <c r="H46" s="316"/>
      <c r="I46" s="316"/>
      <c r="J46" s="316"/>
      <c r="K46" s="316"/>
      <c r="L46" s="316"/>
      <c r="M46" s="316"/>
      <c r="N46" s="319"/>
    </row>
    <row r="47" spans="1:14" ht="12.75">
      <c r="A47" s="314"/>
      <c r="B47" s="351"/>
      <c r="C47" s="316"/>
      <c r="D47" s="316"/>
      <c r="E47" s="316"/>
      <c r="F47" s="316"/>
      <c r="G47" s="316"/>
      <c r="H47" s="316"/>
      <c r="I47" s="316"/>
      <c r="J47" s="316"/>
      <c r="K47" s="316"/>
      <c r="L47" s="316"/>
      <c r="M47" s="316"/>
      <c r="N47" s="319"/>
    </row>
    <row r="48" spans="1:14" ht="12.75">
      <c r="A48" s="314"/>
      <c r="B48" s="351"/>
      <c r="C48" s="316"/>
      <c r="D48" s="316"/>
      <c r="E48" s="316"/>
      <c r="F48" s="316"/>
      <c r="G48" s="316"/>
      <c r="H48" s="316"/>
      <c r="I48" s="316"/>
      <c r="J48" s="316"/>
      <c r="K48" s="316"/>
      <c r="L48" s="316"/>
      <c r="M48" s="316"/>
      <c r="N48" s="319"/>
    </row>
    <row r="49" spans="1:14" ht="12.75">
      <c r="A49" s="314"/>
      <c r="B49" s="351"/>
      <c r="C49" s="316"/>
      <c r="D49" s="316"/>
      <c r="E49" s="316"/>
      <c r="F49" s="316"/>
      <c r="G49" s="316"/>
      <c r="H49" s="316"/>
      <c r="I49" s="316"/>
      <c r="J49" s="316"/>
      <c r="K49" s="316"/>
      <c r="L49" s="316"/>
      <c r="M49" s="316"/>
      <c r="N49" s="319"/>
    </row>
    <row r="50" spans="1:14" ht="12.75">
      <c r="A50" s="314"/>
      <c r="B50" s="316"/>
      <c r="C50" s="316"/>
      <c r="D50" s="316"/>
      <c r="E50" s="316"/>
      <c r="F50" s="316"/>
      <c r="G50" s="316"/>
      <c r="H50" s="316"/>
      <c r="I50" s="316"/>
      <c r="J50" s="316"/>
      <c r="K50" s="316"/>
      <c r="L50" s="316"/>
      <c r="M50" s="316"/>
      <c r="N50" s="319"/>
    </row>
    <row r="51" spans="1:14" ht="12.75">
      <c r="A51" s="320"/>
      <c r="B51" s="321"/>
      <c r="C51" s="321"/>
      <c r="D51" s="321"/>
      <c r="E51" s="321"/>
      <c r="F51" s="321"/>
      <c r="G51" s="321"/>
      <c r="H51" s="321"/>
      <c r="I51" s="321"/>
      <c r="J51" s="321"/>
      <c r="K51" s="321"/>
      <c r="L51" s="321"/>
      <c r="M51" s="321"/>
      <c r="N51" s="322"/>
    </row>
    <row r="52" spans="1:14" ht="12.75">
      <c r="A52" s="314" t="s">
        <v>343</v>
      </c>
      <c r="B52" s="316" t="s">
        <v>455</v>
      </c>
      <c r="C52" s="316"/>
      <c r="D52" s="316"/>
      <c r="E52" s="316"/>
      <c r="F52" s="316"/>
      <c r="G52" s="316"/>
      <c r="H52" s="316"/>
      <c r="I52" s="316"/>
      <c r="J52" s="316"/>
      <c r="K52" s="316"/>
      <c r="L52" s="316"/>
      <c r="M52" s="316"/>
      <c r="N52" s="319"/>
    </row>
    <row r="53" spans="1:14" ht="12.75">
      <c r="A53" s="314"/>
      <c r="B53" s="316"/>
      <c r="C53" s="316"/>
      <c r="D53" s="316"/>
      <c r="E53" s="316"/>
      <c r="F53" s="316"/>
      <c r="G53" s="316"/>
      <c r="H53" s="316"/>
      <c r="I53" s="316"/>
      <c r="J53" s="316"/>
      <c r="K53" s="316"/>
      <c r="L53" s="316"/>
      <c r="M53" s="316"/>
      <c r="N53" s="319"/>
    </row>
    <row r="54" spans="1:14" ht="12.75">
      <c r="A54" s="320" t="s">
        <v>342</v>
      </c>
      <c r="B54" s="331">
        <f>'Item 255, pg 49'!B52</f>
        <v>41373</v>
      </c>
      <c r="C54" s="321"/>
      <c r="D54" s="321"/>
      <c r="E54" s="321"/>
      <c r="F54" s="321"/>
      <c r="G54" s="321"/>
      <c r="H54" s="321"/>
      <c r="I54" s="321"/>
      <c r="J54" s="321"/>
      <c r="K54" s="321"/>
      <c r="L54" s="376" t="s">
        <v>809</v>
      </c>
      <c r="M54" s="321"/>
      <c r="N54" s="332">
        <f>'Item 255, pg 49'!K52</f>
        <v>41426</v>
      </c>
    </row>
    <row r="55" spans="1:14" ht="12.75">
      <c r="A55" s="596" t="s">
        <v>312</v>
      </c>
      <c r="B55" s="597"/>
      <c r="C55" s="597"/>
      <c r="D55" s="597"/>
      <c r="E55" s="597"/>
      <c r="F55" s="597"/>
      <c r="G55" s="597"/>
      <c r="H55" s="597"/>
      <c r="I55" s="597"/>
      <c r="J55" s="597"/>
      <c r="K55" s="597"/>
      <c r="L55" s="597"/>
      <c r="M55" s="597"/>
      <c r="N55" s="598"/>
    </row>
    <row r="56" spans="1:14" ht="12.75">
      <c r="A56" s="314"/>
      <c r="B56" s="316"/>
      <c r="C56" s="316"/>
      <c r="D56" s="316"/>
      <c r="E56" s="316"/>
      <c r="F56" s="316"/>
      <c r="G56" s="316"/>
      <c r="H56" s="316"/>
      <c r="I56" s="316"/>
      <c r="J56" s="316"/>
      <c r="K56" s="316"/>
      <c r="L56" s="316"/>
      <c r="M56" s="316"/>
      <c r="N56" s="319"/>
    </row>
    <row r="57" spans="1:14" ht="12.75">
      <c r="A57" s="314" t="s">
        <v>341</v>
      </c>
      <c r="B57" s="316"/>
      <c r="C57" s="316"/>
      <c r="D57" s="316"/>
      <c r="E57" s="316"/>
      <c r="F57" s="316"/>
      <c r="G57" s="316"/>
      <c r="H57" s="316"/>
      <c r="I57" s="316"/>
      <c r="J57" s="316"/>
      <c r="K57" s="316"/>
      <c r="L57" s="316"/>
      <c r="M57" s="316"/>
      <c r="N57" s="319"/>
    </row>
    <row r="58" spans="1:14" ht="12.75">
      <c r="A58" s="320"/>
      <c r="B58" s="321"/>
      <c r="C58" s="321"/>
      <c r="D58" s="321"/>
      <c r="E58" s="321"/>
      <c r="F58" s="321"/>
      <c r="G58" s="321"/>
      <c r="H58" s="321"/>
      <c r="I58" s="321"/>
      <c r="J58" s="321"/>
      <c r="K58" s="321"/>
      <c r="L58" s="321"/>
      <c r="M58" s="321"/>
      <c r="N58" s="322"/>
    </row>
  </sheetData>
  <sheetProtection/>
  <mergeCells count="6">
    <mergeCell ref="L2:M2"/>
    <mergeCell ref="A7:N7"/>
    <mergeCell ref="A8:N8"/>
    <mergeCell ref="A9:N9"/>
    <mergeCell ref="D13:N13"/>
    <mergeCell ref="A55:N55"/>
  </mergeCells>
  <printOptions horizontalCentered="1" verticalCentered="1"/>
  <pageMargins left="0.5" right="0.5" top="0.5" bottom="0.5" header="0.5" footer="0.5"/>
  <pageSetup fitToHeight="1" fitToWidth="1" horizontalDpi="600" verticalDpi="600" orientation="portrait" scale="85" r:id="rId1"/>
</worksheet>
</file>

<file path=xl/worksheets/sheet52.xml><?xml version="1.0" encoding="utf-8"?>
<worksheet xmlns="http://schemas.openxmlformats.org/spreadsheetml/2006/main" xmlns:r="http://schemas.openxmlformats.org/officeDocument/2006/relationships">
  <sheetPr>
    <pageSetUpPr fitToPage="1"/>
  </sheetPr>
  <dimension ref="A1:O53"/>
  <sheetViews>
    <sheetView zoomScalePageLayoutView="0" workbookViewId="0" topLeftCell="A1">
      <selection activeCell="X34" sqref="X34"/>
    </sheetView>
  </sheetViews>
  <sheetFormatPr defaultColWidth="9.140625" defaultRowHeight="12.75"/>
  <cols>
    <col min="1" max="1" width="10.00390625" style="313" customWidth="1"/>
    <col min="2" max="2" width="18.421875" style="313" customWidth="1"/>
    <col min="3" max="3" width="4.00390625" style="313" customWidth="1"/>
    <col min="4" max="4" width="9.140625" style="313" customWidth="1"/>
    <col min="5" max="5" width="3.28125" style="313" customWidth="1"/>
    <col min="6" max="6" width="10.57421875" style="313" customWidth="1"/>
    <col min="7" max="7" width="3.28125" style="313" customWidth="1"/>
    <col min="8" max="8" width="9.140625" style="313" customWidth="1"/>
    <col min="9" max="9" width="3.28125" style="313" customWidth="1"/>
    <col min="10" max="10" width="9.140625" style="313" customWidth="1"/>
    <col min="11" max="11" width="3.28125" style="313" customWidth="1"/>
    <col min="12" max="12" width="9.140625" style="313" customWidth="1"/>
    <col min="13" max="13" width="3.28125" style="313" customWidth="1"/>
    <col min="14" max="14" width="9.140625" style="313" customWidth="1"/>
    <col min="15" max="15" width="12.57421875" style="313" bestFit="1" customWidth="1"/>
    <col min="16" max="16384" width="9.140625" style="313" customWidth="1"/>
  </cols>
  <sheetData>
    <row r="1" spans="1:15" ht="12.75">
      <c r="A1" s="310"/>
      <c r="B1" s="311"/>
      <c r="C1" s="311"/>
      <c r="D1" s="311"/>
      <c r="E1" s="311"/>
      <c r="F1" s="311"/>
      <c r="G1" s="311"/>
      <c r="H1" s="311"/>
      <c r="I1" s="311"/>
      <c r="J1" s="311"/>
      <c r="K1" s="311"/>
      <c r="L1" s="311"/>
      <c r="M1" s="311"/>
      <c r="N1" s="311"/>
      <c r="O1" s="312"/>
    </row>
    <row r="2" spans="1:15" ht="12.75">
      <c r="A2" s="314" t="s">
        <v>337</v>
      </c>
      <c r="B2" s="213">
        <v>26</v>
      </c>
      <c r="C2" s="316"/>
      <c r="D2" s="316" t="str">
        <f>'[5]Check Sheet'!$C$2</f>
        <v> </v>
      </c>
      <c r="E2" s="316"/>
      <c r="F2" s="316"/>
      <c r="G2" s="316"/>
      <c r="H2" s="316"/>
      <c r="I2" s="316"/>
      <c r="J2" s="315">
        <v>0</v>
      </c>
      <c r="K2" s="317"/>
      <c r="L2" s="592" t="s">
        <v>338</v>
      </c>
      <c r="M2" s="592"/>
      <c r="N2" s="592"/>
      <c r="O2" s="318">
        <v>51</v>
      </c>
    </row>
    <row r="3" spans="1:15" ht="12.75">
      <c r="A3" s="314"/>
      <c r="B3" s="316"/>
      <c r="C3" s="316"/>
      <c r="D3" s="316"/>
      <c r="E3" s="316"/>
      <c r="F3" s="316"/>
      <c r="G3" s="316"/>
      <c r="H3" s="316"/>
      <c r="I3" s="316"/>
      <c r="J3" s="316"/>
      <c r="K3" s="316"/>
      <c r="L3" s="316"/>
      <c r="M3" s="316"/>
      <c r="N3" s="316"/>
      <c r="O3" s="319"/>
    </row>
    <row r="4" spans="1:15" ht="12.75">
      <c r="A4" s="314" t="s">
        <v>339</v>
      </c>
      <c r="B4" s="316"/>
      <c r="C4" s="334" t="s">
        <v>837</v>
      </c>
      <c r="D4" s="316"/>
      <c r="E4" s="316"/>
      <c r="F4" s="316"/>
      <c r="G4" s="316"/>
      <c r="H4" s="316"/>
      <c r="I4" s="316"/>
      <c r="J4" s="316"/>
      <c r="K4" s="316"/>
      <c r="L4" s="316"/>
      <c r="M4" s="316"/>
      <c r="N4" s="316"/>
      <c r="O4" s="319"/>
    </row>
    <row r="5" spans="1:15" ht="12.75">
      <c r="A5" s="320" t="s">
        <v>340</v>
      </c>
      <c r="B5" s="321"/>
      <c r="C5" s="321"/>
      <c r="D5" s="321"/>
      <c r="E5" s="321"/>
      <c r="F5" s="321"/>
      <c r="G5" s="321"/>
      <c r="H5" s="321"/>
      <c r="I5" s="321"/>
      <c r="J5" s="321"/>
      <c r="K5" s="321"/>
      <c r="L5" s="321"/>
      <c r="M5" s="321"/>
      <c r="N5" s="321"/>
      <c r="O5" s="322"/>
    </row>
    <row r="6" spans="1:15" ht="12.75">
      <c r="A6" s="314"/>
      <c r="B6" s="316"/>
      <c r="C6" s="316"/>
      <c r="D6" s="316"/>
      <c r="E6" s="316"/>
      <c r="F6" s="316"/>
      <c r="G6" s="316"/>
      <c r="H6" s="316"/>
      <c r="I6" s="316"/>
      <c r="J6" s="316"/>
      <c r="K6" s="316"/>
      <c r="L6" s="316"/>
      <c r="M6" s="316"/>
      <c r="N6" s="316"/>
      <c r="O6" s="319"/>
    </row>
    <row r="7" spans="1:15" ht="12.75">
      <c r="A7" s="593" t="s">
        <v>657</v>
      </c>
      <c r="B7" s="594"/>
      <c r="C7" s="594"/>
      <c r="D7" s="594"/>
      <c r="E7" s="594"/>
      <c r="F7" s="594"/>
      <c r="G7" s="594"/>
      <c r="H7" s="594"/>
      <c r="I7" s="594"/>
      <c r="J7" s="594"/>
      <c r="K7" s="594"/>
      <c r="L7" s="594"/>
      <c r="M7" s="594"/>
      <c r="N7" s="594"/>
      <c r="O7" s="595"/>
    </row>
    <row r="8" spans="1:15" ht="12.75">
      <c r="A8" s="622" t="s">
        <v>242</v>
      </c>
      <c r="B8" s="592"/>
      <c r="C8" s="592"/>
      <c r="D8" s="592"/>
      <c r="E8" s="592"/>
      <c r="F8" s="592"/>
      <c r="G8" s="592"/>
      <c r="H8" s="592"/>
      <c r="I8" s="592"/>
      <c r="J8" s="592"/>
      <c r="K8" s="592"/>
      <c r="L8" s="592"/>
      <c r="M8" s="592"/>
      <c r="N8" s="592"/>
      <c r="O8" s="623"/>
    </row>
    <row r="9" spans="1:15" ht="12.75">
      <c r="A9" s="622" t="s">
        <v>226</v>
      </c>
      <c r="B9" s="592"/>
      <c r="C9" s="592"/>
      <c r="D9" s="592"/>
      <c r="E9" s="592"/>
      <c r="F9" s="592"/>
      <c r="G9" s="592"/>
      <c r="H9" s="592"/>
      <c r="I9" s="592"/>
      <c r="J9" s="592"/>
      <c r="K9" s="592"/>
      <c r="L9" s="592"/>
      <c r="M9" s="592"/>
      <c r="N9" s="592"/>
      <c r="O9" s="623"/>
    </row>
    <row r="10" spans="1:15" ht="12.75">
      <c r="A10" s="314"/>
      <c r="B10" s="316"/>
      <c r="C10" s="316"/>
      <c r="D10" s="316"/>
      <c r="E10" s="316"/>
      <c r="F10" s="316"/>
      <c r="G10" s="316"/>
      <c r="H10" s="316"/>
      <c r="I10" s="316"/>
      <c r="J10" s="316"/>
      <c r="K10" s="316"/>
      <c r="L10" s="316"/>
      <c r="M10" s="316"/>
      <c r="N10" s="316"/>
      <c r="O10" s="319"/>
    </row>
    <row r="11" spans="1:15" ht="12.75">
      <c r="A11" s="314" t="s">
        <v>577</v>
      </c>
      <c r="B11" s="326"/>
      <c r="C11" s="316"/>
      <c r="D11" s="316"/>
      <c r="E11" s="316"/>
      <c r="F11" s="316"/>
      <c r="G11" s="316"/>
      <c r="H11" s="316"/>
      <c r="I11" s="316"/>
      <c r="J11" s="316"/>
      <c r="K11" s="316"/>
      <c r="L11" s="316"/>
      <c r="M11" s="316"/>
      <c r="N11" s="316"/>
      <c r="O11" s="319"/>
    </row>
    <row r="12" spans="1:15" ht="12.75">
      <c r="A12" s="314"/>
      <c r="B12" s="316"/>
      <c r="C12" s="316"/>
      <c r="D12" s="316"/>
      <c r="E12" s="316"/>
      <c r="F12" s="316"/>
      <c r="G12" s="316"/>
      <c r="H12" s="316"/>
      <c r="I12" s="316"/>
      <c r="J12" s="316"/>
      <c r="K12" s="316"/>
      <c r="L12" s="316"/>
      <c r="M12" s="316"/>
      <c r="N12" s="316"/>
      <c r="O12" s="319"/>
    </row>
    <row r="13" spans="1:15" ht="12.75">
      <c r="A13" s="314"/>
      <c r="B13" s="327"/>
      <c r="C13" s="317"/>
      <c r="D13" s="615" t="s">
        <v>197</v>
      </c>
      <c r="E13" s="616"/>
      <c r="F13" s="616"/>
      <c r="G13" s="616"/>
      <c r="H13" s="616"/>
      <c r="I13" s="616"/>
      <c r="J13" s="616"/>
      <c r="K13" s="616"/>
      <c r="L13" s="616"/>
      <c r="M13" s="616"/>
      <c r="N13" s="616"/>
      <c r="O13" s="617"/>
    </row>
    <row r="14" spans="1:15" ht="12.75">
      <c r="A14" s="337" t="s">
        <v>207</v>
      </c>
      <c r="B14" s="338"/>
      <c r="C14" s="339"/>
      <c r="D14" s="335" t="s">
        <v>913</v>
      </c>
      <c r="E14" s="336"/>
      <c r="F14" s="335" t="s">
        <v>914</v>
      </c>
      <c r="G14" s="336"/>
      <c r="H14" s="335" t="s">
        <v>915</v>
      </c>
      <c r="I14" s="336"/>
      <c r="J14" s="335" t="s">
        <v>916</v>
      </c>
      <c r="K14" s="336"/>
      <c r="L14" s="335" t="s">
        <v>917</v>
      </c>
      <c r="M14" s="336"/>
      <c r="N14" s="335" t="s">
        <v>918</v>
      </c>
      <c r="O14" s="343"/>
    </row>
    <row r="15" spans="1:15" ht="12.75">
      <c r="A15" s="364" t="s">
        <v>218</v>
      </c>
      <c r="B15" s="342"/>
      <c r="C15" s="343"/>
      <c r="D15" s="388">
        <v>82</v>
      </c>
      <c r="E15" s="389"/>
      <c r="F15" s="388">
        <v>86.85</v>
      </c>
      <c r="G15" s="389"/>
      <c r="H15" s="388">
        <v>95.2</v>
      </c>
      <c r="I15" s="389"/>
      <c r="J15" s="388">
        <v>102.35</v>
      </c>
      <c r="K15" s="389"/>
      <c r="L15" s="388">
        <v>121.4</v>
      </c>
      <c r="M15" s="389"/>
      <c r="N15" s="388">
        <v>136.85</v>
      </c>
      <c r="O15" s="431"/>
    </row>
    <row r="16" spans="1:15" ht="12.75">
      <c r="A16" s="344" t="s">
        <v>201</v>
      </c>
      <c r="B16" s="345"/>
      <c r="C16" s="346"/>
      <c r="D16" s="372" t="s">
        <v>722</v>
      </c>
      <c r="E16" s="343"/>
      <c r="F16" s="372" t="s">
        <v>722</v>
      </c>
      <c r="G16" s="343"/>
      <c r="H16" s="372" t="s">
        <v>722</v>
      </c>
      <c r="I16" s="343"/>
      <c r="J16" s="372" t="s">
        <v>722</v>
      </c>
      <c r="K16" s="343"/>
      <c r="L16" s="372" t="s">
        <v>722</v>
      </c>
      <c r="M16" s="343"/>
      <c r="N16" s="372" t="s">
        <v>722</v>
      </c>
      <c r="O16" s="343"/>
    </row>
    <row r="17" spans="1:15" ht="12.75">
      <c r="A17" s="347" t="s">
        <v>202</v>
      </c>
      <c r="B17" s="342"/>
      <c r="C17" s="343"/>
      <c r="D17" s="348"/>
      <c r="E17" s="348"/>
      <c r="F17" s="348"/>
      <c r="G17" s="348"/>
      <c r="H17" s="348"/>
      <c r="I17" s="348"/>
      <c r="J17" s="348"/>
      <c r="K17" s="348"/>
      <c r="L17" s="348"/>
      <c r="M17" s="348"/>
      <c r="N17" s="348"/>
      <c r="O17" s="349"/>
    </row>
    <row r="18" spans="1:15" ht="12.75">
      <c r="A18" s="341" t="s">
        <v>203</v>
      </c>
      <c r="B18" s="342"/>
      <c r="C18" s="343"/>
      <c r="D18" s="372" t="s">
        <v>722</v>
      </c>
      <c r="E18" s="343"/>
      <c r="F18" s="372" t="s">
        <v>722</v>
      </c>
      <c r="G18" s="343"/>
      <c r="H18" s="372" t="s">
        <v>722</v>
      </c>
      <c r="I18" s="343"/>
      <c r="J18" s="372" t="s">
        <v>722</v>
      </c>
      <c r="K18" s="343"/>
      <c r="L18" s="372" t="s">
        <v>722</v>
      </c>
      <c r="M18" s="343"/>
      <c r="N18" s="372" t="s">
        <v>722</v>
      </c>
      <c r="O18" s="343"/>
    </row>
    <row r="19" spans="1:15" ht="12.75">
      <c r="A19" s="314"/>
      <c r="B19" s="316"/>
      <c r="C19" s="316"/>
      <c r="D19" s="316"/>
      <c r="E19" s="316"/>
      <c r="F19" s="316"/>
      <c r="G19" s="316"/>
      <c r="H19" s="316"/>
      <c r="I19" s="316"/>
      <c r="J19" s="316"/>
      <c r="K19" s="316"/>
      <c r="L19" s="316"/>
      <c r="M19" s="316"/>
      <c r="N19" s="316"/>
      <c r="O19" s="319"/>
    </row>
    <row r="20" spans="1:15" ht="12.75">
      <c r="A20" s="314"/>
      <c r="B20" s="316"/>
      <c r="C20" s="316"/>
      <c r="D20" s="316"/>
      <c r="E20" s="316"/>
      <c r="F20" s="316"/>
      <c r="G20" s="316"/>
      <c r="H20" s="316"/>
      <c r="I20" s="316"/>
      <c r="J20" s="316"/>
      <c r="K20" s="316"/>
      <c r="L20" s="316"/>
      <c r="M20" s="316"/>
      <c r="N20" s="316"/>
      <c r="O20" s="319"/>
    </row>
    <row r="21" spans="1:15" ht="12.75">
      <c r="A21" s="328" t="s">
        <v>208</v>
      </c>
      <c r="B21" s="351" t="s">
        <v>227</v>
      </c>
      <c r="C21" s="316"/>
      <c r="D21" s="316"/>
      <c r="E21" s="316"/>
      <c r="F21" s="316"/>
      <c r="G21" s="316"/>
      <c r="H21" s="316"/>
      <c r="I21" s="316"/>
      <c r="J21" s="316"/>
      <c r="K21" s="316"/>
      <c r="L21" s="316"/>
      <c r="M21" s="316"/>
      <c r="N21" s="316"/>
      <c r="O21" s="319"/>
    </row>
    <row r="22" spans="1:15" ht="12.75">
      <c r="A22" s="352" t="s">
        <v>228</v>
      </c>
      <c r="B22" s="351" t="s">
        <v>229</v>
      </c>
      <c r="C22" s="316"/>
      <c r="D22" s="316"/>
      <c r="E22" s="316"/>
      <c r="F22" s="316"/>
      <c r="G22" s="316"/>
      <c r="H22" s="316"/>
      <c r="I22" s="316"/>
      <c r="J22" s="316"/>
      <c r="K22" s="316"/>
      <c r="L22" s="316"/>
      <c r="M22" s="316"/>
      <c r="N22" s="316"/>
      <c r="O22" s="319"/>
    </row>
    <row r="23" spans="1:15" ht="12.75">
      <c r="A23" s="328"/>
      <c r="B23" s="351" t="s">
        <v>1032</v>
      </c>
      <c r="C23" s="316"/>
      <c r="D23" s="316"/>
      <c r="E23" s="316"/>
      <c r="F23" s="326"/>
      <c r="G23" s="326"/>
      <c r="H23" s="326"/>
      <c r="I23" s="326"/>
      <c r="J23" s="326"/>
      <c r="K23" s="326"/>
      <c r="L23" s="316"/>
      <c r="M23" s="316"/>
      <c r="N23" s="316"/>
      <c r="O23" s="319"/>
    </row>
    <row r="24" spans="1:15" ht="12.75">
      <c r="A24" s="328"/>
      <c r="B24" s="351" t="s">
        <v>745</v>
      </c>
      <c r="C24" s="316"/>
      <c r="D24" s="316"/>
      <c r="E24" s="316"/>
      <c r="F24" s="316"/>
      <c r="G24" s="316"/>
      <c r="H24" s="316"/>
      <c r="I24" s="316"/>
      <c r="J24" s="316"/>
      <c r="K24" s="316"/>
      <c r="L24" s="316"/>
      <c r="M24" s="316"/>
      <c r="N24" s="316"/>
      <c r="O24" s="319"/>
    </row>
    <row r="25" spans="1:15" ht="12.75">
      <c r="A25" s="328" t="s">
        <v>243</v>
      </c>
      <c r="B25" s="351" t="s">
        <v>244</v>
      </c>
      <c r="C25" s="316"/>
      <c r="D25" s="316"/>
      <c r="E25" s="316"/>
      <c r="F25" s="316"/>
      <c r="G25" s="316"/>
      <c r="H25" s="316"/>
      <c r="I25" s="316"/>
      <c r="J25" s="316"/>
      <c r="K25" s="316"/>
      <c r="L25" s="316"/>
      <c r="M25" s="316"/>
      <c r="N25" s="316"/>
      <c r="O25" s="319"/>
    </row>
    <row r="26" spans="1:15" ht="12.75">
      <c r="A26" s="354" t="s">
        <v>732</v>
      </c>
      <c r="B26" s="355" t="s">
        <v>658</v>
      </c>
      <c r="C26" s="323"/>
      <c r="D26" s="323"/>
      <c r="E26" s="323"/>
      <c r="F26" s="323"/>
      <c r="G26" s="323"/>
      <c r="H26" s="323"/>
      <c r="I26" s="323"/>
      <c r="J26" s="323"/>
      <c r="K26" s="323"/>
      <c r="L26" s="323"/>
      <c r="M26" s="323"/>
      <c r="N26" s="323"/>
      <c r="O26" s="324"/>
    </row>
    <row r="27" spans="1:15" ht="12.75">
      <c r="A27" s="328"/>
      <c r="B27" s="351" t="s">
        <v>732</v>
      </c>
      <c r="C27" s="316"/>
      <c r="D27" s="316"/>
      <c r="E27" s="316"/>
      <c r="F27" s="316"/>
      <c r="G27" s="316"/>
      <c r="H27" s="316"/>
      <c r="I27" s="316"/>
      <c r="J27" s="316"/>
      <c r="K27" s="316"/>
      <c r="L27" s="316"/>
      <c r="M27" s="316"/>
      <c r="N27" s="316"/>
      <c r="O27" s="319"/>
    </row>
    <row r="28" spans="1:15" ht="12.75">
      <c r="A28" s="356"/>
      <c r="B28" s="351"/>
      <c r="C28" s="316"/>
      <c r="D28" s="316"/>
      <c r="E28" s="316"/>
      <c r="F28" s="316"/>
      <c r="G28" s="316"/>
      <c r="H28" s="316"/>
      <c r="I28" s="316"/>
      <c r="J28" s="316"/>
      <c r="K28" s="316"/>
      <c r="L28" s="316"/>
      <c r="M28" s="316"/>
      <c r="N28" s="316"/>
      <c r="O28" s="319"/>
    </row>
    <row r="29" spans="1:15" ht="12.75">
      <c r="A29" s="328"/>
      <c r="B29" s="351"/>
      <c r="C29" s="316"/>
      <c r="D29" s="316"/>
      <c r="E29" s="316"/>
      <c r="F29" s="316"/>
      <c r="G29" s="316"/>
      <c r="H29" s="316"/>
      <c r="I29" s="316"/>
      <c r="J29" s="316"/>
      <c r="K29" s="316"/>
      <c r="L29" s="316"/>
      <c r="M29" s="316"/>
      <c r="N29" s="316"/>
      <c r="O29" s="319"/>
    </row>
    <row r="30" spans="1:15" s="368" customFormat="1" ht="12.75">
      <c r="A30" s="354" t="s">
        <v>904</v>
      </c>
      <c r="B30" s="365"/>
      <c r="C30" s="366"/>
      <c r="D30" s="366"/>
      <c r="E30" s="366"/>
      <c r="F30" s="366"/>
      <c r="G30" s="366"/>
      <c r="H30" s="366"/>
      <c r="I30" s="366"/>
      <c r="J30" s="366"/>
      <c r="K30" s="366"/>
      <c r="L30" s="366"/>
      <c r="M30" s="366"/>
      <c r="N30" s="366"/>
      <c r="O30" s="367"/>
    </row>
    <row r="31" spans="1:15" ht="12.75">
      <c r="A31" s="328"/>
      <c r="B31" s="351"/>
      <c r="C31" s="316"/>
      <c r="D31" s="316"/>
      <c r="E31" s="316"/>
      <c r="F31" s="316"/>
      <c r="G31" s="316"/>
      <c r="H31" s="316"/>
      <c r="I31" s="316"/>
      <c r="J31" s="316"/>
      <c r="K31" s="316"/>
      <c r="L31" s="316"/>
      <c r="M31" s="316"/>
      <c r="N31" s="316"/>
      <c r="O31" s="319"/>
    </row>
    <row r="32" spans="1:15" ht="12.75">
      <c r="A32" s="328"/>
      <c r="B32" s="361"/>
      <c r="C32" s="361" t="s">
        <v>902</v>
      </c>
      <c r="D32" s="362">
        <v>11.9</v>
      </c>
      <c r="E32" s="436"/>
      <c r="F32" s="316" t="s">
        <v>903</v>
      </c>
      <c r="G32" s="316"/>
      <c r="H32" s="316"/>
      <c r="I32" s="316"/>
      <c r="J32" s="316"/>
      <c r="K32" s="316"/>
      <c r="L32" s="316"/>
      <c r="M32" s="316"/>
      <c r="N32" s="316"/>
      <c r="O32" s="319"/>
    </row>
    <row r="33" spans="1:15" ht="12.75">
      <c r="A33" s="328"/>
      <c r="B33" s="361"/>
      <c r="C33" s="361"/>
      <c r="D33" s="363"/>
      <c r="E33" s="363"/>
      <c r="F33" s="316"/>
      <c r="G33" s="316"/>
      <c r="H33" s="316"/>
      <c r="I33" s="316"/>
      <c r="J33" s="316"/>
      <c r="K33" s="316"/>
      <c r="L33" s="316"/>
      <c r="M33" s="316"/>
      <c r="N33" s="316"/>
      <c r="O33" s="319"/>
    </row>
    <row r="34" spans="1:15" ht="12.75">
      <c r="A34" s="328"/>
      <c r="B34" s="361"/>
      <c r="C34" s="361"/>
      <c r="D34" s="363"/>
      <c r="E34" s="363"/>
      <c r="F34" s="316"/>
      <c r="G34" s="316"/>
      <c r="H34" s="316"/>
      <c r="I34" s="316"/>
      <c r="J34" s="316"/>
      <c r="K34" s="316"/>
      <c r="L34" s="316"/>
      <c r="M34" s="316"/>
      <c r="N34" s="316"/>
      <c r="O34" s="319"/>
    </row>
    <row r="35" spans="1:15" ht="12.75">
      <c r="A35" s="314"/>
      <c r="B35" s="351"/>
      <c r="C35" s="316"/>
      <c r="D35" s="316"/>
      <c r="E35" s="316"/>
      <c r="F35" s="316"/>
      <c r="G35" s="316"/>
      <c r="H35" s="316"/>
      <c r="I35" s="316"/>
      <c r="J35" s="316"/>
      <c r="K35" s="316"/>
      <c r="L35" s="316"/>
      <c r="M35" s="316"/>
      <c r="N35" s="316"/>
      <c r="O35" s="319"/>
    </row>
    <row r="36" spans="1:15" ht="12.75">
      <c r="A36" s="314"/>
      <c r="B36" s="316"/>
      <c r="C36" s="316"/>
      <c r="D36" s="316"/>
      <c r="E36" s="316"/>
      <c r="F36" s="316"/>
      <c r="G36" s="316"/>
      <c r="H36" s="316"/>
      <c r="I36" s="316"/>
      <c r="J36" s="316"/>
      <c r="K36" s="316"/>
      <c r="L36" s="316"/>
      <c r="M36" s="316"/>
      <c r="N36" s="316"/>
      <c r="O36" s="319"/>
    </row>
    <row r="37" spans="1:15" ht="12.75">
      <c r="A37" s="314"/>
      <c r="B37" s="316"/>
      <c r="C37" s="316"/>
      <c r="D37" s="316"/>
      <c r="E37" s="316"/>
      <c r="F37" s="316"/>
      <c r="G37" s="316"/>
      <c r="H37" s="316"/>
      <c r="I37" s="316"/>
      <c r="J37" s="316"/>
      <c r="K37" s="316"/>
      <c r="L37" s="316"/>
      <c r="M37" s="316"/>
      <c r="N37" s="316"/>
      <c r="O37" s="319"/>
    </row>
    <row r="38" spans="1:15" ht="12.75">
      <c r="A38" s="314"/>
      <c r="B38" s="316"/>
      <c r="C38" s="316"/>
      <c r="D38" s="323"/>
      <c r="E38" s="323"/>
      <c r="F38" s="323"/>
      <c r="G38" s="323"/>
      <c r="H38" s="323"/>
      <c r="I38" s="323"/>
      <c r="J38" s="323"/>
      <c r="K38" s="323"/>
      <c r="L38" s="316"/>
      <c r="M38" s="316"/>
      <c r="N38" s="316"/>
      <c r="O38" s="319"/>
    </row>
    <row r="39" spans="1:15" ht="12.75">
      <c r="A39" s="314"/>
      <c r="B39" s="316"/>
      <c r="C39" s="316"/>
      <c r="D39" s="316"/>
      <c r="E39" s="316"/>
      <c r="F39" s="316"/>
      <c r="G39" s="316"/>
      <c r="H39" s="316"/>
      <c r="I39" s="316"/>
      <c r="J39" s="316"/>
      <c r="K39" s="316"/>
      <c r="L39" s="316"/>
      <c r="M39" s="316"/>
      <c r="N39" s="316"/>
      <c r="O39" s="319"/>
    </row>
    <row r="40" spans="1:15" ht="12.75">
      <c r="A40" s="314"/>
      <c r="B40" s="316"/>
      <c r="C40" s="316"/>
      <c r="D40" s="316"/>
      <c r="E40" s="316"/>
      <c r="F40" s="316"/>
      <c r="G40" s="316"/>
      <c r="H40" s="316"/>
      <c r="I40" s="316"/>
      <c r="J40" s="316"/>
      <c r="K40" s="316"/>
      <c r="L40" s="316"/>
      <c r="M40" s="316"/>
      <c r="N40" s="316"/>
      <c r="O40" s="319"/>
    </row>
    <row r="41" spans="1:15" ht="12.75">
      <c r="A41" s="314"/>
      <c r="B41" s="316"/>
      <c r="C41" s="316"/>
      <c r="D41" s="316"/>
      <c r="E41" s="316"/>
      <c r="F41" s="316"/>
      <c r="G41" s="316"/>
      <c r="H41" s="316"/>
      <c r="I41" s="316"/>
      <c r="J41" s="316"/>
      <c r="K41" s="316"/>
      <c r="L41" s="316"/>
      <c r="M41" s="316"/>
      <c r="N41" s="316"/>
      <c r="O41" s="319"/>
    </row>
    <row r="42" spans="1:15" ht="12.75">
      <c r="A42" s="314"/>
      <c r="B42" s="316"/>
      <c r="C42" s="316"/>
      <c r="D42" s="316"/>
      <c r="E42" s="316"/>
      <c r="F42" s="316"/>
      <c r="G42" s="316"/>
      <c r="H42" s="316"/>
      <c r="I42" s="316"/>
      <c r="J42" s="316"/>
      <c r="K42" s="316"/>
      <c r="L42" s="316"/>
      <c r="M42" s="316"/>
      <c r="N42" s="316"/>
      <c r="O42" s="319"/>
    </row>
    <row r="43" spans="1:15" ht="12.75">
      <c r="A43" s="314"/>
      <c r="B43" s="316"/>
      <c r="C43" s="316"/>
      <c r="D43" s="316"/>
      <c r="E43" s="316"/>
      <c r="F43" s="316"/>
      <c r="G43" s="316"/>
      <c r="H43" s="316"/>
      <c r="I43" s="316"/>
      <c r="J43" s="316"/>
      <c r="K43" s="316"/>
      <c r="L43" s="316"/>
      <c r="M43" s="316"/>
      <c r="N43" s="316"/>
      <c r="O43" s="319"/>
    </row>
    <row r="44" spans="1:15" ht="12.75">
      <c r="A44" s="314"/>
      <c r="B44" s="316"/>
      <c r="C44" s="316"/>
      <c r="D44" s="316"/>
      <c r="E44" s="316"/>
      <c r="F44" s="316"/>
      <c r="G44" s="316"/>
      <c r="H44" s="316"/>
      <c r="I44" s="316"/>
      <c r="J44" s="316"/>
      <c r="K44" s="316"/>
      <c r="L44" s="316"/>
      <c r="M44" s="316"/>
      <c r="N44" s="316"/>
      <c r="O44" s="319"/>
    </row>
    <row r="45" spans="1:15" ht="12.75">
      <c r="A45" s="314"/>
      <c r="B45" s="316"/>
      <c r="C45" s="316"/>
      <c r="D45" s="316"/>
      <c r="E45" s="316"/>
      <c r="F45" s="316"/>
      <c r="G45" s="316"/>
      <c r="H45" s="316"/>
      <c r="I45" s="316"/>
      <c r="J45" s="316"/>
      <c r="K45" s="316"/>
      <c r="L45" s="316"/>
      <c r="M45" s="316"/>
      <c r="N45" s="316"/>
      <c r="O45" s="319"/>
    </row>
    <row r="46" spans="1:15" ht="12.75">
      <c r="A46" s="320"/>
      <c r="B46" s="321"/>
      <c r="C46" s="321"/>
      <c r="D46" s="321"/>
      <c r="E46" s="321"/>
      <c r="F46" s="321"/>
      <c r="G46" s="321"/>
      <c r="H46" s="321"/>
      <c r="I46" s="321"/>
      <c r="J46" s="321"/>
      <c r="K46" s="321"/>
      <c r="L46" s="321"/>
      <c r="M46" s="321"/>
      <c r="N46" s="321"/>
      <c r="O46" s="322"/>
    </row>
    <row r="47" spans="1:15" ht="12.75">
      <c r="A47" s="314" t="s">
        <v>343</v>
      </c>
      <c r="B47" s="316" t="s">
        <v>455</v>
      </c>
      <c r="C47" s="316"/>
      <c r="D47" s="316"/>
      <c r="E47" s="316"/>
      <c r="F47" s="316"/>
      <c r="G47" s="316"/>
      <c r="H47" s="316"/>
      <c r="I47" s="316"/>
      <c r="J47" s="316"/>
      <c r="K47" s="316"/>
      <c r="L47" s="316"/>
      <c r="M47" s="316"/>
      <c r="N47" s="316"/>
      <c r="O47" s="319"/>
    </row>
    <row r="48" spans="1:15" ht="12.75">
      <c r="A48" s="314"/>
      <c r="B48" s="316"/>
      <c r="C48" s="316"/>
      <c r="D48" s="316"/>
      <c r="E48" s="316"/>
      <c r="F48" s="316"/>
      <c r="G48" s="316"/>
      <c r="H48" s="316"/>
      <c r="I48" s="316"/>
      <c r="J48" s="316"/>
      <c r="K48" s="316"/>
      <c r="L48" s="316"/>
      <c r="M48" s="316"/>
      <c r="N48" s="316"/>
      <c r="O48" s="319"/>
    </row>
    <row r="49" spans="1:15" ht="12.75">
      <c r="A49" s="320" t="s">
        <v>342</v>
      </c>
      <c r="B49" s="331">
        <f>'Item 260, pg 50'!B54</f>
        <v>41373</v>
      </c>
      <c r="C49" s="321"/>
      <c r="D49" s="321"/>
      <c r="E49" s="321"/>
      <c r="F49" s="321"/>
      <c r="G49" s="321"/>
      <c r="H49" s="321"/>
      <c r="I49" s="321"/>
      <c r="J49" s="321"/>
      <c r="K49" s="321"/>
      <c r="L49" s="321" t="s">
        <v>538</v>
      </c>
      <c r="M49" s="321"/>
      <c r="N49" s="321"/>
      <c r="O49" s="332">
        <f>'Item 260, pg 50'!N54</f>
        <v>41426</v>
      </c>
    </row>
    <row r="50" spans="1:15" ht="12.75">
      <c r="A50" s="596" t="s">
        <v>312</v>
      </c>
      <c r="B50" s="597"/>
      <c r="C50" s="597"/>
      <c r="D50" s="597"/>
      <c r="E50" s="597"/>
      <c r="F50" s="597"/>
      <c r="G50" s="597"/>
      <c r="H50" s="597"/>
      <c r="I50" s="597"/>
      <c r="J50" s="597"/>
      <c r="K50" s="597"/>
      <c r="L50" s="597"/>
      <c r="M50" s="597"/>
      <c r="N50" s="597"/>
      <c r="O50" s="598"/>
    </row>
    <row r="51" spans="1:15" ht="12.75">
      <c r="A51" s="314"/>
      <c r="B51" s="316"/>
      <c r="C51" s="316"/>
      <c r="D51" s="316"/>
      <c r="E51" s="316"/>
      <c r="F51" s="316"/>
      <c r="G51" s="316"/>
      <c r="H51" s="316"/>
      <c r="I51" s="316"/>
      <c r="J51" s="316"/>
      <c r="K51" s="316"/>
      <c r="L51" s="316"/>
      <c r="M51" s="316"/>
      <c r="N51" s="316"/>
      <c r="O51" s="319"/>
    </row>
    <row r="52" spans="1:15" ht="12.75">
      <c r="A52" s="314" t="s">
        <v>341</v>
      </c>
      <c r="B52" s="316"/>
      <c r="C52" s="316"/>
      <c r="D52" s="316"/>
      <c r="E52" s="316"/>
      <c r="F52" s="316"/>
      <c r="G52" s="316"/>
      <c r="H52" s="316"/>
      <c r="I52" s="316"/>
      <c r="J52" s="316"/>
      <c r="K52" s="316"/>
      <c r="L52" s="316"/>
      <c r="M52" s="316"/>
      <c r="N52" s="316"/>
      <c r="O52" s="319"/>
    </row>
    <row r="53" spans="1:15" ht="12.75">
      <c r="A53" s="320"/>
      <c r="B53" s="321"/>
      <c r="C53" s="321"/>
      <c r="D53" s="321"/>
      <c r="E53" s="321"/>
      <c r="F53" s="321"/>
      <c r="G53" s="321"/>
      <c r="H53" s="321"/>
      <c r="I53" s="321"/>
      <c r="J53" s="321"/>
      <c r="K53" s="321"/>
      <c r="L53" s="321"/>
      <c r="M53" s="321"/>
      <c r="N53" s="321"/>
      <c r="O53" s="322"/>
    </row>
  </sheetData>
  <sheetProtection/>
  <mergeCells count="6">
    <mergeCell ref="L2:N2"/>
    <mergeCell ref="A7:O7"/>
    <mergeCell ref="A8:O8"/>
    <mergeCell ref="A9:O9"/>
    <mergeCell ref="D13:O13"/>
    <mergeCell ref="A50:O50"/>
  </mergeCells>
  <printOptions horizontalCentered="1" verticalCentered="1"/>
  <pageMargins left="0.5" right="0.5" top="0.5" bottom="0.5" header="0.5" footer="0.5"/>
  <pageSetup fitToHeight="1" fitToWidth="1" horizontalDpi="600" verticalDpi="600" orientation="portrait" scale="82" r:id="rId1"/>
</worksheet>
</file>

<file path=xl/worksheets/sheet53.xml><?xml version="1.0" encoding="utf-8"?>
<worksheet xmlns="http://schemas.openxmlformats.org/spreadsheetml/2006/main" xmlns:r="http://schemas.openxmlformats.org/officeDocument/2006/relationships">
  <dimension ref="A1:J56"/>
  <sheetViews>
    <sheetView zoomScalePageLayoutView="0" workbookViewId="0" topLeftCell="A10">
      <selection activeCell="M36" sqref="M36"/>
    </sheetView>
  </sheetViews>
  <sheetFormatPr defaultColWidth="9.140625" defaultRowHeight="12.75"/>
  <cols>
    <col min="1" max="1" width="10.57421875" style="313" customWidth="1"/>
    <col min="2" max="2" width="17.28125" style="313" customWidth="1"/>
    <col min="3" max="3" width="2.7109375" style="313" customWidth="1"/>
    <col min="4" max="4" width="10.28125" style="313" customWidth="1"/>
    <col min="5" max="6" width="9.140625" style="313" customWidth="1"/>
    <col min="7" max="7" width="6.7109375" style="313" customWidth="1"/>
    <col min="8" max="8" width="7.28125" style="313" customWidth="1"/>
    <col min="9" max="9" width="8.28125" style="313" customWidth="1"/>
    <col min="10" max="10" width="13.28125" style="313" customWidth="1"/>
    <col min="11" max="16384" width="9.140625" style="313" customWidth="1"/>
  </cols>
  <sheetData>
    <row r="1" spans="1:10" ht="12.75">
      <c r="A1" s="310"/>
      <c r="B1" s="311"/>
      <c r="C1" s="311"/>
      <c r="D1" s="311"/>
      <c r="E1" s="311"/>
      <c r="F1" s="311"/>
      <c r="G1" s="311"/>
      <c r="H1" s="311"/>
      <c r="I1" s="311"/>
      <c r="J1" s="312"/>
    </row>
    <row r="2" spans="1:10" ht="12.75">
      <c r="A2" s="314" t="s">
        <v>337</v>
      </c>
      <c r="B2" s="213">
        <v>26</v>
      </c>
      <c r="C2" s="316"/>
      <c r="D2" s="316" t="str">
        <f>'[3]Check Sheet'!$C$2</f>
        <v> </v>
      </c>
      <c r="E2" s="316"/>
      <c r="F2" s="316"/>
      <c r="G2" s="315">
        <v>0</v>
      </c>
      <c r="H2" s="592" t="s">
        <v>338</v>
      </c>
      <c r="I2" s="592"/>
      <c r="J2" s="318">
        <v>52</v>
      </c>
    </row>
    <row r="3" spans="1:10" ht="12.75">
      <c r="A3" s="314"/>
      <c r="B3" s="316"/>
      <c r="C3" s="316"/>
      <c r="D3" s="316"/>
      <c r="E3" s="316"/>
      <c r="F3" s="316"/>
      <c r="G3" s="316"/>
      <c r="H3" s="316"/>
      <c r="I3" s="316"/>
      <c r="J3" s="319"/>
    </row>
    <row r="4" spans="1:10" ht="12.75">
      <c r="A4" s="314" t="s">
        <v>339</v>
      </c>
      <c r="B4" s="316"/>
      <c r="C4" s="334"/>
      <c r="D4" s="334" t="s">
        <v>837</v>
      </c>
      <c r="E4" s="316"/>
      <c r="F4" s="316"/>
      <c r="G4" s="316"/>
      <c r="H4" s="316"/>
      <c r="I4" s="316"/>
      <c r="J4" s="319"/>
    </row>
    <row r="5" spans="1:10" ht="12.75">
      <c r="A5" s="320" t="s">
        <v>340</v>
      </c>
      <c r="B5" s="321"/>
      <c r="C5" s="321"/>
      <c r="D5" s="321" t="str">
        <f>+'[3]Title Page'!E15</f>
        <v> </v>
      </c>
      <c r="E5" s="321"/>
      <c r="F5" s="321"/>
      <c r="G5" s="321"/>
      <c r="H5" s="321"/>
      <c r="I5" s="321"/>
      <c r="J5" s="322"/>
    </row>
    <row r="6" spans="1:10" ht="12.75">
      <c r="A6" s="314"/>
      <c r="B6" s="316"/>
      <c r="C6" s="316"/>
      <c r="D6" s="316"/>
      <c r="E6" s="316"/>
      <c r="F6" s="316"/>
      <c r="G6" s="316"/>
      <c r="H6" s="316"/>
      <c r="I6" s="316"/>
      <c r="J6" s="319"/>
    </row>
    <row r="7" spans="1:10" s="438" customFormat="1" ht="12.75">
      <c r="A7" s="624" t="s">
        <v>966</v>
      </c>
      <c r="B7" s="625"/>
      <c r="C7" s="625"/>
      <c r="D7" s="625"/>
      <c r="E7" s="625"/>
      <c r="F7" s="625"/>
      <c r="G7" s="625"/>
      <c r="H7" s="625"/>
      <c r="I7" s="625"/>
      <c r="J7" s="626"/>
    </row>
    <row r="8" spans="1:10" ht="12.75">
      <c r="A8" s="622" t="s">
        <v>222</v>
      </c>
      <c r="B8" s="592"/>
      <c r="C8" s="592"/>
      <c r="D8" s="592"/>
      <c r="E8" s="592"/>
      <c r="F8" s="592"/>
      <c r="G8" s="592"/>
      <c r="H8" s="592"/>
      <c r="I8" s="592"/>
      <c r="J8" s="623"/>
    </row>
    <row r="9" spans="1:10" ht="12.75">
      <c r="A9" s="622" t="s">
        <v>226</v>
      </c>
      <c r="B9" s="592"/>
      <c r="C9" s="592"/>
      <c r="D9" s="592"/>
      <c r="E9" s="592"/>
      <c r="F9" s="592"/>
      <c r="G9" s="592"/>
      <c r="H9" s="592"/>
      <c r="I9" s="592"/>
      <c r="J9" s="623"/>
    </row>
    <row r="10" spans="1:10" ht="12.75">
      <c r="A10" s="314"/>
      <c r="B10" s="316"/>
      <c r="C10" s="316"/>
      <c r="D10" s="316"/>
      <c r="E10" s="316"/>
      <c r="F10" s="316"/>
      <c r="G10" s="316"/>
      <c r="H10" s="316"/>
      <c r="I10" s="316"/>
      <c r="J10" s="319"/>
    </row>
    <row r="11" spans="1:10" ht="12.75">
      <c r="A11" s="314" t="s">
        <v>577</v>
      </c>
      <c r="B11" s="326"/>
      <c r="C11" s="316"/>
      <c r="D11" s="316"/>
      <c r="E11" s="316"/>
      <c r="F11" s="316"/>
      <c r="G11" s="316"/>
      <c r="H11" s="316"/>
      <c r="I11" s="316"/>
      <c r="J11" s="319"/>
    </row>
    <row r="12" spans="1:10" ht="12.75">
      <c r="A12" s="314"/>
      <c r="B12" s="316"/>
      <c r="C12" s="316"/>
      <c r="D12" s="316"/>
      <c r="E12" s="316"/>
      <c r="F12" s="316"/>
      <c r="G12" s="316"/>
      <c r="H12" s="316"/>
      <c r="I12" s="316"/>
      <c r="J12" s="319"/>
    </row>
    <row r="13" spans="1:10" ht="12.75">
      <c r="A13" s="314"/>
      <c r="B13" s="327"/>
      <c r="C13" s="317"/>
      <c r="D13" s="627" t="s">
        <v>197</v>
      </c>
      <c r="E13" s="616"/>
      <c r="F13" s="616"/>
      <c r="G13" s="616"/>
      <c r="H13" s="616"/>
      <c r="I13" s="616"/>
      <c r="J13" s="617"/>
    </row>
    <row r="14" spans="1:10" ht="12.75">
      <c r="A14" s="337" t="s">
        <v>207</v>
      </c>
      <c r="B14" s="338"/>
      <c r="C14" s="369"/>
      <c r="D14" s="340" t="s">
        <v>436</v>
      </c>
      <c r="E14" s="340" t="s">
        <v>905</v>
      </c>
      <c r="F14" s="340" t="s">
        <v>905</v>
      </c>
      <c r="G14" s="340" t="s">
        <v>906</v>
      </c>
      <c r="H14" s="342"/>
      <c r="I14" s="370" t="s">
        <v>907</v>
      </c>
      <c r="J14" s="340" t="s">
        <v>905</v>
      </c>
    </row>
    <row r="15" spans="1:10" ht="12.75">
      <c r="A15" s="341" t="s">
        <v>198</v>
      </c>
      <c r="B15" s="342"/>
      <c r="C15" s="343"/>
      <c r="D15" s="371"/>
      <c r="E15" s="340" t="s">
        <v>722</v>
      </c>
      <c r="F15" s="372" t="s">
        <v>722</v>
      </c>
      <c r="G15" s="372" t="s">
        <v>722</v>
      </c>
      <c r="H15" s="343"/>
      <c r="I15" s="343" t="s">
        <v>722</v>
      </c>
      <c r="J15" s="340" t="s">
        <v>722</v>
      </c>
    </row>
    <row r="16" spans="1:10" ht="12.75">
      <c r="A16" s="341" t="s">
        <v>199</v>
      </c>
      <c r="B16" s="342"/>
      <c r="C16" s="343"/>
      <c r="D16" s="373"/>
      <c r="E16" s="340" t="s">
        <v>722</v>
      </c>
      <c r="F16" s="372" t="s">
        <v>722</v>
      </c>
      <c r="G16" s="372" t="s">
        <v>722</v>
      </c>
      <c r="H16" s="343"/>
      <c r="I16" s="343" t="s">
        <v>722</v>
      </c>
      <c r="J16" s="340" t="s">
        <v>722</v>
      </c>
    </row>
    <row r="17" spans="1:10" ht="12.75">
      <c r="A17" s="341" t="s">
        <v>200</v>
      </c>
      <c r="B17" s="342"/>
      <c r="C17" s="343"/>
      <c r="D17" s="373"/>
      <c r="E17" s="340" t="s">
        <v>722</v>
      </c>
      <c r="F17" s="372" t="s">
        <v>722</v>
      </c>
      <c r="G17" s="372" t="s">
        <v>722</v>
      </c>
      <c r="H17" s="343"/>
      <c r="I17" s="343" t="s">
        <v>722</v>
      </c>
      <c r="J17" s="340" t="s">
        <v>722</v>
      </c>
    </row>
    <row r="18" spans="1:10" ht="12.75">
      <c r="A18" s="344" t="s">
        <v>201</v>
      </c>
      <c r="B18" s="345"/>
      <c r="C18" s="346"/>
      <c r="D18" s="340" t="s">
        <v>722</v>
      </c>
      <c r="E18" s="340" t="s">
        <v>722</v>
      </c>
      <c r="F18" s="372" t="s">
        <v>722</v>
      </c>
      <c r="G18" s="372" t="s">
        <v>722</v>
      </c>
      <c r="H18" s="343"/>
      <c r="I18" s="343" t="s">
        <v>722</v>
      </c>
      <c r="J18" s="340" t="s">
        <v>722</v>
      </c>
    </row>
    <row r="19" spans="1:10" ht="12.75">
      <c r="A19" s="347" t="s">
        <v>202</v>
      </c>
      <c r="B19" s="342"/>
      <c r="C19" s="343"/>
      <c r="D19" s="348"/>
      <c r="E19" s="348"/>
      <c r="F19" s="348"/>
      <c r="G19" s="374"/>
      <c r="H19" s="375"/>
      <c r="I19" s="348"/>
      <c r="J19" s="349"/>
    </row>
    <row r="20" spans="1:10" ht="12.75">
      <c r="A20" s="341" t="s">
        <v>91</v>
      </c>
      <c r="B20" s="342"/>
      <c r="C20" s="343"/>
      <c r="D20" s="340" t="s">
        <v>722</v>
      </c>
      <c r="E20" s="340" t="s">
        <v>722</v>
      </c>
      <c r="F20" s="372" t="s">
        <v>722</v>
      </c>
      <c r="G20" s="372" t="s">
        <v>722</v>
      </c>
      <c r="H20" s="343"/>
      <c r="I20" s="343" t="s">
        <v>722</v>
      </c>
      <c r="J20" s="340" t="s">
        <v>722</v>
      </c>
    </row>
    <row r="21" spans="1:10" ht="12.75">
      <c r="A21" s="341" t="s">
        <v>203</v>
      </c>
      <c r="B21" s="342"/>
      <c r="C21" s="343"/>
      <c r="D21" s="340" t="s">
        <v>722</v>
      </c>
      <c r="E21" s="340" t="s">
        <v>722</v>
      </c>
      <c r="F21" s="372" t="s">
        <v>722</v>
      </c>
      <c r="G21" s="372" t="s">
        <v>722</v>
      </c>
      <c r="H21" s="343"/>
      <c r="I21" s="343" t="s">
        <v>722</v>
      </c>
      <c r="J21" s="340" t="s">
        <v>722</v>
      </c>
    </row>
    <row r="22" spans="1:10" ht="12.75">
      <c r="A22" s="341" t="s">
        <v>204</v>
      </c>
      <c r="B22" s="342"/>
      <c r="C22" s="343"/>
      <c r="D22" s="340" t="s">
        <v>722</v>
      </c>
      <c r="E22" s="340" t="s">
        <v>722</v>
      </c>
      <c r="F22" s="372" t="s">
        <v>722</v>
      </c>
      <c r="G22" s="372" t="s">
        <v>722</v>
      </c>
      <c r="H22" s="343"/>
      <c r="I22" s="343" t="s">
        <v>722</v>
      </c>
      <c r="J22" s="340" t="s">
        <v>722</v>
      </c>
    </row>
    <row r="23" spans="1:10" ht="12.75">
      <c r="A23" s="341" t="s">
        <v>205</v>
      </c>
      <c r="B23" s="342"/>
      <c r="C23" s="343"/>
      <c r="D23" s="340" t="s">
        <v>722</v>
      </c>
      <c r="E23" s="340" t="s">
        <v>722</v>
      </c>
      <c r="F23" s="372" t="s">
        <v>722</v>
      </c>
      <c r="G23" s="372" t="s">
        <v>722</v>
      </c>
      <c r="H23" s="343"/>
      <c r="I23" s="343" t="s">
        <v>722</v>
      </c>
      <c r="J23" s="340" t="s">
        <v>722</v>
      </c>
    </row>
    <row r="24" spans="1:10" ht="12.75">
      <c r="A24" s="314"/>
      <c r="B24" s="316"/>
      <c r="C24" s="316"/>
      <c r="D24" s="316"/>
      <c r="E24" s="316"/>
      <c r="F24" s="316"/>
      <c r="G24" s="316"/>
      <c r="H24" s="316"/>
      <c r="I24" s="316"/>
      <c r="J24" s="319"/>
    </row>
    <row r="25" spans="1:10" ht="12.75">
      <c r="A25" s="314"/>
      <c r="B25" s="316"/>
      <c r="C25" s="316"/>
      <c r="D25" s="316"/>
      <c r="E25" s="316"/>
      <c r="F25" s="316"/>
      <c r="G25" s="316"/>
      <c r="H25" s="316"/>
      <c r="I25" s="316"/>
      <c r="J25" s="319"/>
    </row>
    <row r="26" spans="1:10" ht="12.75">
      <c r="A26" s="328" t="s">
        <v>208</v>
      </c>
      <c r="B26" s="351" t="s">
        <v>227</v>
      </c>
      <c r="C26" s="316"/>
      <c r="D26" s="316"/>
      <c r="E26" s="316"/>
      <c r="F26" s="316"/>
      <c r="G26" s="316"/>
      <c r="H26" s="316"/>
      <c r="I26" s="316"/>
      <c r="J26" s="319"/>
    </row>
    <row r="27" spans="1:10" ht="12.75">
      <c r="A27" s="352" t="s">
        <v>228</v>
      </c>
      <c r="B27" s="351" t="s">
        <v>229</v>
      </c>
      <c r="C27" s="316"/>
      <c r="D27" s="316"/>
      <c r="E27" s="316"/>
      <c r="F27" s="316"/>
      <c r="G27" s="316"/>
      <c r="H27" s="316"/>
      <c r="I27" s="316"/>
      <c r="J27" s="319"/>
    </row>
    <row r="28" spans="1:10" ht="12.75">
      <c r="A28" s="328"/>
      <c r="B28" s="351" t="s">
        <v>990</v>
      </c>
      <c r="C28" s="316"/>
      <c r="D28" s="316"/>
      <c r="E28" s="316"/>
      <c r="F28" s="326"/>
      <c r="G28" s="326"/>
      <c r="H28" s="326"/>
      <c r="I28" s="316"/>
      <c r="J28" s="319"/>
    </row>
    <row r="29" spans="1:10" ht="12.75">
      <c r="A29" s="328"/>
      <c r="B29" s="351" t="s">
        <v>179</v>
      </c>
      <c r="C29" s="316"/>
      <c r="D29" s="316"/>
      <c r="E29" s="316"/>
      <c r="F29" s="316"/>
      <c r="G29" s="316"/>
      <c r="H29" s="316"/>
      <c r="I29" s="316"/>
      <c r="J29" s="319"/>
    </row>
    <row r="30" spans="1:10" ht="12.75">
      <c r="A30" s="328" t="s">
        <v>95</v>
      </c>
      <c r="B30" s="351" t="s">
        <v>230</v>
      </c>
      <c r="C30" s="316"/>
      <c r="D30" s="316"/>
      <c r="E30" s="316"/>
      <c r="F30" s="316"/>
      <c r="G30" s="316"/>
      <c r="H30" s="316"/>
      <c r="I30" s="316"/>
      <c r="J30" s="319"/>
    </row>
    <row r="31" spans="1:10" ht="12.75">
      <c r="A31" s="354" t="s">
        <v>732</v>
      </c>
      <c r="B31" s="355" t="s">
        <v>231</v>
      </c>
      <c r="C31" s="323"/>
      <c r="D31" s="323"/>
      <c r="E31" s="323"/>
      <c r="F31" s="323"/>
      <c r="G31" s="323"/>
      <c r="H31" s="323"/>
      <c r="I31" s="323"/>
      <c r="J31" s="324"/>
    </row>
    <row r="32" spans="1:10" ht="12.75">
      <c r="A32" s="328"/>
      <c r="B32" s="351" t="s">
        <v>232</v>
      </c>
      <c r="C32" s="316"/>
      <c r="D32" s="316"/>
      <c r="E32" s="316"/>
      <c r="F32" s="316"/>
      <c r="G32" s="316"/>
      <c r="H32" s="316"/>
      <c r="I32" s="316"/>
      <c r="J32" s="319"/>
    </row>
    <row r="33" spans="1:10" ht="12.75">
      <c r="A33" s="356"/>
      <c r="B33" s="351" t="s">
        <v>901</v>
      </c>
      <c r="C33" s="316"/>
      <c r="D33" s="316"/>
      <c r="E33" s="316"/>
      <c r="F33" s="316"/>
      <c r="G33" s="316"/>
      <c r="H33" s="316"/>
      <c r="I33" s="316"/>
      <c r="J33" s="319"/>
    </row>
    <row r="34" spans="1:10" ht="12.75">
      <c r="A34" s="328"/>
      <c r="B34" s="351" t="s">
        <v>908</v>
      </c>
      <c r="C34" s="316"/>
      <c r="D34" s="316"/>
      <c r="E34" s="316"/>
      <c r="F34" s="316"/>
      <c r="G34" s="316"/>
      <c r="H34" s="316"/>
      <c r="I34" s="316"/>
      <c r="J34" s="319"/>
    </row>
    <row r="35" spans="1:10" ht="12.75">
      <c r="A35" s="328"/>
      <c r="B35" s="351" t="s">
        <v>453</v>
      </c>
      <c r="C35" s="316"/>
      <c r="D35" s="316"/>
      <c r="E35" s="316"/>
      <c r="F35" s="316"/>
      <c r="G35" s="316"/>
      <c r="H35" s="316"/>
      <c r="I35" s="316"/>
      <c r="J35" s="319"/>
    </row>
    <row r="36" spans="1:10" ht="12.75">
      <c r="A36" s="328"/>
      <c r="B36" s="351" t="s">
        <v>233</v>
      </c>
      <c r="C36" s="316"/>
      <c r="D36" s="316"/>
      <c r="E36" s="316"/>
      <c r="F36" s="316"/>
      <c r="G36" s="316"/>
      <c r="H36" s="316"/>
      <c r="I36" s="316"/>
      <c r="J36" s="319"/>
    </row>
    <row r="37" spans="1:10" ht="12.75">
      <c r="A37" s="328"/>
      <c r="B37" s="351"/>
      <c r="C37" s="316"/>
      <c r="D37" s="316"/>
      <c r="E37" s="316"/>
      <c r="F37" s="316"/>
      <c r="G37" s="316"/>
      <c r="H37" s="316"/>
      <c r="I37" s="316"/>
      <c r="J37" s="319"/>
    </row>
    <row r="38" spans="1:10" ht="12.75">
      <c r="A38" s="328"/>
      <c r="B38" s="351"/>
      <c r="C38" s="316"/>
      <c r="D38" s="316"/>
      <c r="E38" s="316"/>
      <c r="F38" s="316"/>
      <c r="G38" s="316"/>
      <c r="H38" s="316"/>
      <c r="I38" s="316"/>
      <c r="J38" s="319"/>
    </row>
    <row r="39" spans="1:10" ht="12.75">
      <c r="A39" s="314"/>
      <c r="B39" s="351"/>
      <c r="C39" s="316"/>
      <c r="D39" s="316"/>
      <c r="E39" s="316"/>
      <c r="F39" s="316"/>
      <c r="G39" s="316"/>
      <c r="H39" s="316"/>
      <c r="I39" s="316"/>
      <c r="J39" s="319"/>
    </row>
    <row r="40" spans="1:10" ht="12.75">
      <c r="A40" s="354" t="s">
        <v>904</v>
      </c>
      <c r="B40" s="365"/>
      <c r="C40" s="366"/>
      <c r="D40" s="366"/>
      <c r="E40" s="366"/>
      <c r="F40" s="366"/>
      <c r="G40" s="316"/>
      <c r="H40" s="316"/>
      <c r="I40" s="316"/>
      <c r="J40" s="319"/>
    </row>
    <row r="41" spans="1:10" ht="12.75">
      <c r="A41" s="328"/>
      <c r="B41" s="351"/>
      <c r="C41" s="316"/>
      <c r="D41" s="316"/>
      <c r="E41" s="316"/>
      <c r="F41" s="316"/>
      <c r="G41" s="316"/>
      <c r="H41" s="316"/>
      <c r="I41" s="316"/>
      <c r="J41" s="319"/>
    </row>
    <row r="42" spans="1:10" ht="12.75">
      <c r="A42" s="328"/>
      <c r="B42" s="361"/>
      <c r="C42" s="361" t="s">
        <v>909</v>
      </c>
      <c r="D42" s="363"/>
      <c r="E42" s="316" t="s">
        <v>903</v>
      </c>
      <c r="F42" s="316"/>
      <c r="G42" s="323"/>
      <c r="H42" s="316"/>
      <c r="I42" s="316"/>
      <c r="J42" s="319"/>
    </row>
    <row r="43" spans="1:10" ht="12.75">
      <c r="A43" s="328"/>
      <c r="B43" s="361" t="s">
        <v>732</v>
      </c>
      <c r="C43" s="361" t="s">
        <v>732</v>
      </c>
      <c r="D43" s="363" t="s">
        <v>732</v>
      </c>
      <c r="E43" s="316" t="s">
        <v>732</v>
      </c>
      <c r="F43" s="316"/>
      <c r="G43" s="316"/>
      <c r="H43" s="316"/>
      <c r="I43" s="316"/>
      <c r="J43" s="319"/>
    </row>
    <row r="44" spans="1:10" ht="12.75">
      <c r="A44" s="314"/>
      <c r="B44" s="316"/>
      <c r="C44" s="316"/>
      <c r="D44" s="316"/>
      <c r="E44" s="316"/>
      <c r="F44" s="316"/>
      <c r="G44" s="316"/>
      <c r="H44" s="316"/>
      <c r="I44" s="316"/>
      <c r="J44" s="319"/>
    </row>
    <row r="45" spans="1:10" ht="12.75">
      <c r="A45" s="314"/>
      <c r="B45" s="316"/>
      <c r="C45" s="316"/>
      <c r="D45" s="316"/>
      <c r="E45" s="316"/>
      <c r="F45" s="316"/>
      <c r="G45" s="316"/>
      <c r="H45" s="316"/>
      <c r="I45" s="316"/>
      <c r="J45" s="319"/>
    </row>
    <row r="46" spans="1:10" ht="12.75">
      <c r="A46" s="314"/>
      <c r="B46" s="316"/>
      <c r="C46" s="316"/>
      <c r="D46" s="316"/>
      <c r="E46" s="316"/>
      <c r="F46" s="316"/>
      <c r="G46" s="316"/>
      <c r="H46" s="316"/>
      <c r="I46" s="316"/>
      <c r="J46" s="319"/>
    </row>
    <row r="47" spans="1:10" ht="12.75">
      <c r="A47" s="314"/>
      <c r="B47" s="316"/>
      <c r="C47" s="316"/>
      <c r="D47" s="316"/>
      <c r="E47" s="316"/>
      <c r="F47" s="316"/>
      <c r="G47" s="316"/>
      <c r="H47" s="316"/>
      <c r="I47" s="316"/>
      <c r="J47" s="319"/>
    </row>
    <row r="48" spans="1:10" ht="12.75">
      <c r="A48" s="314"/>
      <c r="B48" s="316"/>
      <c r="C48" s="316"/>
      <c r="D48" s="316"/>
      <c r="E48" s="316"/>
      <c r="F48" s="316"/>
      <c r="G48" s="316"/>
      <c r="H48" s="316"/>
      <c r="I48" s="316"/>
      <c r="J48" s="319"/>
    </row>
    <row r="49" spans="1:10" ht="12.75">
      <c r="A49" s="320"/>
      <c r="B49" s="321"/>
      <c r="C49" s="321"/>
      <c r="D49" s="321"/>
      <c r="E49" s="321"/>
      <c r="F49" s="321"/>
      <c r="G49" s="321"/>
      <c r="H49" s="321"/>
      <c r="I49" s="321"/>
      <c r="J49" s="322"/>
    </row>
    <row r="50" spans="1:10" ht="12.75">
      <c r="A50" s="314" t="s">
        <v>343</v>
      </c>
      <c r="B50" s="316" t="str">
        <f>'Item 265, pg 51'!B47</f>
        <v>Irmgard R Wilcox</v>
      </c>
      <c r="C50" s="316"/>
      <c r="D50" s="316"/>
      <c r="E50" s="316"/>
      <c r="F50" s="316"/>
      <c r="G50" s="316"/>
      <c r="H50" s="316"/>
      <c r="I50" s="316"/>
      <c r="J50" s="319"/>
    </row>
    <row r="51" spans="1:10" ht="12.75">
      <c r="A51" s="314"/>
      <c r="B51" s="316"/>
      <c r="C51" s="316"/>
      <c r="D51" s="316"/>
      <c r="E51" s="316"/>
      <c r="F51" s="316"/>
      <c r="G51" s="316"/>
      <c r="H51" s="316"/>
      <c r="I51" s="316"/>
      <c r="J51" s="319"/>
    </row>
    <row r="52" spans="1:10" ht="12.75">
      <c r="A52" s="320" t="s">
        <v>342</v>
      </c>
      <c r="B52" s="331">
        <f>'Item 265, pg 51'!B49</f>
        <v>41373</v>
      </c>
      <c r="C52" s="321"/>
      <c r="D52" s="321"/>
      <c r="E52" s="321"/>
      <c r="F52" s="321"/>
      <c r="G52" s="321"/>
      <c r="H52" s="321" t="s">
        <v>910</v>
      </c>
      <c r="I52" s="321"/>
      <c r="J52" s="332">
        <f>'Item 265, pg 51'!O49</f>
        <v>41426</v>
      </c>
    </row>
    <row r="53" spans="1:10" ht="12.75">
      <c r="A53" s="596" t="s">
        <v>312</v>
      </c>
      <c r="B53" s="597"/>
      <c r="C53" s="597"/>
      <c r="D53" s="597"/>
      <c r="E53" s="597"/>
      <c r="F53" s="597"/>
      <c r="G53" s="597"/>
      <c r="H53" s="597"/>
      <c r="I53" s="597"/>
      <c r="J53" s="598"/>
    </row>
    <row r="54" spans="1:10" ht="12.75">
      <c r="A54" s="314"/>
      <c r="B54" s="316"/>
      <c r="C54" s="316"/>
      <c r="D54" s="316"/>
      <c r="E54" s="316"/>
      <c r="F54" s="316"/>
      <c r="G54" s="316"/>
      <c r="H54" s="316"/>
      <c r="I54" s="316"/>
      <c r="J54" s="319"/>
    </row>
    <row r="55" spans="1:10" ht="12.75">
      <c r="A55" s="314" t="s">
        <v>911</v>
      </c>
      <c r="B55" s="316"/>
      <c r="C55" s="316"/>
      <c r="D55" s="316"/>
      <c r="E55" s="316"/>
      <c r="F55" s="316"/>
      <c r="G55" s="316"/>
      <c r="H55" s="316"/>
      <c r="I55" s="316"/>
      <c r="J55" s="319"/>
    </row>
    <row r="56" spans="1:10" ht="12.75">
      <c r="A56" s="320"/>
      <c r="B56" s="321"/>
      <c r="C56" s="321"/>
      <c r="D56" s="321"/>
      <c r="E56" s="321"/>
      <c r="F56" s="321"/>
      <c r="G56" s="321"/>
      <c r="H56" s="321"/>
      <c r="I56" s="321"/>
      <c r="J56" s="322"/>
    </row>
  </sheetData>
  <sheetProtection/>
  <mergeCells count="6">
    <mergeCell ref="H2:I2"/>
    <mergeCell ref="A7:J7"/>
    <mergeCell ref="A8:J8"/>
    <mergeCell ref="A9:J9"/>
    <mergeCell ref="D13:J13"/>
    <mergeCell ref="A53:J53"/>
  </mergeCells>
  <printOptions/>
  <pageMargins left="0.75" right="0.75" top="1" bottom="1" header="0.5" footer="0.5"/>
  <pageSetup horizontalDpi="300" verticalDpi="300" orientation="portrait" scale="91" r:id="rId1"/>
</worksheet>
</file>

<file path=xl/worksheets/sheet54.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selection activeCell="Z37" sqref="Z37"/>
    </sheetView>
  </sheetViews>
  <sheetFormatPr defaultColWidth="9.140625" defaultRowHeight="12.75"/>
  <cols>
    <col min="1" max="1" width="10.57421875" style="313" customWidth="1"/>
    <col min="2" max="2" width="17.28125" style="313" customWidth="1"/>
    <col min="3" max="3" width="1.421875" style="313" customWidth="1"/>
    <col min="4" max="4" width="9.140625" style="313" customWidth="1"/>
    <col min="5" max="5" width="2.8515625" style="313" customWidth="1"/>
    <col min="6" max="6" width="9.140625" style="313" customWidth="1"/>
    <col min="7" max="7" width="2.8515625" style="313" customWidth="1"/>
    <col min="8" max="8" width="9.140625" style="313" customWidth="1"/>
    <col min="9" max="9" width="2.8515625" style="313" customWidth="1"/>
    <col min="10" max="10" width="9.140625" style="313" customWidth="1"/>
    <col min="11" max="11" width="2.8515625" style="313" customWidth="1"/>
    <col min="12" max="12" width="9.140625" style="313" customWidth="1"/>
    <col min="13" max="13" width="2.8515625" style="313" customWidth="1"/>
    <col min="14" max="14" width="12.8515625" style="313" bestFit="1" customWidth="1"/>
    <col min="15" max="15" width="3.8515625" style="313" customWidth="1"/>
    <col min="16" max="16" width="12.57421875" style="313" bestFit="1" customWidth="1"/>
    <col min="17" max="17" width="3.57421875" style="313" customWidth="1"/>
    <col min="18" max="16384" width="9.140625" style="313" customWidth="1"/>
  </cols>
  <sheetData>
    <row r="1" spans="1:17" ht="12.75">
      <c r="A1" s="310"/>
      <c r="B1" s="311"/>
      <c r="C1" s="311"/>
      <c r="D1" s="311"/>
      <c r="E1" s="311"/>
      <c r="F1" s="311"/>
      <c r="G1" s="311"/>
      <c r="H1" s="311"/>
      <c r="I1" s="311"/>
      <c r="J1" s="311"/>
      <c r="K1" s="311"/>
      <c r="L1" s="311"/>
      <c r="M1" s="311"/>
      <c r="N1" s="311"/>
      <c r="O1" s="311"/>
      <c r="P1" s="311"/>
      <c r="Q1" s="312"/>
    </row>
    <row r="2" spans="1:17" ht="12.75">
      <c r="A2" s="314" t="s">
        <v>337</v>
      </c>
      <c r="B2" s="213">
        <v>26</v>
      </c>
      <c r="C2" s="316"/>
      <c r="D2" s="316" t="str">
        <f>'[5]Check Sheet'!$C$2</f>
        <v> </v>
      </c>
      <c r="E2" s="316"/>
      <c r="F2" s="316"/>
      <c r="G2" s="316"/>
      <c r="H2" s="316"/>
      <c r="I2" s="316"/>
      <c r="J2" s="315">
        <v>0</v>
      </c>
      <c r="K2" s="317"/>
      <c r="L2" s="592" t="s">
        <v>338</v>
      </c>
      <c r="M2" s="592"/>
      <c r="N2" s="592"/>
      <c r="O2" s="317"/>
      <c r="P2" s="315">
        <v>53</v>
      </c>
      <c r="Q2" s="319"/>
    </row>
    <row r="3" spans="1:17" ht="12.75">
      <c r="A3" s="314"/>
      <c r="B3" s="316"/>
      <c r="C3" s="316"/>
      <c r="D3" s="316"/>
      <c r="E3" s="316"/>
      <c r="F3" s="316"/>
      <c r="G3" s="316"/>
      <c r="H3" s="316"/>
      <c r="I3" s="316"/>
      <c r="J3" s="316"/>
      <c r="K3" s="316"/>
      <c r="L3" s="316"/>
      <c r="M3" s="316"/>
      <c r="N3" s="316"/>
      <c r="O3" s="316"/>
      <c r="P3" s="316"/>
      <c r="Q3" s="319"/>
    </row>
    <row r="4" spans="1:17" ht="12.75">
      <c r="A4" s="314" t="s">
        <v>339</v>
      </c>
      <c r="B4" s="316"/>
      <c r="C4" s="334"/>
      <c r="D4" s="334" t="s">
        <v>837</v>
      </c>
      <c r="E4" s="334"/>
      <c r="F4" s="334"/>
      <c r="G4" s="334"/>
      <c r="H4" s="334"/>
      <c r="I4" s="316"/>
      <c r="J4" s="316"/>
      <c r="K4" s="316"/>
      <c r="L4" s="316"/>
      <c r="M4" s="316"/>
      <c r="N4" s="316"/>
      <c r="O4" s="316"/>
      <c r="P4" s="316"/>
      <c r="Q4" s="319"/>
    </row>
    <row r="5" spans="1:17" ht="12.75">
      <c r="A5" s="320" t="s">
        <v>340</v>
      </c>
      <c r="B5" s="321"/>
      <c r="C5" s="321"/>
      <c r="D5" s="321"/>
      <c r="E5" s="321"/>
      <c r="F5" s="321"/>
      <c r="G5" s="321"/>
      <c r="H5" s="321"/>
      <c r="I5" s="321"/>
      <c r="J5" s="321"/>
      <c r="K5" s="321"/>
      <c r="L5" s="321"/>
      <c r="M5" s="321"/>
      <c r="N5" s="321"/>
      <c r="O5" s="321"/>
      <c r="P5" s="321"/>
      <c r="Q5" s="322"/>
    </row>
    <row r="6" spans="1:17" ht="12.75">
      <c r="A6" s="314"/>
      <c r="B6" s="316"/>
      <c r="C6" s="316"/>
      <c r="D6" s="316"/>
      <c r="E6" s="316"/>
      <c r="F6" s="316"/>
      <c r="G6" s="316"/>
      <c r="H6" s="316"/>
      <c r="I6" s="316"/>
      <c r="J6" s="316"/>
      <c r="K6" s="316"/>
      <c r="L6" s="316"/>
      <c r="M6" s="316"/>
      <c r="N6" s="316"/>
      <c r="O6" s="316"/>
      <c r="P6" s="311"/>
      <c r="Q6" s="319"/>
    </row>
    <row r="7" spans="1:17" ht="12.75">
      <c r="A7" s="593" t="s">
        <v>245</v>
      </c>
      <c r="B7" s="594"/>
      <c r="C7" s="594"/>
      <c r="D7" s="594"/>
      <c r="E7" s="594"/>
      <c r="F7" s="594"/>
      <c r="G7" s="594"/>
      <c r="H7" s="594"/>
      <c r="I7" s="594"/>
      <c r="J7" s="594"/>
      <c r="K7" s="594"/>
      <c r="L7" s="594"/>
      <c r="M7" s="594"/>
      <c r="N7" s="594"/>
      <c r="O7" s="594"/>
      <c r="P7" s="594"/>
      <c r="Q7" s="319"/>
    </row>
    <row r="8" spans="1:17" ht="12.75">
      <c r="A8" s="622" t="s">
        <v>223</v>
      </c>
      <c r="B8" s="592"/>
      <c r="C8" s="592"/>
      <c r="D8" s="592"/>
      <c r="E8" s="592"/>
      <c r="F8" s="592"/>
      <c r="G8" s="592"/>
      <c r="H8" s="592"/>
      <c r="I8" s="592"/>
      <c r="J8" s="592"/>
      <c r="K8" s="592"/>
      <c r="L8" s="592"/>
      <c r="M8" s="592"/>
      <c r="N8" s="592"/>
      <c r="O8" s="592"/>
      <c r="P8" s="592"/>
      <c r="Q8" s="319"/>
    </row>
    <row r="9" spans="1:17" ht="12.75">
      <c r="A9" s="622" t="s">
        <v>226</v>
      </c>
      <c r="B9" s="592"/>
      <c r="C9" s="592"/>
      <c r="D9" s="592"/>
      <c r="E9" s="592"/>
      <c r="F9" s="592"/>
      <c r="G9" s="592"/>
      <c r="H9" s="592"/>
      <c r="I9" s="592"/>
      <c r="J9" s="592"/>
      <c r="K9" s="592"/>
      <c r="L9" s="592"/>
      <c r="M9" s="592"/>
      <c r="N9" s="592"/>
      <c r="O9" s="592"/>
      <c r="P9" s="592"/>
      <c r="Q9" s="319"/>
    </row>
    <row r="10" spans="1:17" ht="12.75">
      <c r="A10" s="314"/>
      <c r="B10" s="316"/>
      <c r="C10" s="316"/>
      <c r="D10" s="316"/>
      <c r="E10" s="316"/>
      <c r="F10" s="316"/>
      <c r="G10" s="316"/>
      <c r="H10" s="316"/>
      <c r="I10" s="316"/>
      <c r="J10" s="316"/>
      <c r="K10" s="316"/>
      <c r="L10" s="316"/>
      <c r="M10" s="316"/>
      <c r="N10" s="316"/>
      <c r="O10" s="316"/>
      <c r="P10" s="316"/>
      <c r="Q10" s="319"/>
    </row>
    <row r="11" spans="1:17" ht="12.75">
      <c r="A11" s="314" t="s">
        <v>577</v>
      </c>
      <c r="B11" s="326"/>
      <c r="C11" s="316"/>
      <c r="D11" s="316"/>
      <c r="E11" s="316"/>
      <c r="F11" s="316"/>
      <c r="G11" s="316"/>
      <c r="H11" s="316"/>
      <c r="I11" s="316"/>
      <c r="J11" s="316"/>
      <c r="K11" s="316"/>
      <c r="L11" s="316"/>
      <c r="M11" s="316"/>
      <c r="N11" s="316"/>
      <c r="O11" s="316"/>
      <c r="P11" s="316"/>
      <c r="Q11" s="319"/>
    </row>
    <row r="12" spans="1:17" ht="12.75">
      <c r="A12" s="314"/>
      <c r="B12" s="316"/>
      <c r="C12" s="316"/>
      <c r="D12" s="316"/>
      <c r="E12" s="316"/>
      <c r="F12" s="316"/>
      <c r="G12" s="316"/>
      <c r="H12" s="316"/>
      <c r="I12" s="316"/>
      <c r="J12" s="316"/>
      <c r="K12" s="316"/>
      <c r="L12" s="316"/>
      <c r="M12" s="316"/>
      <c r="N12" s="316"/>
      <c r="O12" s="316"/>
      <c r="P12" s="321"/>
      <c r="Q12" s="319"/>
    </row>
    <row r="13" spans="1:17" ht="12.75">
      <c r="A13" s="314"/>
      <c r="B13" s="327"/>
      <c r="C13" s="317"/>
      <c r="D13" s="615" t="s">
        <v>197</v>
      </c>
      <c r="E13" s="616"/>
      <c r="F13" s="616"/>
      <c r="G13" s="616"/>
      <c r="H13" s="616"/>
      <c r="I13" s="616"/>
      <c r="J13" s="616"/>
      <c r="K13" s="616"/>
      <c r="L13" s="616"/>
      <c r="M13" s="616"/>
      <c r="N13" s="616"/>
      <c r="O13" s="616"/>
      <c r="P13" s="616"/>
      <c r="Q13" s="343"/>
    </row>
    <row r="14" spans="1:17" ht="12.75">
      <c r="A14" s="337" t="s">
        <v>207</v>
      </c>
      <c r="B14" s="338"/>
      <c r="C14" s="339"/>
      <c r="D14" s="372" t="s">
        <v>437</v>
      </c>
      <c r="E14" s="343"/>
      <c r="F14" s="372" t="s">
        <v>912</v>
      </c>
      <c r="G14" s="343"/>
      <c r="H14" s="372" t="s">
        <v>742</v>
      </c>
      <c r="I14" s="343"/>
      <c r="J14" s="372" t="s">
        <v>743</v>
      </c>
      <c r="K14" s="343"/>
      <c r="L14" s="372" t="s">
        <v>744</v>
      </c>
      <c r="M14" s="343"/>
      <c r="N14" s="372" t="s">
        <v>438</v>
      </c>
      <c r="O14" s="343"/>
      <c r="P14" s="372" t="s">
        <v>434</v>
      </c>
      <c r="Q14" s="343"/>
    </row>
    <row r="15" spans="1:17" ht="12.75">
      <c r="A15" s="364" t="s">
        <v>218</v>
      </c>
      <c r="B15" s="342"/>
      <c r="C15" s="343"/>
      <c r="D15" s="388">
        <v>124.95</v>
      </c>
      <c r="E15" s="343"/>
      <c r="F15" s="388">
        <v>129.1</v>
      </c>
      <c r="G15" s="343"/>
      <c r="H15" s="388">
        <v>129.1</v>
      </c>
      <c r="I15" s="343"/>
      <c r="J15" s="388">
        <v>133.9</v>
      </c>
      <c r="K15" s="343"/>
      <c r="L15" s="388">
        <v>142.2</v>
      </c>
      <c r="M15" s="343"/>
      <c r="N15" s="388">
        <v>147</v>
      </c>
      <c r="O15" s="343"/>
      <c r="P15" s="388">
        <v>152.9</v>
      </c>
      <c r="Q15" s="343"/>
    </row>
    <row r="16" spans="1:17" ht="12.75">
      <c r="A16" s="344" t="s">
        <v>201</v>
      </c>
      <c r="B16" s="345"/>
      <c r="C16" s="346"/>
      <c r="D16" s="453"/>
      <c r="E16" s="453"/>
      <c r="F16" s="453"/>
      <c r="G16" s="453"/>
      <c r="H16" s="453"/>
      <c r="I16" s="453"/>
      <c r="J16" s="453"/>
      <c r="K16" s="453"/>
      <c r="L16" s="453"/>
      <c r="M16" s="453"/>
      <c r="N16" s="453"/>
      <c r="O16" s="453"/>
      <c r="P16" s="453"/>
      <c r="Q16" s="343"/>
    </row>
    <row r="17" spans="1:17" ht="12.75">
      <c r="A17" s="347" t="s">
        <v>202</v>
      </c>
      <c r="B17" s="342"/>
      <c r="C17" s="343"/>
      <c r="D17" s="391"/>
      <c r="E17" s="348"/>
      <c r="F17" s="348"/>
      <c r="G17" s="348"/>
      <c r="H17" s="348"/>
      <c r="I17" s="348"/>
      <c r="J17" s="348"/>
      <c r="K17" s="348"/>
      <c r="L17" s="348"/>
      <c r="M17" s="348"/>
      <c r="N17" s="390"/>
      <c r="O17" s="375"/>
      <c r="P17" s="390"/>
      <c r="Q17" s="375"/>
    </row>
    <row r="18" spans="1:17" ht="12.75">
      <c r="A18" s="341" t="s">
        <v>203</v>
      </c>
      <c r="B18" s="342"/>
      <c r="C18" s="343"/>
      <c r="D18" s="372" t="s">
        <v>722</v>
      </c>
      <c r="E18" s="343"/>
      <c r="F18" s="372" t="s">
        <v>722</v>
      </c>
      <c r="G18" s="343"/>
      <c r="H18" s="372" t="s">
        <v>722</v>
      </c>
      <c r="I18" s="343"/>
      <c r="J18" s="372" t="s">
        <v>722</v>
      </c>
      <c r="K18" s="343"/>
      <c r="L18" s="372" t="s">
        <v>722</v>
      </c>
      <c r="M18" s="343"/>
      <c r="N18" s="372" t="s">
        <v>722</v>
      </c>
      <c r="O18" s="343"/>
      <c r="P18" s="372" t="s">
        <v>722</v>
      </c>
      <c r="Q18" s="343"/>
    </row>
    <row r="19" spans="1:17" ht="12.75">
      <c r="A19" s="310"/>
      <c r="B19" s="311"/>
      <c r="C19" s="311"/>
      <c r="D19" s="311"/>
      <c r="E19" s="311"/>
      <c r="F19" s="311"/>
      <c r="G19" s="311"/>
      <c r="H19" s="311"/>
      <c r="I19" s="311"/>
      <c r="J19" s="311"/>
      <c r="K19" s="311"/>
      <c r="L19" s="311"/>
      <c r="M19" s="311"/>
      <c r="N19" s="311"/>
      <c r="O19" s="311"/>
      <c r="P19" s="311"/>
      <c r="Q19" s="319"/>
    </row>
    <row r="20" spans="1:17" ht="12.75">
      <c r="A20" s="314"/>
      <c r="B20" s="316"/>
      <c r="C20" s="316"/>
      <c r="D20" s="316"/>
      <c r="E20" s="316"/>
      <c r="F20" s="316"/>
      <c r="G20" s="316"/>
      <c r="H20" s="316"/>
      <c r="I20" s="316"/>
      <c r="J20" s="316"/>
      <c r="K20" s="316"/>
      <c r="L20" s="316"/>
      <c r="M20" s="316"/>
      <c r="N20" s="316"/>
      <c r="O20" s="316"/>
      <c r="P20" s="316"/>
      <c r="Q20" s="319"/>
    </row>
    <row r="21" spans="1:17" ht="12.75">
      <c r="A21" s="328" t="s">
        <v>208</v>
      </c>
      <c r="B21" s="351" t="s">
        <v>227</v>
      </c>
      <c r="C21" s="316"/>
      <c r="D21" s="316"/>
      <c r="E21" s="316"/>
      <c r="F21" s="316"/>
      <c r="G21" s="316"/>
      <c r="H21" s="316"/>
      <c r="I21" s="316"/>
      <c r="J21" s="316"/>
      <c r="K21" s="316"/>
      <c r="L21" s="316"/>
      <c r="M21" s="316"/>
      <c r="N21" s="316"/>
      <c r="O21" s="316"/>
      <c r="P21" s="316"/>
      <c r="Q21" s="319"/>
    </row>
    <row r="22" spans="1:17" ht="12.75">
      <c r="A22" s="352" t="s">
        <v>228</v>
      </c>
      <c r="B22" s="351" t="s">
        <v>229</v>
      </c>
      <c r="C22" s="316"/>
      <c r="D22" s="316"/>
      <c r="E22" s="316"/>
      <c r="F22" s="316"/>
      <c r="G22" s="316"/>
      <c r="H22" s="326"/>
      <c r="I22" s="326"/>
      <c r="J22" s="326"/>
      <c r="K22" s="326"/>
      <c r="L22" s="326"/>
      <c r="M22" s="326"/>
      <c r="N22" s="316"/>
      <c r="O22" s="316"/>
      <c r="P22" s="316"/>
      <c r="Q22" s="319"/>
    </row>
    <row r="23" spans="1:17" ht="12.75">
      <c r="A23" s="328"/>
      <c r="B23" s="351" t="s">
        <v>1032</v>
      </c>
      <c r="C23" s="316"/>
      <c r="D23" s="316"/>
      <c r="E23" s="316"/>
      <c r="F23" s="316"/>
      <c r="G23" s="316"/>
      <c r="H23" s="326"/>
      <c r="I23" s="326"/>
      <c r="J23" s="326"/>
      <c r="K23" s="326"/>
      <c r="L23" s="326"/>
      <c r="M23" s="326"/>
      <c r="N23" s="316"/>
      <c r="O23" s="316"/>
      <c r="P23" s="316"/>
      <c r="Q23" s="319"/>
    </row>
    <row r="24" spans="1:17" ht="12.75">
      <c r="A24" s="328"/>
      <c r="B24" s="351" t="s">
        <v>745</v>
      </c>
      <c r="C24" s="316"/>
      <c r="D24" s="316"/>
      <c r="E24" s="316"/>
      <c r="F24" s="316"/>
      <c r="G24" s="316"/>
      <c r="H24" s="316"/>
      <c r="I24" s="316"/>
      <c r="J24" s="316"/>
      <c r="K24" s="316"/>
      <c r="L24" s="316"/>
      <c r="M24" s="316"/>
      <c r="N24" s="316"/>
      <c r="O24" s="316"/>
      <c r="P24" s="316"/>
      <c r="Q24" s="319"/>
    </row>
    <row r="25" spans="1:17" ht="12.75">
      <c r="A25" s="328" t="s">
        <v>243</v>
      </c>
      <c r="B25" s="351" t="s">
        <v>244</v>
      </c>
      <c r="C25" s="316"/>
      <c r="D25" s="316"/>
      <c r="E25" s="316"/>
      <c r="F25" s="316"/>
      <c r="G25" s="316"/>
      <c r="H25" s="316"/>
      <c r="I25" s="316"/>
      <c r="J25" s="316"/>
      <c r="K25" s="316"/>
      <c r="L25" s="316"/>
      <c r="M25" s="316"/>
      <c r="N25" s="316"/>
      <c r="O25" s="316"/>
      <c r="P25" s="316"/>
      <c r="Q25" s="319"/>
    </row>
    <row r="26" spans="1:17" ht="12.75">
      <c r="A26" s="354" t="s">
        <v>732</v>
      </c>
      <c r="B26" s="355" t="s">
        <v>658</v>
      </c>
      <c r="C26" s="323"/>
      <c r="D26" s="323"/>
      <c r="E26" s="323"/>
      <c r="F26" s="323"/>
      <c r="G26" s="323"/>
      <c r="H26" s="323"/>
      <c r="I26" s="323"/>
      <c r="J26" s="323"/>
      <c r="K26" s="323"/>
      <c r="L26" s="323"/>
      <c r="M26" s="323"/>
      <c r="N26" s="323"/>
      <c r="O26" s="323"/>
      <c r="P26" s="323"/>
      <c r="Q26" s="319"/>
    </row>
    <row r="27" spans="1:17" ht="12.75">
      <c r="A27" s="328"/>
      <c r="B27" s="351" t="s">
        <v>732</v>
      </c>
      <c r="C27" s="316"/>
      <c r="D27" s="316"/>
      <c r="E27" s="316"/>
      <c r="F27" s="316"/>
      <c r="G27" s="316"/>
      <c r="H27" s="316"/>
      <c r="I27" s="316"/>
      <c r="J27" s="316"/>
      <c r="K27" s="316"/>
      <c r="L27" s="316"/>
      <c r="M27" s="316"/>
      <c r="N27" s="316"/>
      <c r="O27" s="316"/>
      <c r="P27" s="316"/>
      <c r="Q27" s="319"/>
    </row>
    <row r="28" spans="1:17" ht="12.75">
      <c r="A28" s="356"/>
      <c r="B28" s="351"/>
      <c r="C28" s="316"/>
      <c r="D28" s="316"/>
      <c r="E28" s="316"/>
      <c r="F28" s="316"/>
      <c r="G28" s="316"/>
      <c r="H28" s="316"/>
      <c r="I28" s="316"/>
      <c r="J28" s="316"/>
      <c r="K28" s="316"/>
      <c r="L28" s="316"/>
      <c r="M28" s="316"/>
      <c r="N28" s="316"/>
      <c r="O28" s="316"/>
      <c r="P28" s="316"/>
      <c r="Q28" s="319"/>
    </row>
    <row r="29" spans="1:17" ht="12.75">
      <c r="A29" s="328"/>
      <c r="B29" s="351"/>
      <c r="C29" s="316"/>
      <c r="D29" s="316"/>
      <c r="E29" s="316"/>
      <c r="F29" s="316"/>
      <c r="G29" s="316"/>
      <c r="H29" s="316"/>
      <c r="I29" s="316"/>
      <c r="J29" s="316"/>
      <c r="K29" s="316"/>
      <c r="L29" s="316"/>
      <c r="M29" s="316"/>
      <c r="N29" s="316"/>
      <c r="O29" s="316"/>
      <c r="P29" s="316"/>
      <c r="Q29" s="319"/>
    </row>
    <row r="30" spans="1:17" s="360" customFormat="1" ht="12.75">
      <c r="A30" s="354" t="s">
        <v>904</v>
      </c>
      <c r="B30" s="355"/>
      <c r="C30" s="358"/>
      <c r="D30" s="358"/>
      <c r="E30" s="358"/>
      <c r="F30" s="358"/>
      <c r="G30" s="358"/>
      <c r="H30" s="358"/>
      <c r="I30" s="358"/>
      <c r="J30" s="358"/>
      <c r="K30" s="358"/>
      <c r="L30" s="358"/>
      <c r="M30" s="358"/>
      <c r="N30" s="358"/>
      <c r="O30" s="358"/>
      <c r="P30" s="358"/>
      <c r="Q30" s="359"/>
    </row>
    <row r="31" spans="1:17" ht="12.75">
      <c r="A31" s="328"/>
      <c r="B31" s="351"/>
      <c r="C31" s="316"/>
      <c r="D31" s="316"/>
      <c r="E31" s="316"/>
      <c r="F31" s="316"/>
      <c r="G31" s="316"/>
      <c r="H31" s="316"/>
      <c r="I31" s="316"/>
      <c r="J31" s="316"/>
      <c r="K31" s="316"/>
      <c r="L31" s="316"/>
      <c r="M31" s="316"/>
      <c r="N31" s="316"/>
      <c r="O31" s="316"/>
      <c r="P31" s="316"/>
      <c r="Q31" s="319"/>
    </row>
    <row r="32" spans="1:17" ht="12.75">
      <c r="A32" s="328"/>
      <c r="B32" s="361"/>
      <c r="C32" s="361" t="s">
        <v>909</v>
      </c>
      <c r="D32" s="363">
        <v>6.55</v>
      </c>
      <c r="E32" s="363"/>
      <c r="F32" s="316" t="s">
        <v>903</v>
      </c>
      <c r="G32" s="316"/>
      <c r="H32" s="363"/>
      <c r="I32" s="363"/>
      <c r="J32" s="316"/>
      <c r="K32" s="316"/>
      <c r="L32" s="316"/>
      <c r="M32" s="316"/>
      <c r="N32" s="316"/>
      <c r="O32" s="316"/>
      <c r="P32" s="316"/>
      <c r="Q32" s="319"/>
    </row>
    <row r="33" spans="1:17" ht="12.75">
      <c r="A33" s="328"/>
      <c r="B33" s="361"/>
      <c r="C33" s="361"/>
      <c r="D33" s="363"/>
      <c r="E33" s="363"/>
      <c r="F33" s="316"/>
      <c r="G33" s="316"/>
      <c r="H33" s="363"/>
      <c r="I33" s="363"/>
      <c r="J33" s="316"/>
      <c r="K33" s="316"/>
      <c r="L33" s="316"/>
      <c r="M33" s="316"/>
      <c r="N33" s="316"/>
      <c r="O33" s="316"/>
      <c r="P33" s="316"/>
      <c r="Q33" s="319"/>
    </row>
    <row r="34" spans="1:17" ht="12.75">
      <c r="A34" s="314"/>
      <c r="B34" s="316"/>
      <c r="C34" s="316"/>
      <c r="D34" s="316"/>
      <c r="E34" s="316"/>
      <c r="F34" s="316"/>
      <c r="G34" s="316"/>
      <c r="H34" s="316"/>
      <c r="I34" s="316"/>
      <c r="J34" s="316"/>
      <c r="K34" s="316"/>
      <c r="L34" s="316"/>
      <c r="M34" s="316"/>
      <c r="N34" s="316"/>
      <c r="O34" s="316"/>
      <c r="P34" s="316"/>
      <c r="Q34" s="319"/>
    </row>
    <row r="35" spans="1:17" ht="12.75">
      <c r="A35" s="314"/>
      <c r="B35" s="316"/>
      <c r="C35" s="316"/>
      <c r="D35" s="316"/>
      <c r="E35" s="316"/>
      <c r="F35" s="316"/>
      <c r="G35" s="316"/>
      <c r="H35" s="316"/>
      <c r="I35" s="316"/>
      <c r="J35" s="316"/>
      <c r="K35" s="316"/>
      <c r="L35" s="316"/>
      <c r="M35" s="316"/>
      <c r="N35" s="316"/>
      <c r="O35" s="316"/>
      <c r="P35" s="316"/>
      <c r="Q35" s="319"/>
    </row>
    <row r="36" spans="1:17" ht="12.75">
      <c r="A36" s="314"/>
      <c r="B36" s="316"/>
      <c r="C36" s="316"/>
      <c r="D36" s="316"/>
      <c r="E36" s="316"/>
      <c r="F36" s="316"/>
      <c r="G36" s="316"/>
      <c r="H36" s="316"/>
      <c r="I36" s="316"/>
      <c r="J36" s="316"/>
      <c r="K36" s="316"/>
      <c r="L36" s="316"/>
      <c r="M36" s="316"/>
      <c r="N36" s="316"/>
      <c r="O36" s="316"/>
      <c r="P36" s="316"/>
      <c r="Q36" s="319"/>
    </row>
    <row r="37" spans="1:17" ht="12.75">
      <c r="A37" s="314"/>
      <c r="B37" s="316"/>
      <c r="C37" s="316"/>
      <c r="D37" s="316"/>
      <c r="E37" s="316"/>
      <c r="F37" s="316"/>
      <c r="G37" s="316"/>
      <c r="H37" s="316"/>
      <c r="I37" s="316"/>
      <c r="J37" s="316"/>
      <c r="K37" s="316"/>
      <c r="L37" s="316"/>
      <c r="M37" s="316"/>
      <c r="N37" s="316"/>
      <c r="O37" s="316"/>
      <c r="P37" s="316"/>
      <c r="Q37" s="319"/>
    </row>
    <row r="38" spans="1:17" ht="12.75">
      <c r="A38" s="314"/>
      <c r="B38" s="316"/>
      <c r="C38" s="316"/>
      <c r="D38" s="316"/>
      <c r="E38" s="316"/>
      <c r="F38" s="316"/>
      <c r="G38" s="316"/>
      <c r="H38" s="316"/>
      <c r="I38" s="316"/>
      <c r="J38" s="316"/>
      <c r="K38" s="316"/>
      <c r="L38" s="316"/>
      <c r="M38" s="316"/>
      <c r="N38" s="316"/>
      <c r="O38" s="316"/>
      <c r="P38" s="316"/>
      <c r="Q38" s="319"/>
    </row>
    <row r="39" spans="1:17" ht="12.75">
      <c r="A39" s="314"/>
      <c r="B39" s="316"/>
      <c r="C39" s="316"/>
      <c r="D39" s="316"/>
      <c r="E39" s="316"/>
      <c r="F39" s="316"/>
      <c r="G39" s="316"/>
      <c r="H39" s="316"/>
      <c r="I39" s="316"/>
      <c r="J39" s="316"/>
      <c r="K39" s="316"/>
      <c r="L39" s="316"/>
      <c r="M39" s="316"/>
      <c r="N39" s="316"/>
      <c r="O39" s="316"/>
      <c r="P39" s="316"/>
      <c r="Q39" s="319"/>
    </row>
    <row r="40" spans="1:17" ht="12.75">
      <c r="A40" s="314"/>
      <c r="B40" s="316"/>
      <c r="C40" s="316"/>
      <c r="D40" s="316"/>
      <c r="E40" s="316"/>
      <c r="F40" s="316"/>
      <c r="G40" s="316"/>
      <c r="H40" s="316"/>
      <c r="I40" s="316"/>
      <c r="J40" s="316"/>
      <c r="K40" s="316"/>
      <c r="L40" s="316"/>
      <c r="M40" s="316"/>
      <c r="N40" s="316"/>
      <c r="O40" s="316"/>
      <c r="P40" s="316"/>
      <c r="Q40" s="319"/>
    </row>
    <row r="41" spans="1:17" ht="12.75">
      <c r="A41" s="320"/>
      <c r="B41" s="321"/>
      <c r="C41" s="321"/>
      <c r="D41" s="321"/>
      <c r="E41" s="321"/>
      <c r="F41" s="321"/>
      <c r="G41" s="321"/>
      <c r="H41" s="321"/>
      <c r="I41" s="321"/>
      <c r="J41" s="321"/>
      <c r="K41" s="321"/>
      <c r="L41" s="321"/>
      <c r="M41" s="321"/>
      <c r="N41" s="321"/>
      <c r="O41" s="321"/>
      <c r="P41" s="321"/>
      <c r="Q41" s="322"/>
    </row>
    <row r="42" spans="1:17" ht="12.75">
      <c r="A42" s="314" t="s">
        <v>343</v>
      </c>
      <c r="B42" s="316" t="s">
        <v>455</v>
      </c>
      <c r="C42" s="316"/>
      <c r="D42" s="316"/>
      <c r="E42" s="316"/>
      <c r="F42" s="316"/>
      <c r="G42" s="316"/>
      <c r="H42" s="316"/>
      <c r="I42" s="316"/>
      <c r="J42" s="316"/>
      <c r="K42" s="316"/>
      <c r="L42" s="316"/>
      <c r="M42" s="316"/>
      <c r="N42" s="316"/>
      <c r="O42" s="316"/>
      <c r="P42" s="316"/>
      <c r="Q42" s="319"/>
    </row>
    <row r="43" spans="1:17" ht="12.75">
      <c r="A43" s="314"/>
      <c r="B43" s="316"/>
      <c r="C43" s="316"/>
      <c r="D43" s="316"/>
      <c r="E43" s="316"/>
      <c r="F43" s="316"/>
      <c r="G43" s="316"/>
      <c r="H43" s="316"/>
      <c r="I43" s="316"/>
      <c r="J43" s="316"/>
      <c r="K43" s="316"/>
      <c r="L43" s="316"/>
      <c r="M43" s="316"/>
      <c r="N43" s="316"/>
      <c r="O43" s="316"/>
      <c r="P43" s="316"/>
      <c r="Q43" s="319"/>
    </row>
    <row r="44" spans="1:17" ht="12.75">
      <c r="A44" s="320" t="s">
        <v>342</v>
      </c>
      <c r="B44" s="331">
        <f>'Item 270, pg 52'!B52</f>
        <v>41373</v>
      </c>
      <c r="C44" s="321"/>
      <c r="D44" s="321"/>
      <c r="E44" s="321"/>
      <c r="F44" s="321"/>
      <c r="G44" s="321"/>
      <c r="H44" s="321"/>
      <c r="I44" s="321"/>
      <c r="J44" s="321"/>
      <c r="K44" s="316"/>
      <c r="L44" s="316"/>
      <c r="M44" s="316"/>
      <c r="N44" s="376" t="s">
        <v>334</v>
      </c>
      <c r="O44" s="376"/>
      <c r="P44" s="331">
        <f>'Item 270, pg 52'!J52</f>
        <v>41426</v>
      </c>
      <c r="Q44" s="322"/>
    </row>
    <row r="45" spans="1:17" ht="12.75">
      <c r="A45" s="596" t="s">
        <v>312</v>
      </c>
      <c r="B45" s="597"/>
      <c r="C45" s="597"/>
      <c r="D45" s="597"/>
      <c r="E45" s="597"/>
      <c r="F45" s="597"/>
      <c r="G45" s="597"/>
      <c r="H45" s="597"/>
      <c r="I45" s="597"/>
      <c r="J45" s="597"/>
      <c r="K45" s="597"/>
      <c r="L45" s="597"/>
      <c r="M45" s="628"/>
      <c r="N45" s="628"/>
      <c r="O45" s="628"/>
      <c r="P45" s="597"/>
      <c r="Q45" s="319"/>
    </row>
    <row r="46" spans="1:17" ht="12.75">
      <c r="A46" s="314"/>
      <c r="B46" s="316"/>
      <c r="C46" s="316"/>
      <c r="D46" s="316"/>
      <c r="E46" s="316"/>
      <c r="F46" s="316"/>
      <c r="G46" s="316"/>
      <c r="H46" s="316"/>
      <c r="I46" s="316"/>
      <c r="J46" s="316"/>
      <c r="K46" s="316"/>
      <c r="L46" s="316"/>
      <c r="M46" s="316"/>
      <c r="N46" s="316"/>
      <c r="O46" s="316"/>
      <c r="P46" s="316"/>
      <c r="Q46" s="319"/>
    </row>
    <row r="47" spans="1:17" ht="12.75">
      <c r="A47" s="314" t="s">
        <v>341</v>
      </c>
      <c r="B47" s="316"/>
      <c r="C47" s="316"/>
      <c r="D47" s="316"/>
      <c r="E47" s="316"/>
      <c r="F47" s="316"/>
      <c r="G47" s="316"/>
      <c r="H47" s="316"/>
      <c r="I47" s="316"/>
      <c r="J47" s="316"/>
      <c r="K47" s="316"/>
      <c r="L47" s="316"/>
      <c r="M47" s="316"/>
      <c r="N47" s="316"/>
      <c r="O47" s="316"/>
      <c r="P47" s="316"/>
      <c r="Q47" s="319"/>
    </row>
    <row r="48" spans="1:17" ht="12.75">
      <c r="A48" s="320"/>
      <c r="B48" s="321"/>
      <c r="C48" s="321"/>
      <c r="D48" s="321"/>
      <c r="E48" s="321"/>
      <c r="F48" s="321"/>
      <c r="G48" s="321"/>
      <c r="H48" s="321"/>
      <c r="I48" s="321"/>
      <c r="J48" s="321"/>
      <c r="K48" s="321"/>
      <c r="L48" s="321"/>
      <c r="M48" s="321"/>
      <c r="N48" s="321"/>
      <c r="O48" s="321"/>
      <c r="P48" s="321"/>
      <c r="Q48" s="322"/>
    </row>
  </sheetData>
  <sheetProtection/>
  <mergeCells count="6">
    <mergeCell ref="L2:N2"/>
    <mergeCell ref="A7:P7"/>
    <mergeCell ref="A8:P8"/>
    <mergeCell ref="A9:P9"/>
    <mergeCell ref="D13:P13"/>
    <mergeCell ref="A45:P45"/>
  </mergeCells>
  <printOptions/>
  <pageMargins left="0.75" right="0.75" top="1" bottom="1" header="0.5" footer="0.5"/>
  <pageSetup fitToHeight="1" fitToWidth="1" horizontalDpi="300" verticalDpi="300" orientation="portrait" scale="74" r:id="rId1"/>
</worksheet>
</file>

<file path=xl/worksheets/sheet55.xml><?xml version="1.0" encoding="utf-8"?>
<worksheet xmlns="http://schemas.openxmlformats.org/spreadsheetml/2006/main" xmlns:r="http://schemas.openxmlformats.org/officeDocument/2006/relationships">
  <sheetPr>
    <pageSetUpPr fitToPage="1"/>
  </sheetPr>
  <dimension ref="A1:K53"/>
  <sheetViews>
    <sheetView zoomScale="115" zoomScaleNormal="115" zoomScalePageLayoutView="0" workbookViewId="0" topLeftCell="A4">
      <selection activeCell="R33" sqref="R33"/>
    </sheetView>
  </sheetViews>
  <sheetFormatPr defaultColWidth="9.140625" defaultRowHeight="12.75"/>
  <cols>
    <col min="1" max="1" width="10.140625" style="313" customWidth="1"/>
    <col min="2" max="2" width="17.7109375" style="313" customWidth="1"/>
    <col min="3" max="3" width="9.140625" style="313" customWidth="1"/>
    <col min="4" max="4" width="9.8515625" style="313" customWidth="1"/>
    <col min="5" max="5" width="3.7109375" style="313" customWidth="1"/>
    <col min="6" max="6" width="10.57421875" style="313" customWidth="1"/>
    <col min="7" max="7" width="3.00390625" style="313" customWidth="1"/>
    <col min="8" max="8" width="7.57421875" style="313" customWidth="1"/>
    <col min="9" max="9" width="8.28125" style="313" customWidth="1"/>
    <col min="10" max="10" width="6.8515625" style="313" customWidth="1"/>
    <col min="11" max="11" width="19.421875" style="313" customWidth="1"/>
    <col min="12" max="16384" width="9.140625" style="313" customWidth="1"/>
  </cols>
  <sheetData>
    <row r="1" spans="1:11" ht="12.75">
      <c r="A1" s="310"/>
      <c r="B1" s="311"/>
      <c r="C1" s="311"/>
      <c r="D1" s="311"/>
      <c r="E1" s="311"/>
      <c r="F1" s="311"/>
      <c r="G1" s="311"/>
      <c r="H1" s="311"/>
      <c r="I1" s="311"/>
      <c r="J1" s="311"/>
      <c r="K1" s="312"/>
    </row>
    <row r="2" spans="1:11" ht="12.75">
      <c r="A2" s="314" t="s">
        <v>337</v>
      </c>
      <c r="B2" s="213">
        <v>26</v>
      </c>
      <c r="C2" s="316"/>
      <c r="D2" s="316" t="str">
        <f>'[5]Check Sheet'!$C$2</f>
        <v> </v>
      </c>
      <c r="E2" s="316"/>
      <c r="F2" s="316"/>
      <c r="G2" s="316"/>
      <c r="H2" s="315">
        <v>0</v>
      </c>
      <c r="I2" s="592" t="s">
        <v>338</v>
      </c>
      <c r="J2" s="592"/>
      <c r="K2" s="318">
        <v>54</v>
      </c>
    </row>
    <row r="3" spans="1:11" ht="12.75">
      <c r="A3" s="314"/>
      <c r="B3" s="316"/>
      <c r="C3" s="316"/>
      <c r="D3" s="316"/>
      <c r="E3" s="316"/>
      <c r="F3" s="316"/>
      <c r="G3" s="316"/>
      <c r="H3" s="316"/>
      <c r="I3" s="316"/>
      <c r="J3" s="316"/>
      <c r="K3" s="319"/>
    </row>
    <row r="4" spans="1:11" ht="12.75">
      <c r="A4" s="314" t="s">
        <v>339</v>
      </c>
      <c r="B4" s="316"/>
      <c r="C4" s="334" t="s">
        <v>837</v>
      </c>
      <c r="D4" s="316"/>
      <c r="E4" s="316"/>
      <c r="F4" s="316"/>
      <c r="G4" s="316"/>
      <c r="H4" s="316"/>
      <c r="I4" s="316"/>
      <c r="J4" s="316"/>
      <c r="K4" s="319"/>
    </row>
    <row r="5" spans="1:11" ht="12.75">
      <c r="A5" s="320" t="s">
        <v>340</v>
      </c>
      <c r="B5" s="321"/>
      <c r="C5" s="321"/>
      <c r="D5" s="321"/>
      <c r="E5" s="321"/>
      <c r="F5" s="321"/>
      <c r="G5" s="321"/>
      <c r="H5" s="321"/>
      <c r="I5" s="321"/>
      <c r="J5" s="321"/>
      <c r="K5" s="322"/>
    </row>
    <row r="6" spans="1:11" ht="12.75">
      <c r="A6" s="314"/>
      <c r="B6" s="316"/>
      <c r="C6" s="316"/>
      <c r="D6" s="316"/>
      <c r="E6" s="316"/>
      <c r="F6" s="316"/>
      <c r="G6" s="316"/>
      <c r="H6" s="316"/>
      <c r="I6" s="316"/>
      <c r="J6" s="316"/>
      <c r="K6" s="319"/>
    </row>
    <row r="7" spans="1:11" ht="12.75">
      <c r="A7" s="593" t="s">
        <v>245</v>
      </c>
      <c r="B7" s="594"/>
      <c r="C7" s="594"/>
      <c r="D7" s="594"/>
      <c r="E7" s="594"/>
      <c r="F7" s="594"/>
      <c r="G7" s="594"/>
      <c r="H7" s="594"/>
      <c r="I7" s="594"/>
      <c r="J7" s="594"/>
      <c r="K7" s="595"/>
    </row>
    <row r="8" spans="1:11" ht="12.75">
      <c r="A8" s="622" t="s">
        <v>223</v>
      </c>
      <c r="B8" s="592"/>
      <c r="C8" s="592"/>
      <c r="D8" s="592"/>
      <c r="E8" s="592"/>
      <c r="F8" s="592"/>
      <c r="G8" s="592"/>
      <c r="H8" s="592"/>
      <c r="I8" s="592"/>
      <c r="J8" s="592"/>
      <c r="K8" s="623"/>
    </row>
    <row r="9" spans="1:11" ht="12.75">
      <c r="A9" s="622" t="s">
        <v>226</v>
      </c>
      <c r="B9" s="592"/>
      <c r="C9" s="592"/>
      <c r="D9" s="592"/>
      <c r="E9" s="592"/>
      <c r="F9" s="592"/>
      <c r="G9" s="592"/>
      <c r="H9" s="592"/>
      <c r="I9" s="592"/>
      <c r="J9" s="592"/>
      <c r="K9" s="623"/>
    </row>
    <row r="10" spans="1:11" ht="12.75">
      <c r="A10" s="314"/>
      <c r="B10" s="316"/>
      <c r="C10" s="316"/>
      <c r="D10" s="316"/>
      <c r="E10" s="316"/>
      <c r="F10" s="316"/>
      <c r="G10" s="316"/>
      <c r="H10" s="316"/>
      <c r="I10" s="316"/>
      <c r="J10" s="316"/>
      <c r="K10" s="319"/>
    </row>
    <row r="11" spans="1:11" ht="12.75">
      <c r="A11" s="314" t="s">
        <v>577</v>
      </c>
      <c r="B11" s="326"/>
      <c r="C11" s="316"/>
      <c r="D11" s="316"/>
      <c r="E11" s="316"/>
      <c r="F11" s="316"/>
      <c r="G11" s="316"/>
      <c r="H11" s="316"/>
      <c r="I11" s="316"/>
      <c r="J11" s="316"/>
      <c r="K11" s="319"/>
    </row>
    <row r="12" spans="1:11" ht="12.75">
      <c r="A12" s="314"/>
      <c r="B12" s="316"/>
      <c r="C12" s="316"/>
      <c r="D12" s="316"/>
      <c r="E12" s="316"/>
      <c r="F12" s="316"/>
      <c r="G12" s="316"/>
      <c r="H12" s="316"/>
      <c r="I12" s="316"/>
      <c r="J12" s="316"/>
      <c r="K12" s="319"/>
    </row>
    <row r="13" spans="1:11" ht="12.75">
      <c r="A13" s="314"/>
      <c r="B13" s="327"/>
      <c r="C13" s="317"/>
      <c r="D13" s="615" t="s">
        <v>197</v>
      </c>
      <c r="E13" s="616"/>
      <c r="F13" s="616"/>
      <c r="G13" s="616"/>
      <c r="H13" s="616"/>
      <c r="I13" s="616"/>
      <c r="J13" s="616"/>
      <c r="K13" s="617"/>
    </row>
    <row r="14" spans="1:11" ht="12.75">
      <c r="A14" s="337" t="s">
        <v>207</v>
      </c>
      <c r="B14" s="338"/>
      <c r="C14" s="339"/>
      <c r="D14" s="372" t="s">
        <v>621</v>
      </c>
      <c r="E14" s="343"/>
      <c r="F14" s="372" t="s">
        <v>435</v>
      </c>
      <c r="G14" s="343"/>
      <c r="H14" s="340" t="s">
        <v>622</v>
      </c>
      <c r="I14" s="340" t="s">
        <v>622</v>
      </c>
      <c r="J14" s="340" t="s">
        <v>622</v>
      </c>
      <c r="K14" s="340" t="s">
        <v>206</v>
      </c>
    </row>
    <row r="15" spans="1:11" ht="12.75">
      <c r="A15" s="364" t="s">
        <v>218</v>
      </c>
      <c r="B15" s="342"/>
      <c r="C15" s="343"/>
      <c r="D15" s="388">
        <v>163</v>
      </c>
      <c r="E15" s="389"/>
      <c r="F15" s="388">
        <v>175</v>
      </c>
      <c r="G15" s="389"/>
      <c r="H15" s="340" t="s">
        <v>722</v>
      </c>
      <c r="I15" s="340" t="s">
        <v>722</v>
      </c>
      <c r="J15" s="340" t="s">
        <v>722</v>
      </c>
      <c r="K15" s="340" t="s">
        <v>722</v>
      </c>
    </row>
    <row r="16" spans="1:11" ht="12.75">
      <c r="A16" s="344" t="s">
        <v>201</v>
      </c>
      <c r="B16" s="345"/>
      <c r="C16" s="346"/>
      <c r="D16" s="453"/>
      <c r="E16" s="453"/>
      <c r="F16" s="453"/>
      <c r="G16" s="389"/>
      <c r="H16" s="340" t="s">
        <v>722</v>
      </c>
      <c r="I16" s="340" t="s">
        <v>722</v>
      </c>
      <c r="J16" s="340" t="s">
        <v>722</v>
      </c>
      <c r="K16" s="340" t="s">
        <v>722</v>
      </c>
    </row>
    <row r="17" spans="1:11" ht="12.75">
      <c r="A17" s="347" t="s">
        <v>202</v>
      </c>
      <c r="B17" s="342"/>
      <c r="C17" s="343"/>
      <c r="D17" s="348"/>
      <c r="E17" s="348"/>
      <c r="F17" s="348"/>
      <c r="G17" s="348"/>
      <c r="H17" s="348"/>
      <c r="I17" s="348"/>
      <c r="J17" s="348"/>
      <c r="K17" s="349"/>
    </row>
    <row r="18" spans="1:11" ht="12.75">
      <c r="A18" s="341" t="s">
        <v>203</v>
      </c>
      <c r="B18" s="342"/>
      <c r="C18" s="343"/>
      <c r="D18" s="372" t="s">
        <v>722</v>
      </c>
      <c r="E18" s="343"/>
      <c r="F18" s="372" t="s">
        <v>722</v>
      </c>
      <c r="G18" s="343"/>
      <c r="H18" s="340" t="s">
        <v>722</v>
      </c>
      <c r="I18" s="340" t="s">
        <v>722</v>
      </c>
      <c r="J18" s="340" t="s">
        <v>722</v>
      </c>
      <c r="K18" s="340" t="s">
        <v>722</v>
      </c>
    </row>
    <row r="19" spans="1:11" ht="12.75">
      <c r="A19" s="314"/>
      <c r="B19" s="316"/>
      <c r="C19" s="316"/>
      <c r="D19" s="316"/>
      <c r="E19" s="316"/>
      <c r="F19" s="316"/>
      <c r="G19" s="316"/>
      <c r="H19" s="316"/>
      <c r="I19" s="316"/>
      <c r="J19" s="316"/>
      <c r="K19" s="319"/>
    </row>
    <row r="20" spans="1:11" ht="12.75">
      <c r="A20" s="314"/>
      <c r="B20" s="316"/>
      <c r="C20" s="316"/>
      <c r="D20" s="316"/>
      <c r="E20" s="316"/>
      <c r="F20" s="316"/>
      <c r="G20" s="316"/>
      <c r="H20" s="316"/>
      <c r="I20" s="316"/>
      <c r="J20" s="316"/>
      <c r="K20" s="319"/>
    </row>
    <row r="21" spans="1:11" ht="12.75">
      <c r="A21" s="328" t="s">
        <v>208</v>
      </c>
      <c r="B21" s="351" t="s">
        <v>227</v>
      </c>
      <c r="C21" s="316"/>
      <c r="D21" s="316"/>
      <c r="E21" s="316"/>
      <c r="F21" s="316"/>
      <c r="G21" s="316"/>
      <c r="H21" s="316"/>
      <c r="I21" s="316"/>
      <c r="J21" s="316"/>
      <c r="K21" s="319"/>
    </row>
    <row r="22" spans="1:11" ht="12.75">
      <c r="A22" s="352" t="s">
        <v>228</v>
      </c>
      <c r="B22" s="351" t="s">
        <v>229</v>
      </c>
      <c r="C22" s="316"/>
      <c r="D22" s="316"/>
      <c r="E22" s="316"/>
      <c r="F22" s="316"/>
      <c r="G22" s="316"/>
      <c r="H22" s="316"/>
      <c r="I22" s="316"/>
      <c r="J22" s="316"/>
      <c r="K22" s="319"/>
    </row>
    <row r="23" spans="1:11" ht="12.75">
      <c r="A23" s="328"/>
      <c r="B23" s="351" t="s">
        <v>1032</v>
      </c>
      <c r="C23" s="316"/>
      <c r="D23" s="316"/>
      <c r="E23" s="316"/>
      <c r="F23" s="326"/>
      <c r="G23" s="326"/>
      <c r="H23" s="326"/>
      <c r="I23" s="316"/>
      <c r="J23" s="316"/>
      <c r="K23" s="319"/>
    </row>
    <row r="24" spans="1:11" ht="12.75">
      <c r="A24" s="328"/>
      <c r="B24" s="351" t="s">
        <v>745</v>
      </c>
      <c r="C24" s="316"/>
      <c r="D24" s="316"/>
      <c r="E24" s="316"/>
      <c r="F24" s="316"/>
      <c r="G24" s="316"/>
      <c r="H24" s="316"/>
      <c r="I24" s="316"/>
      <c r="J24" s="316"/>
      <c r="K24" s="319"/>
    </row>
    <row r="25" spans="1:11" ht="12.75">
      <c r="A25" s="328" t="s">
        <v>243</v>
      </c>
      <c r="B25" s="351" t="s">
        <v>244</v>
      </c>
      <c r="C25" s="316"/>
      <c r="D25" s="316"/>
      <c r="E25" s="316"/>
      <c r="F25" s="316"/>
      <c r="G25" s="316"/>
      <c r="H25" s="316"/>
      <c r="I25" s="316"/>
      <c r="J25" s="316"/>
      <c r="K25" s="319"/>
    </row>
    <row r="26" spans="1:11" ht="12.75">
      <c r="A26" s="354" t="s">
        <v>732</v>
      </c>
      <c r="B26" s="355" t="s">
        <v>658</v>
      </c>
      <c r="C26" s="323"/>
      <c r="D26" s="323"/>
      <c r="E26" s="323"/>
      <c r="F26" s="323"/>
      <c r="G26" s="323"/>
      <c r="H26" s="323"/>
      <c r="I26" s="323"/>
      <c r="J26" s="323"/>
      <c r="K26" s="324"/>
    </row>
    <row r="27" spans="1:11" ht="12.75">
      <c r="A27" s="328"/>
      <c r="B27" s="351" t="s">
        <v>732</v>
      </c>
      <c r="C27" s="316"/>
      <c r="D27" s="316"/>
      <c r="E27" s="316"/>
      <c r="F27" s="316"/>
      <c r="G27" s="316"/>
      <c r="H27" s="316"/>
      <c r="I27" s="316"/>
      <c r="J27" s="316"/>
      <c r="K27" s="319"/>
    </row>
    <row r="28" spans="1:11" ht="12.75">
      <c r="A28" s="356"/>
      <c r="B28" s="351"/>
      <c r="C28" s="316"/>
      <c r="D28" s="316"/>
      <c r="E28" s="316"/>
      <c r="F28" s="316"/>
      <c r="G28" s="316"/>
      <c r="H28" s="316"/>
      <c r="I28" s="316"/>
      <c r="J28" s="316"/>
      <c r="K28" s="319"/>
    </row>
    <row r="29" spans="1:11" ht="12.75">
      <c r="A29" s="328"/>
      <c r="B29" s="351"/>
      <c r="C29" s="316"/>
      <c r="D29" s="316"/>
      <c r="E29" s="316"/>
      <c r="F29" s="316"/>
      <c r="G29" s="316"/>
      <c r="H29" s="316"/>
      <c r="I29" s="316"/>
      <c r="J29" s="316"/>
      <c r="K29" s="319"/>
    </row>
    <row r="30" spans="1:11" ht="12.75">
      <c r="A30" s="354" t="s">
        <v>904</v>
      </c>
      <c r="B30" s="351"/>
      <c r="C30" s="316"/>
      <c r="D30" s="316"/>
      <c r="E30" s="316"/>
      <c r="F30" s="316"/>
      <c r="G30" s="316"/>
      <c r="H30" s="316"/>
      <c r="I30" s="316"/>
      <c r="J30" s="316"/>
      <c r="K30" s="319"/>
    </row>
    <row r="31" spans="1:11" ht="12.75">
      <c r="A31" s="328"/>
      <c r="B31" s="351"/>
      <c r="C31" s="316"/>
      <c r="D31" s="316"/>
      <c r="E31" s="316"/>
      <c r="F31" s="316"/>
      <c r="G31" s="316"/>
      <c r="H31" s="316"/>
      <c r="I31" s="316"/>
      <c r="J31" s="316"/>
      <c r="K31" s="319"/>
    </row>
    <row r="32" spans="1:11" ht="12.75">
      <c r="A32" s="328"/>
      <c r="B32" s="361"/>
      <c r="C32" s="361" t="s">
        <v>909</v>
      </c>
      <c r="D32" s="363">
        <v>6.55</v>
      </c>
      <c r="E32" s="363"/>
      <c r="F32" s="316" t="s">
        <v>919</v>
      </c>
      <c r="G32" s="316"/>
      <c r="H32" s="316"/>
      <c r="I32" s="316"/>
      <c r="J32" s="316"/>
      <c r="K32" s="319"/>
    </row>
    <row r="33" spans="1:11" ht="12.75">
      <c r="A33" s="328"/>
      <c r="B33" s="361"/>
      <c r="C33" s="361" t="s">
        <v>732</v>
      </c>
      <c r="D33" s="363" t="s">
        <v>732</v>
      </c>
      <c r="E33" s="363"/>
      <c r="F33" s="316" t="s">
        <v>732</v>
      </c>
      <c r="G33" s="316"/>
      <c r="H33" s="316"/>
      <c r="I33" s="316"/>
      <c r="J33" s="316"/>
      <c r="K33" s="319"/>
    </row>
    <row r="34" spans="1:11" ht="12.75">
      <c r="A34" s="328"/>
      <c r="B34" s="351"/>
      <c r="C34" s="316"/>
      <c r="D34" s="316"/>
      <c r="E34" s="316"/>
      <c r="F34" s="316"/>
      <c r="G34" s="316"/>
      <c r="H34" s="316"/>
      <c r="I34" s="316"/>
      <c r="J34" s="316"/>
      <c r="K34" s="319"/>
    </row>
    <row r="35" spans="1:11" ht="12.75">
      <c r="A35" s="314"/>
      <c r="B35" s="351"/>
      <c r="C35" s="316"/>
      <c r="D35" s="316"/>
      <c r="E35" s="316"/>
      <c r="F35" s="316"/>
      <c r="G35" s="316"/>
      <c r="H35" s="316"/>
      <c r="I35" s="316"/>
      <c r="J35" s="316"/>
      <c r="K35" s="319"/>
    </row>
    <row r="36" spans="1:11" ht="12.75">
      <c r="A36" s="314"/>
      <c r="B36" s="316"/>
      <c r="C36" s="316"/>
      <c r="D36" s="316"/>
      <c r="E36" s="316"/>
      <c r="F36" s="316"/>
      <c r="G36" s="316"/>
      <c r="H36" s="316"/>
      <c r="I36" s="316"/>
      <c r="J36" s="316"/>
      <c r="K36" s="319"/>
    </row>
    <row r="37" spans="1:11" ht="12.75">
      <c r="A37" s="314"/>
      <c r="B37" s="316"/>
      <c r="C37" s="316"/>
      <c r="D37" s="316"/>
      <c r="E37" s="316"/>
      <c r="F37" s="316"/>
      <c r="G37" s="316"/>
      <c r="H37" s="316"/>
      <c r="I37" s="316"/>
      <c r="J37" s="316"/>
      <c r="K37" s="319"/>
    </row>
    <row r="38" spans="1:11" ht="12.75">
      <c r="A38" s="314"/>
      <c r="B38" s="316"/>
      <c r="C38" s="316"/>
      <c r="D38" s="323"/>
      <c r="E38" s="323"/>
      <c r="F38" s="323"/>
      <c r="G38" s="323"/>
      <c r="H38" s="323"/>
      <c r="I38" s="316"/>
      <c r="J38" s="316"/>
      <c r="K38" s="319"/>
    </row>
    <row r="39" spans="1:11" ht="12.75">
      <c r="A39" s="314"/>
      <c r="B39" s="316"/>
      <c r="C39" s="316"/>
      <c r="D39" s="316"/>
      <c r="E39" s="316"/>
      <c r="F39" s="316"/>
      <c r="G39" s="316"/>
      <c r="H39" s="316"/>
      <c r="I39" s="316"/>
      <c r="J39" s="316"/>
      <c r="K39" s="319"/>
    </row>
    <row r="40" spans="1:11" ht="12.75">
      <c r="A40" s="314"/>
      <c r="B40" s="316"/>
      <c r="C40" s="316"/>
      <c r="D40" s="316"/>
      <c r="E40" s="316"/>
      <c r="F40" s="316"/>
      <c r="G40" s="316"/>
      <c r="H40" s="316"/>
      <c r="I40" s="316"/>
      <c r="J40" s="316"/>
      <c r="K40" s="319"/>
    </row>
    <row r="41" spans="1:11" ht="12.75">
      <c r="A41" s="314"/>
      <c r="B41" s="316"/>
      <c r="C41" s="316"/>
      <c r="D41" s="316"/>
      <c r="E41" s="316"/>
      <c r="F41" s="316"/>
      <c r="G41" s="316"/>
      <c r="H41" s="316"/>
      <c r="I41" s="316"/>
      <c r="J41" s="316"/>
      <c r="K41" s="319"/>
    </row>
    <row r="42" spans="1:11" ht="12.75">
      <c r="A42" s="314"/>
      <c r="B42" s="316"/>
      <c r="C42" s="316"/>
      <c r="D42" s="316"/>
      <c r="E42" s="316"/>
      <c r="F42" s="316"/>
      <c r="G42" s="316"/>
      <c r="H42" s="316"/>
      <c r="I42" s="316"/>
      <c r="J42" s="316"/>
      <c r="K42" s="319"/>
    </row>
    <row r="43" spans="1:11" ht="12.75">
      <c r="A43" s="314"/>
      <c r="B43" s="316"/>
      <c r="C43" s="316"/>
      <c r="D43" s="316"/>
      <c r="E43" s="316"/>
      <c r="F43" s="316"/>
      <c r="G43" s="316"/>
      <c r="H43" s="316"/>
      <c r="I43" s="316"/>
      <c r="J43" s="316"/>
      <c r="K43" s="319"/>
    </row>
    <row r="44" spans="1:11" ht="12.75">
      <c r="A44" s="314"/>
      <c r="B44" s="316"/>
      <c r="C44" s="316"/>
      <c r="D44" s="316"/>
      <c r="E44" s="316"/>
      <c r="F44" s="316"/>
      <c r="G44" s="316"/>
      <c r="H44" s="316"/>
      <c r="I44" s="316"/>
      <c r="J44" s="316"/>
      <c r="K44" s="319"/>
    </row>
    <row r="45" spans="1:11" ht="12.75">
      <c r="A45" s="314"/>
      <c r="B45" s="316"/>
      <c r="C45" s="316"/>
      <c r="D45" s="316"/>
      <c r="E45" s="316"/>
      <c r="F45" s="316"/>
      <c r="G45" s="316"/>
      <c r="H45" s="316"/>
      <c r="I45" s="316"/>
      <c r="J45" s="316"/>
      <c r="K45" s="319"/>
    </row>
    <row r="46" spans="1:11" ht="12.75">
      <c r="A46" s="320"/>
      <c r="B46" s="321"/>
      <c r="C46" s="321"/>
      <c r="D46" s="321"/>
      <c r="E46" s="321"/>
      <c r="F46" s="321"/>
      <c r="G46" s="321"/>
      <c r="H46" s="321"/>
      <c r="I46" s="321"/>
      <c r="J46" s="321"/>
      <c r="K46" s="322"/>
    </row>
    <row r="47" spans="1:11" ht="12.75">
      <c r="A47" s="314" t="s">
        <v>343</v>
      </c>
      <c r="B47" s="316" t="s">
        <v>455</v>
      </c>
      <c r="C47" s="316"/>
      <c r="D47" s="316"/>
      <c r="E47" s="316"/>
      <c r="F47" s="316"/>
      <c r="G47" s="316"/>
      <c r="H47" s="316"/>
      <c r="I47" s="316"/>
      <c r="J47" s="316"/>
      <c r="K47" s="319"/>
    </row>
    <row r="48" spans="1:11" ht="12.75">
      <c r="A48" s="314"/>
      <c r="B48" s="316"/>
      <c r="C48" s="316"/>
      <c r="D48" s="316"/>
      <c r="E48" s="316"/>
      <c r="F48" s="316"/>
      <c r="G48" s="316"/>
      <c r="H48" s="316"/>
      <c r="I48" s="316"/>
      <c r="J48" s="316"/>
      <c r="K48" s="319"/>
    </row>
    <row r="49" spans="1:11" ht="12.75">
      <c r="A49" s="320" t="s">
        <v>342</v>
      </c>
      <c r="B49" s="331">
        <f>'Item 275, pg 53'!B44</f>
        <v>41373</v>
      </c>
      <c r="C49" s="321"/>
      <c r="D49" s="321"/>
      <c r="E49" s="321"/>
      <c r="F49" s="321"/>
      <c r="G49" s="321"/>
      <c r="H49" s="321"/>
      <c r="I49" s="321" t="s">
        <v>541</v>
      </c>
      <c r="J49" s="321"/>
      <c r="K49" s="332">
        <f>'Item 275, pg 53'!P44</f>
        <v>41426</v>
      </c>
    </row>
    <row r="50" spans="1:11" ht="12.75">
      <c r="A50" s="596" t="s">
        <v>312</v>
      </c>
      <c r="B50" s="597"/>
      <c r="C50" s="597"/>
      <c r="D50" s="597"/>
      <c r="E50" s="597"/>
      <c r="F50" s="597"/>
      <c r="G50" s="597"/>
      <c r="H50" s="597"/>
      <c r="I50" s="597"/>
      <c r="J50" s="597"/>
      <c r="K50" s="598"/>
    </row>
    <row r="51" spans="1:11" ht="12.75">
      <c r="A51" s="314"/>
      <c r="B51" s="316"/>
      <c r="C51" s="316"/>
      <c r="D51" s="316"/>
      <c r="E51" s="316"/>
      <c r="F51" s="316"/>
      <c r="G51" s="316"/>
      <c r="H51" s="316"/>
      <c r="I51" s="316"/>
      <c r="J51" s="316"/>
      <c r="K51" s="319"/>
    </row>
    <row r="52" spans="1:11" ht="12.75">
      <c r="A52" s="314" t="s">
        <v>341</v>
      </c>
      <c r="B52" s="316"/>
      <c r="C52" s="316"/>
      <c r="D52" s="316"/>
      <c r="E52" s="316"/>
      <c r="F52" s="316"/>
      <c r="G52" s="316"/>
      <c r="H52" s="316"/>
      <c r="I52" s="316"/>
      <c r="J52" s="316"/>
      <c r="K52" s="319"/>
    </row>
    <row r="53" spans="1:11" ht="12.75">
      <c r="A53" s="320"/>
      <c r="B53" s="321"/>
      <c r="C53" s="321"/>
      <c r="D53" s="321"/>
      <c r="E53" s="321"/>
      <c r="F53" s="321"/>
      <c r="G53" s="321"/>
      <c r="H53" s="321"/>
      <c r="I53" s="321"/>
      <c r="J53" s="321"/>
      <c r="K53" s="322"/>
    </row>
  </sheetData>
  <sheetProtection/>
  <mergeCells count="6">
    <mergeCell ref="I2:J2"/>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scale="91" r:id="rId1"/>
</worksheet>
</file>

<file path=xl/worksheets/sheet56.xml><?xml version="1.0" encoding="utf-8"?>
<worksheet xmlns="http://schemas.openxmlformats.org/spreadsheetml/2006/main" xmlns:r="http://schemas.openxmlformats.org/officeDocument/2006/relationships">
  <sheetPr>
    <pageSetUpPr fitToPage="1"/>
  </sheetPr>
  <dimension ref="A1:Q58"/>
  <sheetViews>
    <sheetView zoomScalePageLayoutView="0" workbookViewId="0" topLeftCell="A1">
      <selection activeCell="W44" sqref="W43:W44"/>
    </sheetView>
  </sheetViews>
  <sheetFormatPr defaultColWidth="9.140625" defaultRowHeight="12.75"/>
  <cols>
    <col min="1" max="1" width="10.140625" style="0" customWidth="1"/>
    <col min="2" max="2" width="18.14062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55</v>
      </c>
    </row>
    <row r="3" spans="1:10" ht="12.75">
      <c r="A3" s="4"/>
      <c r="B3" s="5"/>
      <c r="C3" s="5"/>
      <c r="D3" s="5"/>
      <c r="E3" s="5"/>
      <c r="F3" s="5"/>
      <c r="G3" s="5"/>
      <c r="H3" s="5"/>
      <c r="I3" s="5"/>
      <c r="J3" s="6"/>
    </row>
    <row r="4" spans="1:10" ht="12.75">
      <c r="A4" s="4" t="s">
        <v>339</v>
      </c>
      <c r="B4" s="5"/>
      <c r="C4" s="440" t="s">
        <v>837</v>
      </c>
      <c r="D4" s="440"/>
      <c r="E4" s="440"/>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246</v>
      </c>
      <c r="B7" s="514"/>
      <c r="C7" s="514"/>
      <c r="D7" s="514"/>
      <c r="E7" s="514"/>
      <c r="F7" s="514"/>
      <c r="G7" s="514"/>
      <c r="H7" s="514"/>
      <c r="I7" s="514"/>
      <c r="J7" s="536"/>
    </row>
    <row r="8" spans="1:10" ht="12.75">
      <c r="A8" s="4"/>
      <c r="B8" s="5"/>
      <c r="C8" s="5"/>
      <c r="D8" s="5"/>
      <c r="E8" s="5"/>
      <c r="F8" s="5"/>
      <c r="G8" s="5"/>
      <c r="H8" s="5"/>
      <c r="I8" s="5"/>
      <c r="J8" s="6"/>
    </row>
    <row r="9" spans="1:10" ht="12.75">
      <c r="A9" s="4" t="s">
        <v>247</v>
      </c>
      <c r="B9" s="5"/>
      <c r="C9" s="5"/>
      <c r="D9" s="5"/>
      <c r="E9" s="5"/>
      <c r="F9" s="5"/>
      <c r="G9" s="5"/>
      <c r="H9" s="5"/>
      <c r="I9" s="5"/>
      <c r="J9" s="6"/>
    </row>
    <row r="10" spans="1:10" ht="12.75">
      <c r="A10" s="4"/>
      <c r="B10" s="5"/>
      <c r="C10" s="5"/>
      <c r="D10" s="5"/>
      <c r="E10" s="5"/>
      <c r="F10" s="5"/>
      <c r="G10" s="5"/>
      <c r="H10" s="5"/>
      <c r="I10" s="5"/>
      <c r="J10" s="6"/>
    </row>
    <row r="11" spans="1:10" ht="12.75">
      <c r="A11" s="4" t="s">
        <v>248</v>
      </c>
      <c r="B11" s="14"/>
      <c r="C11" s="5"/>
      <c r="D11" s="5"/>
      <c r="E11" s="5"/>
      <c r="F11" s="5"/>
      <c r="G11" s="5"/>
      <c r="H11" s="5"/>
      <c r="I11" s="5"/>
      <c r="J11" s="6"/>
    </row>
    <row r="12" spans="1:10" ht="12.75">
      <c r="A12" s="4"/>
      <c r="B12" s="5"/>
      <c r="C12" s="5"/>
      <c r="D12" s="5"/>
      <c r="E12" s="5"/>
      <c r="F12" s="5"/>
      <c r="G12" s="5"/>
      <c r="H12" s="5"/>
      <c r="I12" s="5"/>
      <c r="J12" s="6"/>
    </row>
    <row r="13" spans="1:10" ht="12.75">
      <c r="A13" s="4" t="s">
        <v>454</v>
      </c>
      <c r="B13" s="36"/>
      <c r="C13" s="13"/>
      <c r="D13" s="5"/>
      <c r="E13" s="36"/>
      <c r="F13" s="13"/>
      <c r="G13" s="5"/>
      <c r="H13" s="36"/>
      <c r="I13" s="13"/>
      <c r="J13" s="6"/>
    </row>
    <row r="14" spans="1:10" ht="12.75">
      <c r="A14" s="4"/>
      <c r="B14" s="36"/>
      <c r="C14" s="13"/>
      <c r="D14" s="5"/>
      <c r="E14" s="36"/>
      <c r="F14" s="13"/>
      <c r="G14" s="5"/>
      <c r="H14" s="36"/>
      <c r="I14" s="13"/>
      <c r="J14" s="6"/>
    </row>
    <row r="15" spans="1:10" ht="12.75">
      <c r="A15" s="4" t="s">
        <v>249</v>
      </c>
      <c r="B15" s="5"/>
      <c r="C15" s="5"/>
      <c r="D15" s="5"/>
      <c r="E15" s="5"/>
      <c r="F15" s="5"/>
      <c r="G15" s="5"/>
      <c r="H15" s="5"/>
      <c r="I15" s="5"/>
      <c r="J15" s="6"/>
    </row>
    <row r="16" spans="1:10" ht="12.75">
      <c r="A16" s="4"/>
      <c r="B16" s="5"/>
      <c r="C16" s="5"/>
      <c r="D16" s="5"/>
      <c r="E16" s="5"/>
      <c r="F16" s="5"/>
      <c r="G16" s="5"/>
      <c r="H16" s="5"/>
      <c r="I16" s="5"/>
      <c r="J16" s="6"/>
    </row>
    <row r="17" spans="1:10" ht="12.75">
      <c r="A17" s="4" t="s">
        <v>250</v>
      </c>
      <c r="B17" s="5"/>
      <c r="C17" s="5"/>
      <c r="D17" s="5"/>
      <c r="E17" s="5"/>
      <c r="F17" s="5"/>
      <c r="G17" s="5"/>
      <c r="H17" s="5"/>
      <c r="I17" s="5"/>
      <c r="J17" s="6"/>
    </row>
    <row r="18" spans="1:17" ht="12.75">
      <c r="A18" s="38"/>
      <c r="B18" s="37"/>
      <c r="C18" s="37"/>
      <c r="D18" s="37"/>
      <c r="E18" s="37"/>
      <c r="F18" s="37"/>
      <c r="G18" s="37"/>
      <c r="H18" s="37"/>
      <c r="I18" s="37"/>
      <c r="J18" s="47"/>
      <c r="L18" s="465"/>
      <c r="M18" s="465"/>
      <c r="N18" s="465"/>
      <c r="O18" s="465"/>
      <c r="P18" s="465"/>
      <c r="Q18" s="465"/>
    </row>
    <row r="19" spans="1:17" ht="12.75">
      <c r="A19" s="4" t="s">
        <v>251</v>
      </c>
      <c r="B19" s="5"/>
      <c r="C19" s="5"/>
      <c r="D19" s="5"/>
      <c r="E19" s="5"/>
      <c r="F19" s="5"/>
      <c r="G19" s="5"/>
      <c r="H19" s="5"/>
      <c r="I19" s="5"/>
      <c r="J19" s="6"/>
      <c r="L19" s="465"/>
      <c r="M19" s="465"/>
      <c r="N19" s="465"/>
      <c r="O19" s="465"/>
      <c r="P19" s="465"/>
      <c r="Q19" s="465"/>
    </row>
    <row r="20" spans="1:17" ht="12.75">
      <c r="A20" s="4"/>
      <c r="B20" s="5"/>
      <c r="C20" s="5"/>
      <c r="D20" s="5"/>
      <c r="E20" s="5"/>
      <c r="F20" s="5"/>
      <c r="G20" s="5"/>
      <c r="H20" s="5"/>
      <c r="I20" s="5"/>
      <c r="J20" s="6"/>
      <c r="L20" s="465"/>
      <c r="M20" s="465"/>
      <c r="N20" s="465"/>
      <c r="O20" s="465"/>
      <c r="P20" s="465"/>
      <c r="Q20" s="465"/>
    </row>
    <row r="21" spans="1:10" ht="12.75">
      <c r="A21" s="4" t="s">
        <v>252</v>
      </c>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275, pg 54'!B49</f>
        <v>41373</v>
      </c>
      <c r="C54" s="8"/>
      <c r="D54" s="8"/>
      <c r="E54" s="8"/>
      <c r="F54" s="8"/>
      <c r="G54" s="8"/>
      <c r="H54" s="8"/>
      <c r="I54" s="248" t="s">
        <v>334</v>
      </c>
      <c r="J54" s="192">
        <f>'Item 275, pg 54'!K49</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F40" sqref="F40"/>
    </sheetView>
  </sheetViews>
  <sheetFormatPr defaultColWidth="9.140625" defaultRowHeight="12.75"/>
  <cols>
    <col min="1" max="1" width="10.28125" style="0" customWidth="1"/>
    <col min="2" max="2" width="17.57421875" style="0" customWidth="1"/>
    <col min="4" max="4" width="12.57421875" style="0" customWidth="1"/>
    <col min="6" max="6" width="9.421875" style="0" customWidth="1"/>
    <col min="10" max="10" width="18.00390625" style="0" customWidth="1"/>
  </cols>
  <sheetData>
    <row r="1" spans="1:10" ht="12.75">
      <c r="A1" s="1"/>
      <c r="B1" s="2"/>
      <c r="C1" s="2"/>
      <c r="D1" s="2"/>
      <c r="E1" s="2"/>
      <c r="F1" s="2"/>
      <c r="G1" s="2"/>
      <c r="H1" s="2"/>
      <c r="I1" s="2"/>
      <c r="J1" s="3"/>
    </row>
    <row r="2" spans="1:10" ht="12.75">
      <c r="A2" s="4" t="s">
        <v>337</v>
      </c>
      <c r="B2" s="213">
        <v>26</v>
      </c>
      <c r="C2" s="5"/>
      <c r="D2" s="5" t="str">
        <f>'[1]Check Sheet'!$C$2</f>
        <v> </v>
      </c>
      <c r="E2" s="5"/>
      <c r="F2" s="5"/>
      <c r="G2" s="82">
        <v>0</v>
      </c>
      <c r="H2" s="484" t="s">
        <v>338</v>
      </c>
      <c r="I2" s="484"/>
      <c r="J2" s="46">
        <v>5</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+'[1]Title Page'!E15</f>
        <v> </v>
      </c>
      <c r="E5" s="8"/>
      <c r="F5" s="8"/>
      <c r="G5" s="8"/>
      <c r="H5" s="8"/>
      <c r="I5" s="8"/>
      <c r="J5" s="9"/>
    </row>
    <row r="6" spans="1:10" ht="12.75">
      <c r="A6" s="4"/>
      <c r="B6" s="5"/>
      <c r="C6" s="5"/>
      <c r="D6" s="5"/>
      <c r="E6" s="5"/>
      <c r="F6" s="5"/>
      <c r="G6" s="5"/>
      <c r="H6" s="5"/>
      <c r="I6" s="5"/>
      <c r="J6" s="6"/>
    </row>
    <row r="7" spans="1:10" ht="12.75">
      <c r="A7" s="4"/>
      <c r="B7" s="5"/>
      <c r="C7" s="514" t="s">
        <v>798</v>
      </c>
      <c r="D7" s="484"/>
      <c r="E7" s="484"/>
      <c r="F7" s="484"/>
      <c r="G7" s="484"/>
      <c r="H7" s="484"/>
      <c r="I7" s="5"/>
      <c r="J7" s="6"/>
    </row>
    <row r="8" spans="1:10" ht="12.75">
      <c r="A8" s="4"/>
      <c r="B8" s="5"/>
      <c r="C8" s="5"/>
      <c r="D8" s="5"/>
      <c r="E8" s="5"/>
      <c r="F8" s="5"/>
      <c r="G8" s="5"/>
      <c r="H8" s="5"/>
      <c r="I8" s="5"/>
      <c r="J8" s="6"/>
    </row>
    <row r="9" spans="1:10" ht="12.75">
      <c r="A9" s="522" t="s">
        <v>799</v>
      </c>
      <c r="B9" s="517"/>
      <c r="C9" s="517" t="s">
        <v>800</v>
      </c>
      <c r="D9" s="517"/>
      <c r="E9" s="518" t="s">
        <v>801</v>
      </c>
      <c r="F9" s="519"/>
      <c r="G9" s="518" t="s">
        <v>802</v>
      </c>
      <c r="H9" s="520"/>
      <c r="I9" s="520"/>
      <c r="J9" s="519"/>
    </row>
    <row r="10" spans="1:10" ht="12.75">
      <c r="A10" s="51" t="s">
        <v>803</v>
      </c>
      <c r="B10" s="26"/>
      <c r="C10" s="333" t="s">
        <v>922</v>
      </c>
      <c r="D10" s="26"/>
      <c r="E10" s="333" t="s">
        <v>923</v>
      </c>
      <c r="F10" s="26"/>
      <c r="G10" s="51" t="s">
        <v>805</v>
      </c>
      <c r="H10" s="16"/>
      <c r="I10" s="16"/>
      <c r="J10" s="26"/>
    </row>
    <row r="11" spans="1:10" ht="12.75">
      <c r="A11" s="51"/>
      <c r="B11" s="202"/>
      <c r="C11" s="51" t="s">
        <v>806</v>
      </c>
      <c r="D11" s="26"/>
      <c r="E11" s="51" t="s">
        <v>732</v>
      </c>
      <c r="F11" s="26"/>
      <c r="G11" s="51" t="s">
        <v>807</v>
      </c>
      <c r="H11" s="16"/>
      <c r="I11" s="16"/>
      <c r="J11" s="26"/>
    </row>
    <row r="12" spans="1:10" ht="12.75">
      <c r="A12" s="51"/>
      <c r="B12" s="26"/>
      <c r="C12" s="51" t="s">
        <v>808</v>
      </c>
      <c r="D12" s="26"/>
      <c r="E12" s="51"/>
      <c r="F12" s="26"/>
      <c r="G12" s="333" t="s">
        <v>834</v>
      </c>
      <c r="H12" s="16"/>
      <c r="I12" s="16"/>
      <c r="J12" s="26"/>
    </row>
    <row r="13" spans="1:10" ht="12.75">
      <c r="A13" s="51"/>
      <c r="B13" s="52"/>
      <c r="C13" s="53"/>
      <c r="D13" s="26"/>
      <c r="E13" s="203"/>
      <c r="F13" s="201"/>
      <c r="G13" s="51"/>
      <c r="H13" s="204"/>
      <c r="I13" s="200"/>
      <c r="J13" s="26"/>
    </row>
    <row r="14" spans="1:10" ht="12.75">
      <c r="A14" s="51" t="s">
        <v>832</v>
      </c>
      <c r="B14" s="52"/>
      <c r="C14" s="517" t="s">
        <v>800</v>
      </c>
      <c r="D14" s="517"/>
      <c r="E14" s="518" t="s">
        <v>801</v>
      </c>
      <c r="F14" s="519"/>
      <c r="G14" s="518" t="s">
        <v>802</v>
      </c>
      <c r="H14" s="520"/>
      <c r="I14" s="520"/>
      <c r="J14" s="519"/>
    </row>
    <row r="15" spans="1:10" ht="12.75">
      <c r="A15" s="51"/>
      <c r="B15" s="26"/>
      <c r="C15" s="51" t="s">
        <v>833</v>
      </c>
      <c r="D15" s="26"/>
      <c r="E15" s="51" t="s">
        <v>804</v>
      </c>
      <c r="F15" s="26"/>
      <c r="G15" s="51" t="s">
        <v>805</v>
      </c>
      <c r="H15" s="16"/>
      <c r="I15" s="16"/>
      <c r="J15" s="26"/>
    </row>
    <row r="16" spans="1:10" ht="12.75">
      <c r="A16" s="51"/>
      <c r="B16" s="26"/>
      <c r="C16" s="333" t="s">
        <v>924</v>
      </c>
      <c r="D16" s="26"/>
      <c r="E16" s="51"/>
      <c r="F16" s="26"/>
      <c r="G16" s="51" t="s">
        <v>807</v>
      </c>
      <c r="H16" s="16"/>
      <c r="I16" s="16"/>
      <c r="J16" s="26"/>
    </row>
    <row r="17" spans="1:10" ht="12.75">
      <c r="A17" s="51"/>
      <c r="B17" s="26"/>
      <c r="C17" s="51"/>
      <c r="D17" s="26"/>
      <c r="E17" s="51"/>
      <c r="F17" s="26"/>
      <c r="G17" s="51" t="s">
        <v>834</v>
      </c>
      <c r="H17" s="16"/>
      <c r="I17" s="16"/>
      <c r="J17" s="26"/>
    </row>
    <row r="18" spans="1:10" ht="12.75">
      <c r="A18" s="51"/>
      <c r="B18" s="26"/>
      <c r="C18" s="51"/>
      <c r="D18" s="26"/>
      <c r="E18" s="51"/>
      <c r="F18" s="26"/>
      <c r="G18" s="51"/>
      <c r="H18" s="16"/>
      <c r="I18" s="16"/>
      <c r="J18" s="26"/>
    </row>
    <row r="19" spans="1:10" ht="12.75">
      <c r="A19" s="333" t="s">
        <v>920</v>
      </c>
      <c r="B19" s="52"/>
      <c r="C19" s="517" t="s">
        <v>800</v>
      </c>
      <c r="D19" s="517"/>
      <c r="E19" s="518" t="s">
        <v>801</v>
      </c>
      <c r="F19" s="519"/>
      <c r="G19" s="518" t="s">
        <v>802</v>
      </c>
      <c r="H19" s="520"/>
      <c r="I19" s="520"/>
      <c r="J19" s="519"/>
    </row>
    <row r="20" spans="1:10" ht="12.75">
      <c r="A20" s="51"/>
      <c r="B20" s="26"/>
      <c r="C20" s="333" t="s">
        <v>925</v>
      </c>
      <c r="D20" s="26"/>
      <c r="E20" s="333" t="s">
        <v>927</v>
      </c>
      <c r="F20" s="26"/>
      <c r="G20" s="51" t="s">
        <v>805</v>
      </c>
      <c r="H20" s="16"/>
      <c r="I20" s="16"/>
      <c r="J20" s="26"/>
    </row>
    <row r="21" spans="1:10" ht="12.75">
      <c r="A21" s="51"/>
      <c r="B21" s="26"/>
      <c r="C21" s="333" t="s">
        <v>926</v>
      </c>
      <c r="D21" s="26"/>
      <c r="E21" s="51"/>
      <c r="F21" s="26"/>
      <c r="G21" s="51" t="s">
        <v>807</v>
      </c>
      <c r="H21" s="16"/>
      <c r="I21" s="16"/>
      <c r="J21" s="26"/>
    </row>
    <row r="22" spans="1:10" ht="12.75">
      <c r="A22" s="51"/>
      <c r="B22" s="26"/>
      <c r="C22" s="51"/>
      <c r="D22" s="26"/>
      <c r="E22" s="51"/>
      <c r="F22" s="26"/>
      <c r="G22" s="51" t="s">
        <v>834</v>
      </c>
      <c r="H22" s="16"/>
      <c r="I22" s="16"/>
      <c r="J22" s="26"/>
    </row>
    <row r="23" spans="1:10" ht="12.75">
      <c r="A23" s="51"/>
      <c r="B23" s="26"/>
      <c r="C23" s="51"/>
      <c r="D23" s="26"/>
      <c r="E23" s="51"/>
      <c r="F23" s="26"/>
      <c r="G23" s="51"/>
      <c r="H23" s="16"/>
      <c r="I23" s="16"/>
      <c r="J23" s="26"/>
    </row>
    <row r="24" spans="1:10" ht="12.75">
      <c r="A24" s="333" t="s">
        <v>921</v>
      </c>
      <c r="B24" s="52"/>
      <c r="C24" s="517" t="s">
        <v>800</v>
      </c>
      <c r="D24" s="517"/>
      <c r="E24" s="518" t="s">
        <v>801</v>
      </c>
      <c r="F24" s="519"/>
      <c r="G24" s="518" t="s">
        <v>802</v>
      </c>
      <c r="H24" s="520"/>
      <c r="I24" s="520"/>
      <c r="J24" s="519"/>
    </row>
    <row r="25" spans="1:10" ht="12.75">
      <c r="A25" s="51"/>
      <c r="B25" s="26"/>
      <c r="C25" s="333" t="s">
        <v>928</v>
      </c>
      <c r="D25" s="26"/>
      <c r="E25" s="333" t="s">
        <v>930</v>
      </c>
      <c r="F25" s="26"/>
      <c r="G25" s="51" t="s">
        <v>805</v>
      </c>
      <c r="H25" s="16"/>
      <c r="I25" s="16"/>
      <c r="J25" s="26"/>
    </row>
    <row r="26" spans="1:10" ht="12.75">
      <c r="A26" s="51"/>
      <c r="B26" s="26"/>
      <c r="C26" s="333" t="s">
        <v>929</v>
      </c>
      <c r="D26" s="26"/>
      <c r="E26" s="333" t="s">
        <v>931</v>
      </c>
      <c r="F26" s="26"/>
      <c r="G26" s="51" t="s">
        <v>807</v>
      </c>
      <c r="H26" s="16"/>
      <c r="I26" s="16"/>
      <c r="J26" s="26"/>
    </row>
    <row r="27" spans="1:10" ht="12.75">
      <c r="A27" s="51"/>
      <c r="B27" s="26"/>
      <c r="C27" s="51"/>
      <c r="D27" s="26"/>
      <c r="E27" s="51"/>
      <c r="F27" s="26"/>
      <c r="G27" s="51" t="s">
        <v>834</v>
      </c>
      <c r="H27" s="16"/>
      <c r="I27" s="16"/>
      <c r="J27" s="26"/>
    </row>
    <row r="28" spans="1:10" ht="12.75">
      <c r="A28" s="51"/>
      <c r="B28" s="26"/>
      <c r="C28" s="51"/>
      <c r="D28" s="26"/>
      <c r="E28" s="51"/>
      <c r="F28" s="26"/>
      <c r="G28" s="51"/>
      <c r="H28" s="16"/>
      <c r="I28" s="16"/>
      <c r="J28" s="26"/>
    </row>
    <row r="29" spans="1:10" ht="12.75">
      <c r="A29" s="333" t="s">
        <v>932</v>
      </c>
      <c r="B29" s="52"/>
      <c r="C29" s="517" t="s">
        <v>800</v>
      </c>
      <c r="D29" s="517"/>
      <c r="E29" s="518" t="s">
        <v>801</v>
      </c>
      <c r="F29" s="519"/>
      <c r="G29" s="518" t="s">
        <v>802</v>
      </c>
      <c r="H29" s="520"/>
      <c r="I29" s="520"/>
      <c r="J29" s="519"/>
    </row>
    <row r="30" spans="1:10" ht="12.75">
      <c r="A30" s="51"/>
      <c r="B30" s="26"/>
      <c r="C30" s="333" t="s">
        <v>933</v>
      </c>
      <c r="D30" s="26"/>
      <c r="E30" s="333" t="s">
        <v>804</v>
      </c>
      <c r="F30" s="26"/>
      <c r="G30" s="333" t="s">
        <v>936</v>
      </c>
      <c r="H30" s="16"/>
      <c r="I30" s="16"/>
      <c r="J30" s="26"/>
    </row>
    <row r="31" spans="1:10" ht="12.75">
      <c r="A31" s="51"/>
      <c r="B31" s="26"/>
      <c r="C31" s="333" t="s">
        <v>934</v>
      </c>
      <c r="D31" s="26"/>
      <c r="E31" s="333" t="s">
        <v>935</v>
      </c>
      <c r="F31" s="26"/>
      <c r="G31" s="333" t="s">
        <v>937</v>
      </c>
      <c r="H31" s="16"/>
      <c r="I31" s="16"/>
      <c r="J31" s="26"/>
    </row>
    <row r="32" spans="1:10" ht="12.75">
      <c r="A32" s="51"/>
      <c r="B32" s="26"/>
      <c r="C32" s="51"/>
      <c r="D32" s="26"/>
      <c r="E32" s="51"/>
      <c r="F32" s="26"/>
      <c r="G32" s="51"/>
      <c r="H32" s="16"/>
      <c r="I32" s="16"/>
      <c r="J32" s="26"/>
    </row>
    <row r="33" spans="1:10" ht="12.75">
      <c r="A33" s="51" t="s">
        <v>957</v>
      </c>
      <c r="B33" s="26"/>
      <c r="C33" s="517" t="s">
        <v>800</v>
      </c>
      <c r="D33" s="517"/>
      <c r="E33" s="518" t="s">
        <v>801</v>
      </c>
      <c r="F33" s="519"/>
      <c r="G33" s="521" t="s">
        <v>802</v>
      </c>
      <c r="H33" s="521"/>
      <c r="I33" s="521"/>
      <c r="J33" s="521"/>
    </row>
    <row r="34" spans="1:10" ht="12.75">
      <c r="A34" s="333"/>
      <c r="B34" s="52"/>
      <c r="C34" s="35" t="s">
        <v>958</v>
      </c>
      <c r="D34" s="35"/>
      <c r="E34" s="398" t="s">
        <v>804</v>
      </c>
      <c r="F34" s="35"/>
      <c r="G34" s="35" t="s">
        <v>805</v>
      </c>
      <c r="H34" s="35"/>
      <c r="I34" s="35"/>
      <c r="J34" s="35"/>
    </row>
    <row r="35" spans="1:10" ht="12.75">
      <c r="A35" s="51"/>
      <c r="B35" s="26"/>
      <c r="C35" s="399" t="s">
        <v>959</v>
      </c>
      <c r="D35" s="35"/>
      <c r="E35" s="51"/>
      <c r="F35" s="26"/>
      <c r="G35" s="35" t="s">
        <v>807</v>
      </c>
      <c r="H35" s="35"/>
      <c r="I35" s="35"/>
      <c r="J35" s="35"/>
    </row>
    <row r="36" spans="1:10" ht="12.75">
      <c r="A36" s="51"/>
      <c r="B36" s="26"/>
      <c r="C36" s="51"/>
      <c r="D36" s="26"/>
      <c r="E36" s="51"/>
      <c r="F36" s="26"/>
      <c r="G36" s="35" t="s">
        <v>834</v>
      </c>
      <c r="H36" s="35"/>
      <c r="I36" s="35"/>
      <c r="J36" s="35"/>
    </row>
    <row r="37" spans="1:10" ht="12.75">
      <c r="A37" s="51"/>
      <c r="B37" s="26"/>
      <c r="C37" s="51"/>
      <c r="D37" s="26"/>
      <c r="E37" s="51"/>
      <c r="F37" s="26"/>
      <c r="G37" s="399" t="s">
        <v>960</v>
      </c>
      <c r="H37" s="35"/>
      <c r="I37" s="35"/>
      <c r="J37" s="35"/>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37"/>
      <c r="E40" s="37"/>
      <c r="F40" s="37"/>
      <c r="G40" s="37"/>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343</v>
      </c>
      <c r="B46" s="5" t="s">
        <v>455</v>
      </c>
      <c r="C46" s="5"/>
      <c r="D46" s="5"/>
      <c r="E46" s="5"/>
      <c r="F46" s="5"/>
      <c r="G46" s="5"/>
      <c r="H46" s="5"/>
      <c r="I46" s="5"/>
      <c r="J46" s="6"/>
    </row>
    <row r="47" spans="1:10" ht="12.75">
      <c r="A47" s="4"/>
      <c r="B47" s="5"/>
      <c r="C47" s="5"/>
      <c r="D47" s="5"/>
      <c r="E47" s="5"/>
      <c r="F47" s="5"/>
      <c r="G47" s="5"/>
      <c r="H47" s="5"/>
      <c r="I47" s="5"/>
      <c r="J47" s="6"/>
    </row>
    <row r="48" spans="1:10" ht="12.75">
      <c r="A48" s="7" t="s">
        <v>342</v>
      </c>
      <c r="B48" s="193">
        <f>'Index by topic, pg 4'!B54</f>
        <v>41373</v>
      </c>
      <c r="C48" s="8"/>
      <c r="D48" s="8"/>
      <c r="E48" s="8"/>
      <c r="F48" s="8"/>
      <c r="G48" s="8"/>
      <c r="H48" s="8" t="s">
        <v>809</v>
      </c>
      <c r="I48" s="8"/>
      <c r="J48" s="192">
        <f>'Index by topic, pg 4'!J54</f>
        <v>41426</v>
      </c>
    </row>
    <row r="49" spans="1:10" ht="12.75">
      <c r="A49" s="510" t="s">
        <v>312</v>
      </c>
      <c r="B49" s="511"/>
      <c r="C49" s="511"/>
      <c r="D49" s="511"/>
      <c r="E49" s="511"/>
      <c r="F49" s="511"/>
      <c r="G49" s="511"/>
      <c r="H49" s="511"/>
      <c r="I49" s="511"/>
      <c r="J49" s="512"/>
    </row>
    <row r="50" spans="1:10" ht="12.75">
      <c r="A50" s="4"/>
      <c r="B50" s="5"/>
      <c r="C50" s="5"/>
      <c r="D50" s="5"/>
      <c r="E50" s="5"/>
      <c r="F50" s="5"/>
      <c r="G50" s="5"/>
      <c r="H50" s="5"/>
      <c r="I50" s="5"/>
      <c r="J50" s="6"/>
    </row>
    <row r="51" spans="1:10" ht="12.75">
      <c r="A51" s="4" t="s">
        <v>341</v>
      </c>
      <c r="B51" s="5"/>
      <c r="C51" s="5"/>
      <c r="D51" s="5"/>
      <c r="E51" s="5"/>
      <c r="F51" s="5"/>
      <c r="G51" s="5"/>
      <c r="H51" s="5"/>
      <c r="I51" s="5"/>
      <c r="J51" s="6"/>
    </row>
    <row r="52" spans="1:10" ht="12.75">
      <c r="A52" s="7"/>
      <c r="B52" s="8"/>
      <c r="C52" s="8"/>
      <c r="D52" s="8"/>
      <c r="E52" s="8"/>
      <c r="F52" s="8"/>
      <c r="G52" s="8"/>
      <c r="H52" s="8"/>
      <c r="I52" s="8"/>
      <c r="J52" s="9"/>
    </row>
  </sheetData>
  <sheetProtection/>
  <mergeCells count="22">
    <mergeCell ref="H2:I2"/>
    <mergeCell ref="C7:H7"/>
    <mergeCell ref="A9:B9"/>
    <mergeCell ref="C9:D9"/>
    <mergeCell ref="E9:F9"/>
    <mergeCell ref="G9:J9"/>
    <mergeCell ref="C33:D33"/>
    <mergeCell ref="E33:F33"/>
    <mergeCell ref="G33:J33"/>
    <mergeCell ref="A49:J49"/>
    <mergeCell ref="E24:F24"/>
    <mergeCell ref="G24:J24"/>
    <mergeCell ref="C14:D14"/>
    <mergeCell ref="E14:F14"/>
    <mergeCell ref="G14:J14"/>
    <mergeCell ref="C29:D29"/>
    <mergeCell ref="E29:F29"/>
    <mergeCell ref="G29:J29"/>
    <mergeCell ref="C19:D19"/>
    <mergeCell ref="E19:F19"/>
    <mergeCell ref="G19:J19"/>
    <mergeCell ref="C24:D24"/>
  </mergeCells>
  <printOptions/>
  <pageMargins left="0.75" right="0.75" top="1" bottom="1" header="0.5" footer="0.5"/>
  <pageSetup fitToHeight="1" fitToWidth="1" horizontalDpi="600" verticalDpi="600" orientation="portrait" scale="80" r:id="rId1"/>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4">
      <selection activeCell="C4" sqref="C4:F4"/>
    </sheetView>
  </sheetViews>
  <sheetFormatPr defaultColWidth="9.140625" defaultRowHeight="12.75"/>
  <cols>
    <col min="1" max="1" width="10.00390625" style="0" customWidth="1"/>
    <col min="2" max="2" width="17.57421875" style="0" customWidth="1"/>
    <col min="10" max="10" width="18.0039062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6</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
      <c r="B6" s="5"/>
      <c r="C6" s="515" t="s">
        <v>464</v>
      </c>
      <c r="D6" s="515"/>
      <c r="E6" s="515"/>
      <c r="F6" s="515"/>
      <c r="G6" s="515"/>
      <c r="H6" s="515"/>
      <c r="I6" s="5"/>
      <c r="J6" s="6"/>
    </row>
    <row r="7" spans="1:10" ht="12.75">
      <c r="A7" s="4"/>
      <c r="B7" s="5"/>
      <c r="C7" s="13"/>
      <c r="D7" s="13"/>
      <c r="E7" s="13"/>
      <c r="F7" s="13"/>
      <c r="G7" s="13"/>
      <c r="H7" s="13"/>
      <c r="I7" s="5"/>
      <c r="J7" s="6"/>
    </row>
    <row r="8" spans="1:10" ht="25.5" customHeight="1">
      <c r="A8" s="523" t="s">
        <v>284</v>
      </c>
      <c r="B8" s="524"/>
      <c r="C8" s="524"/>
      <c r="D8" s="524"/>
      <c r="E8" s="524"/>
      <c r="F8" s="524"/>
      <c r="G8" s="524"/>
      <c r="H8" s="524"/>
      <c r="I8" s="524"/>
      <c r="J8" s="525"/>
    </row>
    <row r="9" spans="1:10" ht="12.75">
      <c r="A9" s="4"/>
      <c r="B9" s="5"/>
      <c r="C9" s="5"/>
      <c r="D9" s="5"/>
      <c r="E9" s="5"/>
      <c r="F9" s="5"/>
      <c r="G9" s="5"/>
      <c r="H9" s="5"/>
      <c r="I9" s="5"/>
      <c r="J9" s="6"/>
    </row>
    <row r="10" spans="1:10" ht="39" customHeight="1">
      <c r="A10" s="526" t="s">
        <v>465</v>
      </c>
      <c r="B10" s="527"/>
      <c r="C10" s="527"/>
      <c r="D10" s="527"/>
      <c r="E10" s="527"/>
      <c r="F10" s="527"/>
      <c r="G10" s="527"/>
      <c r="H10" s="527"/>
      <c r="I10" s="527"/>
      <c r="J10" s="528"/>
    </row>
    <row r="11" spans="1:10" ht="12.75">
      <c r="A11" s="4"/>
      <c r="B11" s="14"/>
      <c r="C11" s="5"/>
      <c r="D11" s="5"/>
      <c r="E11" s="5"/>
      <c r="F11" s="5"/>
      <c r="G11" s="5"/>
      <c r="H11" s="5"/>
      <c r="I11" s="5"/>
      <c r="J11" s="6"/>
    </row>
    <row r="12" spans="1:10" ht="12.75">
      <c r="A12" s="4" t="s">
        <v>466</v>
      </c>
      <c r="B12" s="5"/>
      <c r="C12" s="5"/>
      <c r="D12" s="5"/>
      <c r="E12" s="5"/>
      <c r="F12" s="5"/>
      <c r="G12" s="5"/>
      <c r="H12" s="5"/>
      <c r="I12" s="5"/>
      <c r="J12" s="6"/>
    </row>
    <row r="13" spans="1:10" ht="12.75">
      <c r="A13" s="4"/>
      <c r="B13" s="36"/>
      <c r="C13" s="13"/>
      <c r="D13" s="5"/>
      <c r="E13" s="36"/>
      <c r="F13" s="13"/>
      <c r="G13" s="5"/>
      <c r="H13" s="36"/>
      <c r="I13" s="13"/>
      <c r="J13" s="6"/>
    </row>
    <row r="14" spans="1:10" ht="13.5" customHeight="1">
      <c r="A14" s="10" t="s">
        <v>467</v>
      </c>
      <c r="B14" s="36"/>
      <c r="C14" s="13"/>
      <c r="D14" s="5"/>
      <c r="E14" s="36"/>
      <c r="F14" s="13"/>
      <c r="G14" s="5"/>
      <c r="H14" s="36"/>
      <c r="I14" s="13"/>
      <c r="J14" s="6"/>
    </row>
    <row r="15" spans="1:10" ht="12.75">
      <c r="A15" s="4" t="s">
        <v>468</v>
      </c>
      <c r="B15" s="5"/>
      <c r="C15" s="5"/>
      <c r="D15" s="5"/>
      <c r="E15" s="5"/>
      <c r="F15" s="5"/>
      <c r="G15" s="5"/>
      <c r="H15" s="5"/>
      <c r="I15" s="5"/>
      <c r="J15" s="6"/>
    </row>
    <row r="16" spans="1:10" ht="12.75">
      <c r="A16" s="7"/>
      <c r="B16" s="8"/>
      <c r="C16" s="8"/>
      <c r="D16" s="8"/>
      <c r="E16" s="8"/>
      <c r="F16" s="8"/>
      <c r="G16" s="8"/>
      <c r="H16" s="8"/>
      <c r="I16" s="8"/>
      <c r="J16" s="9"/>
    </row>
    <row r="17" spans="1:10" ht="12.75">
      <c r="A17" s="4"/>
      <c r="B17" s="5"/>
      <c r="C17" s="515" t="s">
        <v>469</v>
      </c>
      <c r="D17" s="515"/>
      <c r="E17" s="515"/>
      <c r="F17" s="515"/>
      <c r="G17" s="515"/>
      <c r="H17" s="515"/>
      <c r="I17" s="5"/>
      <c r="J17" s="6"/>
    </row>
    <row r="18" spans="1:10" ht="12.75">
      <c r="A18" s="4"/>
      <c r="B18" s="5"/>
      <c r="C18" s="5"/>
      <c r="D18" s="5"/>
      <c r="E18" s="5"/>
      <c r="F18" s="5"/>
      <c r="G18" s="5"/>
      <c r="H18" s="5"/>
      <c r="I18" s="54"/>
      <c r="J18" s="6"/>
    </row>
    <row r="19" spans="1:10" ht="12.75">
      <c r="A19" s="4" t="s">
        <v>470</v>
      </c>
      <c r="B19" s="5"/>
      <c r="C19" s="5"/>
      <c r="D19" s="5"/>
      <c r="E19" s="5"/>
      <c r="F19" s="5"/>
      <c r="G19" s="5"/>
      <c r="H19" s="5"/>
      <c r="I19" s="54"/>
      <c r="J19" s="6"/>
    </row>
    <row r="20" spans="1:10" ht="12.75">
      <c r="A20" s="4" t="s">
        <v>471</v>
      </c>
      <c r="B20" s="5"/>
      <c r="C20" s="5"/>
      <c r="D20" s="5"/>
      <c r="E20" s="5"/>
      <c r="F20" s="5"/>
      <c r="G20" s="5"/>
      <c r="H20" s="5"/>
      <c r="I20" s="5"/>
      <c r="J20" s="6"/>
    </row>
    <row r="21" spans="1:10" ht="12.75">
      <c r="A21" s="4"/>
      <c r="B21" s="5"/>
      <c r="C21" s="5"/>
      <c r="D21" s="5"/>
      <c r="E21" s="5"/>
      <c r="F21" s="5"/>
      <c r="G21" s="5"/>
      <c r="H21" s="5"/>
      <c r="I21" s="5"/>
      <c r="J21" s="6"/>
    </row>
    <row r="22" spans="1:10" ht="12.75">
      <c r="A22" s="4" t="s">
        <v>472</v>
      </c>
      <c r="B22" s="5"/>
      <c r="C22" s="5"/>
      <c r="D22" s="5"/>
      <c r="E22" s="5"/>
      <c r="F22" s="5"/>
      <c r="G22" s="5"/>
      <c r="H22" s="5"/>
      <c r="I22" s="5"/>
      <c r="J22" s="6"/>
    </row>
    <row r="23" spans="1:10" ht="12.75">
      <c r="A23" s="4"/>
      <c r="B23" s="5"/>
      <c r="C23" s="5"/>
      <c r="D23" s="5"/>
      <c r="E23" s="5"/>
      <c r="F23" s="5"/>
      <c r="G23" s="5"/>
      <c r="H23" s="5"/>
      <c r="I23" s="5"/>
      <c r="J23" s="6"/>
    </row>
    <row r="24" spans="1:10" ht="12.75">
      <c r="A24" s="4" t="s">
        <v>473</v>
      </c>
      <c r="B24" s="5"/>
      <c r="C24" s="5"/>
      <c r="D24" s="5"/>
      <c r="E24" s="5"/>
      <c r="F24" s="5"/>
      <c r="G24" s="5"/>
      <c r="H24" s="5"/>
      <c r="I24" s="5"/>
      <c r="J24" s="6"/>
    </row>
    <row r="25" spans="1:10" ht="12.75">
      <c r="A25" s="4"/>
      <c r="B25" s="5"/>
      <c r="C25" s="5"/>
      <c r="D25" s="5"/>
      <c r="E25" s="5"/>
      <c r="F25" s="5"/>
      <c r="G25" s="5"/>
      <c r="H25" s="5"/>
      <c r="I25" s="5"/>
      <c r="J25" s="6"/>
    </row>
    <row r="26" spans="1:10" ht="12.75">
      <c r="A26" s="4" t="s">
        <v>140</v>
      </c>
      <c r="C26" s="5"/>
      <c r="D26" s="5"/>
      <c r="E26" s="5"/>
      <c r="F26" s="5"/>
      <c r="G26" s="5"/>
      <c r="H26" s="5"/>
      <c r="I26" s="5"/>
      <c r="J26" s="6"/>
    </row>
    <row r="27" spans="1:10" ht="12.75">
      <c r="A27" s="4" t="s">
        <v>141</v>
      </c>
      <c r="C27" s="5"/>
      <c r="D27" s="5"/>
      <c r="E27" s="5"/>
      <c r="F27" s="5"/>
      <c r="G27" s="5"/>
      <c r="H27" s="5"/>
      <c r="I27" s="5"/>
      <c r="J27" s="6"/>
    </row>
    <row r="28" spans="1:10" ht="12.75">
      <c r="A28" s="4" t="s">
        <v>142</v>
      </c>
      <c r="C28" s="5"/>
      <c r="D28" s="5"/>
      <c r="E28" s="5"/>
      <c r="F28" s="5"/>
      <c r="G28" s="5"/>
      <c r="H28" s="5"/>
      <c r="I28" s="5"/>
      <c r="J28" s="6"/>
    </row>
    <row r="29" spans="1:10" ht="12.75">
      <c r="A29" s="4"/>
      <c r="B29" s="5"/>
      <c r="C29" s="5"/>
      <c r="D29" s="5"/>
      <c r="E29" s="5"/>
      <c r="F29" s="5"/>
      <c r="G29" s="5"/>
      <c r="H29" s="5"/>
      <c r="I29" s="5"/>
      <c r="J29" s="6"/>
    </row>
    <row r="30" spans="1:10" ht="12.75">
      <c r="A30" s="7"/>
      <c r="B30" s="8"/>
      <c r="C30" s="8"/>
      <c r="D30" s="8"/>
      <c r="E30" s="8"/>
      <c r="F30" s="8"/>
      <c r="G30" s="8"/>
      <c r="H30" s="8"/>
      <c r="I30" s="8"/>
      <c r="J30" s="9"/>
    </row>
    <row r="31" spans="1:10" ht="12.75">
      <c r="A31" s="529" t="s">
        <v>474</v>
      </c>
      <c r="B31" s="515"/>
      <c r="C31" s="515"/>
      <c r="D31" s="515"/>
      <c r="E31" s="515"/>
      <c r="F31" s="515"/>
      <c r="G31" s="515"/>
      <c r="H31" s="515"/>
      <c r="I31" s="515"/>
      <c r="J31" s="530"/>
    </row>
    <row r="32" spans="1:10" ht="12.75">
      <c r="A32" s="4"/>
      <c r="B32" s="5"/>
      <c r="C32" s="5"/>
      <c r="D32" s="5"/>
      <c r="E32" s="5"/>
      <c r="F32" s="5"/>
      <c r="G32" s="5"/>
      <c r="H32" s="5"/>
      <c r="I32" s="5"/>
      <c r="J32" s="6"/>
    </row>
    <row r="33" spans="1:10" ht="12.75">
      <c r="A33" s="4" t="s">
        <v>475</v>
      </c>
      <c r="B33" s="5"/>
      <c r="C33" s="5"/>
      <c r="D33" s="5"/>
      <c r="E33" s="5"/>
      <c r="F33" s="5"/>
      <c r="G33" s="5"/>
      <c r="H33" s="5"/>
      <c r="I33" s="5"/>
      <c r="J33" s="6"/>
    </row>
    <row r="34" spans="1:10" ht="12.75">
      <c r="A34" s="4" t="s">
        <v>476</v>
      </c>
      <c r="B34" s="5"/>
      <c r="C34" s="5"/>
      <c r="D34" s="5"/>
      <c r="E34" s="5"/>
      <c r="F34" s="5"/>
      <c r="G34" s="5"/>
      <c r="H34" s="5"/>
      <c r="I34" s="5"/>
      <c r="J34" s="6"/>
    </row>
    <row r="35" spans="1:10" ht="12.75">
      <c r="A35" s="4"/>
      <c r="B35" s="5"/>
      <c r="C35" s="5"/>
      <c r="D35" s="5"/>
      <c r="E35" s="5"/>
      <c r="F35" s="5"/>
      <c r="G35" s="5"/>
      <c r="H35" s="5"/>
      <c r="I35" s="5"/>
      <c r="J35" s="6"/>
    </row>
    <row r="36" spans="1:10" ht="12.75">
      <c r="A36" s="4" t="s">
        <v>477</v>
      </c>
      <c r="B36" s="5"/>
      <c r="C36" s="5"/>
      <c r="D36" s="5"/>
      <c r="E36" s="5"/>
      <c r="F36" s="5"/>
      <c r="G36" s="5"/>
      <c r="H36" s="5"/>
      <c r="I36" s="5"/>
      <c r="J36" s="6"/>
    </row>
    <row r="37" spans="1:10" ht="12.75">
      <c r="A37" s="4" t="s">
        <v>478</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37"/>
      <c r="E41" s="37"/>
      <c r="F41" s="37"/>
      <c r="G41" s="37"/>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343</v>
      </c>
      <c r="B49" s="5" t="s">
        <v>455</v>
      </c>
      <c r="C49" s="5"/>
      <c r="D49" s="5"/>
      <c r="E49" s="5"/>
      <c r="F49" s="5"/>
      <c r="G49" s="5"/>
      <c r="H49" s="5"/>
      <c r="I49" s="5"/>
      <c r="J49" s="6"/>
    </row>
    <row r="50" spans="1:10" ht="12.75">
      <c r="A50" s="4"/>
      <c r="B50" s="5"/>
      <c r="C50" s="5"/>
      <c r="D50" s="5"/>
      <c r="E50" s="5"/>
      <c r="F50" s="5"/>
      <c r="G50" s="5"/>
      <c r="H50" s="5"/>
      <c r="I50" s="5"/>
      <c r="J50" s="6"/>
    </row>
    <row r="51" spans="1:10" ht="12.75">
      <c r="A51" s="7" t="s">
        <v>342</v>
      </c>
      <c r="B51" s="193">
        <f>'Item 5, pg 5'!B48</f>
        <v>41373</v>
      </c>
      <c r="C51" s="8"/>
      <c r="D51" s="8"/>
      <c r="E51" s="8"/>
      <c r="F51" s="8"/>
      <c r="G51" s="8"/>
      <c r="H51" s="303" t="s">
        <v>536</v>
      </c>
      <c r="I51" s="8"/>
      <c r="J51" s="192">
        <f>'Item 5, pg 5'!J48</f>
        <v>41426</v>
      </c>
    </row>
    <row r="52" spans="1:10" ht="12.75">
      <c r="A52" s="510" t="s">
        <v>312</v>
      </c>
      <c r="B52" s="511"/>
      <c r="C52" s="511"/>
      <c r="D52" s="511"/>
      <c r="E52" s="511"/>
      <c r="F52" s="511"/>
      <c r="G52" s="511"/>
      <c r="H52" s="511"/>
      <c r="I52" s="511"/>
      <c r="J52" s="512"/>
    </row>
    <row r="53" spans="1:10" ht="12.75">
      <c r="A53" s="4"/>
      <c r="B53" s="5"/>
      <c r="C53" s="5"/>
      <c r="D53" s="5"/>
      <c r="E53" s="5"/>
      <c r="F53" s="5"/>
      <c r="G53" s="5"/>
      <c r="H53" s="5"/>
      <c r="I53" s="5"/>
      <c r="J53" s="6"/>
    </row>
    <row r="54" spans="1:10" ht="12.75">
      <c r="A54" s="4" t="s">
        <v>341</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C6:H6"/>
    <mergeCell ref="A8:J8"/>
    <mergeCell ref="A10:J10"/>
    <mergeCell ref="C17:H17"/>
    <mergeCell ref="A31:J31"/>
  </mergeCells>
  <printOptions horizontalCentered="1" verticalCentered="1"/>
  <pageMargins left="0.5" right="0.5" top="0.5" bottom="0.5" header="0.5" footer="0.5"/>
  <pageSetup fitToHeight="1" fitToWidth="1" horizontalDpi="600" verticalDpi="600" orientation="portrait" scale="89" r:id="rId1"/>
</worksheet>
</file>

<file path=xl/worksheets/sheet8.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N8" sqref="N8"/>
    </sheetView>
  </sheetViews>
  <sheetFormatPr defaultColWidth="9.140625" defaultRowHeight="12.75"/>
  <cols>
    <col min="1" max="1" width="11.00390625" style="0" customWidth="1"/>
    <col min="2" max="2" width="17.8515625" style="0" customWidth="1"/>
    <col min="10" max="10" width="14.42187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7</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529" t="s">
        <v>479</v>
      </c>
      <c r="B6" s="515"/>
      <c r="C6" s="515"/>
      <c r="D6" s="515"/>
      <c r="E6" s="515"/>
      <c r="F6" s="515"/>
      <c r="G6" s="515"/>
      <c r="H6" s="515"/>
      <c r="I6" s="515"/>
      <c r="J6" s="530"/>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10,15,16, pg 6'!B51</f>
        <v>41373</v>
      </c>
      <c r="C54" s="8"/>
      <c r="D54" s="8"/>
      <c r="E54" s="8"/>
      <c r="F54" s="8"/>
      <c r="G54" s="8"/>
      <c r="H54" s="303" t="s">
        <v>536</v>
      </c>
      <c r="I54" s="8"/>
      <c r="J54" s="192">
        <f>'Item 10,15,16, pg 6'!J51</f>
        <v>41426</v>
      </c>
    </row>
    <row r="55" spans="1:10" ht="12.75">
      <c r="A55" s="510" t="s">
        <v>312</v>
      </c>
      <c r="B55" s="511"/>
      <c r="C55" s="511"/>
      <c r="D55" s="511"/>
      <c r="E55" s="511"/>
      <c r="F55" s="511"/>
      <c r="G55" s="511"/>
      <c r="H55" s="511"/>
      <c r="I55" s="511"/>
      <c r="J55" s="512"/>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C4" sqref="C4"/>
    </sheetView>
  </sheetViews>
  <sheetFormatPr defaultColWidth="9.140625" defaultRowHeight="12.75"/>
  <cols>
    <col min="1" max="1" width="10.57421875" style="0" customWidth="1"/>
    <col min="2" max="2" width="18.140625" style="0" customWidth="1"/>
    <col min="10" max="10" width="15.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84" t="s">
        <v>338</v>
      </c>
      <c r="I2" s="484"/>
      <c r="J2" s="46">
        <v>8</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13" t="s">
        <v>480</v>
      </c>
      <c r="B7" s="514"/>
      <c r="C7" s="514"/>
      <c r="D7" s="514"/>
      <c r="E7" s="514"/>
      <c r="F7" s="514"/>
      <c r="G7" s="514"/>
      <c r="H7" s="514"/>
      <c r="I7" s="514"/>
      <c r="J7" s="536"/>
    </row>
    <row r="8" spans="1:10" ht="12.75">
      <c r="A8" s="4"/>
      <c r="B8" s="5"/>
      <c r="C8" s="5"/>
      <c r="D8" s="5"/>
      <c r="E8" s="5"/>
      <c r="F8" s="5"/>
      <c r="G8" s="5"/>
      <c r="H8" s="5"/>
      <c r="I8" s="5"/>
      <c r="J8" s="6"/>
    </row>
    <row r="9" spans="1:10" ht="12.75">
      <c r="A9" s="58" t="s">
        <v>481</v>
      </c>
      <c r="B9" s="5"/>
      <c r="C9" s="5"/>
      <c r="D9" s="5"/>
      <c r="E9" s="5"/>
      <c r="F9" s="5"/>
      <c r="G9" s="5"/>
      <c r="H9" s="5"/>
      <c r="I9" s="5"/>
      <c r="J9" s="6"/>
    </row>
    <row r="10" spans="1:10" ht="12.75">
      <c r="A10" s="4"/>
      <c r="B10" s="5"/>
      <c r="C10" s="5"/>
      <c r="D10" s="5"/>
      <c r="E10" s="5"/>
      <c r="F10" s="5"/>
      <c r="G10" s="5"/>
      <c r="H10" s="5"/>
      <c r="I10" s="5"/>
      <c r="J10" s="6"/>
    </row>
    <row r="11" spans="1:10" ht="24.75" customHeight="1">
      <c r="A11" s="537" t="s">
        <v>482</v>
      </c>
      <c r="B11" s="538"/>
      <c r="C11" s="538"/>
      <c r="D11" s="538"/>
      <c r="E11" s="538"/>
      <c r="F11" s="538"/>
      <c r="G11" s="538"/>
      <c r="H11" s="538"/>
      <c r="I11" s="538"/>
      <c r="J11" s="539"/>
    </row>
    <row r="12" spans="1:10" ht="12.75">
      <c r="A12" s="4"/>
      <c r="B12" s="5"/>
      <c r="C12" s="5"/>
      <c r="D12" s="5"/>
      <c r="E12" s="5"/>
      <c r="F12" s="5"/>
      <c r="G12" s="5"/>
      <c r="H12" s="5"/>
      <c r="I12" s="5"/>
      <c r="J12" s="6"/>
    </row>
    <row r="13" spans="1:10" ht="19.5" customHeight="1">
      <c r="A13" s="4"/>
      <c r="B13" s="540" t="s">
        <v>483</v>
      </c>
      <c r="C13" s="541"/>
      <c r="D13" s="540" t="s">
        <v>484</v>
      </c>
      <c r="E13" s="542"/>
      <c r="F13" s="542"/>
      <c r="G13" s="543"/>
      <c r="H13" s="540" t="s">
        <v>485</v>
      </c>
      <c r="I13" s="541"/>
      <c r="J13" s="6"/>
    </row>
    <row r="14" spans="1:10" ht="12.75">
      <c r="A14" s="4"/>
      <c r="B14" s="59" t="s">
        <v>486</v>
      </c>
      <c r="C14" s="44"/>
      <c r="D14" s="533" t="s">
        <v>488</v>
      </c>
      <c r="E14" s="534"/>
      <c r="F14" s="534"/>
      <c r="G14" s="535"/>
      <c r="H14" s="531" t="s">
        <v>489</v>
      </c>
      <c r="I14" s="532"/>
      <c r="J14" s="6"/>
    </row>
    <row r="15" spans="1:10" ht="12.75">
      <c r="A15" s="4"/>
      <c r="B15" s="544" t="s">
        <v>487</v>
      </c>
      <c r="C15" s="484"/>
      <c r="D15" s="4"/>
      <c r="E15" s="5"/>
      <c r="F15" s="5"/>
      <c r="G15" s="6"/>
      <c r="H15" s="62" t="s">
        <v>490</v>
      </c>
      <c r="I15" s="63"/>
      <c r="J15" s="6"/>
    </row>
    <row r="16" spans="1:10" ht="12.75">
      <c r="A16" s="4"/>
      <c r="B16" s="7"/>
      <c r="C16" s="8"/>
      <c r="D16" s="7"/>
      <c r="E16" s="8"/>
      <c r="F16" s="8"/>
      <c r="G16" s="9"/>
      <c r="H16" s="21" t="s">
        <v>491</v>
      </c>
      <c r="I16" s="32"/>
      <c r="J16" s="6"/>
    </row>
    <row r="17" spans="1:10" ht="12.75">
      <c r="A17" s="4"/>
      <c r="B17" s="1" t="s">
        <v>492</v>
      </c>
      <c r="C17" s="3"/>
      <c r="D17" s="65" t="s">
        <v>493</v>
      </c>
      <c r="E17" s="2"/>
      <c r="F17" s="2"/>
      <c r="G17" s="3"/>
      <c r="H17" s="1" t="s">
        <v>494</v>
      </c>
      <c r="I17" s="3"/>
      <c r="J17" s="6"/>
    </row>
    <row r="18" spans="1:10" ht="12.75">
      <c r="A18" s="4"/>
      <c r="B18" s="4"/>
      <c r="C18" s="6"/>
      <c r="D18" s="4"/>
      <c r="E18" s="5"/>
      <c r="F18" s="5"/>
      <c r="G18" s="6"/>
      <c r="H18" s="4" t="s">
        <v>495</v>
      </c>
      <c r="I18" s="6"/>
      <c r="J18" s="6"/>
    </row>
    <row r="19" spans="1:10" ht="12.75">
      <c r="A19" s="4"/>
      <c r="B19" s="7"/>
      <c r="C19" s="9"/>
      <c r="D19" s="7"/>
      <c r="E19" s="8"/>
      <c r="F19" s="8"/>
      <c r="G19" s="9"/>
      <c r="H19" s="7" t="s">
        <v>496</v>
      </c>
      <c r="I19" s="9"/>
      <c r="J19" s="6"/>
    </row>
    <row r="20" spans="1:10" ht="12.75">
      <c r="A20" s="4"/>
      <c r="B20" s="1" t="s">
        <v>497</v>
      </c>
      <c r="C20" s="3"/>
      <c r="D20" s="2" t="s">
        <v>499</v>
      </c>
      <c r="E20" s="2"/>
      <c r="F20" s="2"/>
      <c r="G20" s="3"/>
      <c r="H20" s="1" t="s">
        <v>494</v>
      </c>
      <c r="I20" s="3"/>
      <c r="J20" s="6"/>
    </row>
    <row r="21" spans="1:10" ht="12.75">
      <c r="A21" s="4"/>
      <c r="B21" s="4" t="s">
        <v>498</v>
      </c>
      <c r="C21" s="6"/>
      <c r="D21" s="5"/>
      <c r="E21" s="5"/>
      <c r="F21" s="5"/>
      <c r="G21" s="6"/>
      <c r="H21" s="4" t="s">
        <v>495</v>
      </c>
      <c r="I21" s="6"/>
      <c r="J21" s="6"/>
    </row>
    <row r="22" spans="1:10" ht="12.75">
      <c r="A22" s="4"/>
      <c r="B22" s="7"/>
      <c r="C22" s="9"/>
      <c r="D22" s="8"/>
      <c r="E22" s="8"/>
      <c r="F22" s="8"/>
      <c r="G22" s="9"/>
      <c r="H22" s="66" t="s">
        <v>500</v>
      </c>
      <c r="I22" s="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t="s">
        <v>501</v>
      </c>
      <c r="C25" s="5"/>
      <c r="D25" s="5"/>
      <c r="E25" s="5"/>
      <c r="F25" s="5"/>
      <c r="G25" s="5"/>
      <c r="H25" s="5"/>
      <c r="I25" s="5"/>
      <c r="J25" s="6"/>
    </row>
    <row r="26" spans="1:10" ht="12.75">
      <c r="A26" s="4"/>
      <c r="B26" s="41" t="s">
        <v>502</v>
      </c>
      <c r="C26" s="5"/>
      <c r="D26" s="5" t="s">
        <v>620</v>
      </c>
      <c r="F26" s="5"/>
      <c r="G26" s="5"/>
      <c r="H26" s="5"/>
      <c r="I26" s="5"/>
      <c r="J26" s="6"/>
    </row>
    <row r="27" spans="1:10" ht="12.75">
      <c r="A27" s="4"/>
      <c r="B27" s="5"/>
      <c r="C27" s="5"/>
      <c r="D27" s="5"/>
      <c r="E27" s="5"/>
      <c r="F27" s="5"/>
      <c r="G27" s="5"/>
      <c r="H27" s="5"/>
      <c r="I27" s="5"/>
      <c r="J27" s="6"/>
    </row>
    <row r="28" spans="1:10" ht="12.75">
      <c r="A28" s="58" t="s">
        <v>723</v>
      </c>
      <c r="B28" s="5"/>
      <c r="C28" s="5"/>
      <c r="D28" s="5"/>
      <c r="E28" s="5"/>
      <c r="F28" s="5"/>
      <c r="G28" s="5"/>
      <c r="H28" s="5"/>
      <c r="I28" s="5"/>
      <c r="J28" s="6"/>
    </row>
    <row r="29" spans="1:10" ht="12.75">
      <c r="A29" s="4" t="s">
        <v>724</v>
      </c>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343</v>
      </c>
      <c r="B50" s="5" t="s">
        <v>455</v>
      </c>
      <c r="C50" s="5"/>
      <c r="D50" s="5"/>
      <c r="E50" s="5"/>
      <c r="F50" s="5"/>
      <c r="G50" s="5"/>
      <c r="H50" s="5"/>
      <c r="I50" s="5"/>
      <c r="J50" s="6"/>
    </row>
    <row r="51" spans="1:10" ht="12.75">
      <c r="A51" s="4"/>
      <c r="B51" s="5"/>
      <c r="C51" s="5"/>
      <c r="D51" s="5"/>
      <c r="E51" s="5"/>
      <c r="F51" s="5"/>
      <c r="G51" s="5"/>
      <c r="H51" s="5"/>
      <c r="I51" s="5"/>
      <c r="J51" s="6"/>
    </row>
    <row r="52" spans="1:10" ht="12.75">
      <c r="A52" s="7" t="s">
        <v>342</v>
      </c>
      <c r="B52" s="193">
        <f>'Item 17, pg 7'!B54</f>
        <v>41373</v>
      </c>
      <c r="C52" s="8"/>
      <c r="D52" s="8"/>
      <c r="E52" s="8"/>
      <c r="F52" s="8"/>
      <c r="G52" s="8"/>
      <c r="H52" s="8" t="s">
        <v>334</v>
      </c>
      <c r="I52" s="8"/>
      <c r="J52" s="192">
        <f>'Item 17, pg 7'!J54</f>
        <v>41426</v>
      </c>
    </row>
    <row r="53" spans="1:10" ht="12.75">
      <c r="A53" s="510" t="s">
        <v>312</v>
      </c>
      <c r="B53" s="511"/>
      <c r="C53" s="511"/>
      <c r="D53" s="511"/>
      <c r="E53" s="511"/>
      <c r="F53" s="511"/>
      <c r="G53" s="511"/>
      <c r="H53" s="511"/>
      <c r="I53" s="511"/>
      <c r="J53" s="512"/>
    </row>
    <row r="54" spans="1:10" ht="12.75">
      <c r="A54" s="4"/>
      <c r="B54" s="5"/>
      <c r="C54" s="5"/>
      <c r="D54" s="5"/>
      <c r="E54" s="5"/>
      <c r="F54" s="5"/>
      <c r="G54" s="5"/>
      <c r="H54" s="5"/>
      <c r="I54" s="5"/>
      <c r="J54" s="6"/>
    </row>
    <row r="55" spans="1:10" ht="12.75">
      <c r="A55" s="4" t="s">
        <v>341</v>
      </c>
      <c r="B55" s="5"/>
      <c r="C55" s="5"/>
      <c r="D55" s="5"/>
      <c r="E55" s="5"/>
      <c r="F55" s="5"/>
      <c r="G55" s="5"/>
      <c r="H55" s="5"/>
      <c r="I55" s="5"/>
      <c r="J55" s="6"/>
    </row>
    <row r="56" spans="1:10" ht="12.75">
      <c r="A56" s="7"/>
      <c r="B56" s="8"/>
      <c r="C56" s="8"/>
      <c r="D56" s="8"/>
      <c r="E56" s="8"/>
      <c r="F56" s="8"/>
      <c r="G56" s="8"/>
      <c r="H56" s="8"/>
      <c r="I56" s="8"/>
      <c r="J56" s="9"/>
    </row>
  </sheetData>
  <sheetProtection/>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DeMarco, Betsy (UTC)</cp:lastModifiedBy>
  <cp:lastPrinted>2013-07-31T16:05:18Z</cp:lastPrinted>
  <dcterms:created xsi:type="dcterms:W3CDTF">2002-02-08T00:35:58Z</dcterms:created>
  <dcterms:modified xsi:type="dcterms:W3CDTF">2013-07-31T16:08:34Z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Agreement</vt:lpwstr>
  </property>
  <property fmtid="{D5CDD505-2E9C-101B-9397-08002B2CF9AE}" pid="3" name="IsHighlyConfidential">
    <vt:lpwstr>0</vt:lpwstr>
  </property>
  <property fmtid="{D5CDD505-2E9C-101B-9397-08002B2CF9AE}" pid="4" name="DocketNumber">
    <vt:lpwstr>130501</vt:lpwstr>
  </property>
  <property fmtid="{D5CDD505-2E9C-101B-9397-08002B2CF9AE}" pid="5" name="IsConfidential">
    <vt:lpwstr>0</vt:lpwstr>
  </property>
  <property fmtid="{D5CDD505-2E9C-101B-9397-08002B2CF9AE}" pid="6" name="Date1">
    <vt:lpwstr>2013-08-01T00:00:00Z</vt:lpwstr>
  </property>
  <property fmtid="{D5CDD505-2E9C-101B-9397-08002B2CF9AE}" pid="7" name="CaseType">
    <vt:lpwstr>Tariff Revision</vt:lpwstr>
  </property>
  <property fmtid="{D5CDD505-2E9C-101B-9397-08002B2CF9AE}" pid="8" name="OpenedDate">
    <vt:lpwstr>2013-04-08T00:00:00Z</vt:lpwstr>
  </property>
  <property fmtid="{D5CDD505-2E9C-101B-9397-08002B2CF9AE}" pid="9" name="Prefix">
    <vt:lpwstr>TG</vt:lpwstr>
  </property>
  <property fmtid="{D5CDD505-2E9C-101B-9397-08002B2CF9AE}" pid="10" name="CaseCompanyNames">
    <vt:lpwstr>MURREY'S DISPOSAL COMPANY, INC.</vt:lpwstr>
  </property>
  <property fmtid="{D5CDD505-2E9C-101B-9397-08002B2CF9AE}" pid="11" name="IndustryCode">
    <vt:lpwstr>227</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