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g-170929/Staffs Testimony and Exhibits/"/>
    </mc:Choice>
  </mc:AlternateContent>
  <bookViews>
    <workbookView xWindow="0" yWindow="0" windowWidth="28800" windowHeight="12435"/>
  </bookViews>
  <sheets>
    <sheet name="Back of Envelop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2" l="1"/>
  <c r="O23" i="2"/>
  <c r="O7" i="2"/>
  <c r="P6" i="2"/>
  <c r="P22" i="2"/>
  <c r="P21" i="2"/>
  <c r="P18" i="2"/>
  <c r="P17" i="2"/>
  <c r="P16" i="2"/>
  <c r="P13" i="2"/>
  <c r="P12" i="2"/>
  <c r="P11" i="2"/>
  <c r="P7" i="2"/>
  <c r="P8" i="2"/>
  <c r="O6" i="2"/>
  <c r="O22" i="2"/>
  <c r="O21" i="2"/>
  <c r="O18" i="2"/>
  <c r="O17" i="2"/>
  <c r="O16" i="2"/>
  <c r="O13" i="2"/>
  <c r="O12" i="2"/>
  <c r="O11" i="2"/>
  <c r="O8" i="2"/>
  <c r="M23" i="2" l="1"/>
  <c r="L23" i="2"/>
  <c r="K23" i="2"/>
  <c r="J23" i="2"/>
  <c r="I23" i="2"/>
  <c r="H23" i="2"/>
  <c r="G23" i="2"/>
  <c r="F23" i="2"/>
  <c r="E23" i="2"/>
  <c r="D23" i="2"/>
  <c r="C23" i="2"/>
  <c r="B23" i="2"/>
  <c r="N22" i="2"/>
  <c r="N21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N16" i="2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N11" i="2"/>
  <c r="M8" i="2"/>
  <c r="L8" i="2"/>
  <c r="K8" i="2"/>
  <c r="J8" i="2"/>
  <c r="I8" i="2"/>
  <c r="H8" i="2"/>
  <c r="G8" i="2"/>
  <c r="F8" i="2"/>
  <c r="E8" i="2"/>
  <c r="D8" i="2"/>
  <c r="C8" i="2"/>
  <c r="B8" i="2"/>
  <c r="N7" i="2"/>
  <c r="N6" i="2"/>
  <c r="N8" i="2" l="1"/>
  <c r="N18" i="2"/>
  <c r="N13" i="2"/>
  <c r="N23" i="2"/>
</calcChain>
</file>

<file path=xl/sharedStrings.xml><?xml version="1.0" encoding="utf-8"?>
<sst xmlns="http://schemas.openxmlformats.org/spreadsheetml/2006/main" count="29" uniqueCount="23">
  <si>
    <t>Bellingham</t>
  </si>
  <si>
    <t>Normal</t>
  </si>
  <si>
    <t>Difference</t>
  </si>
  <si>
    <t>Bremerton</t>
  </si>
  <si>
    <t>Walla Walla</t>
  </si>
  <si>
    <t>Yakima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</si>
  <si>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</si>
  <si>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</si>
  <si>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</si>
  <si>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</si>
  <si>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</si>
  <si>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</si>
  <si>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</si>
  <si>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</si>
  <si>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</si>
  <si>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</si>
  <si>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</si>
  <si>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</si>
  <si>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Annual Total</t>
  </si>
  <si>
    <t>Heating Degree Days with 60 Farenheit Base Temperature</t>
  </si>
  <si>
    <t>Shoulder Months 
(Mar, Apr, May, Sep, Oct)</t>
  </si>
  <si>
    <t>Winter Months 
(Jan, Feb, Nov, Dec)</t>
  </si>
  <si>
    <t>Comparison of 2012 Temperature and NOAA 1981-2010 Normals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</si>
</sst>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/>
    <xf numFmtId="17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" fontId="6" fillId="0" borderId="0" xfId="0" applyNumberFormat="1" applyFont="1" applyBorder="1" applyAlignment="1">
      <alignment horizontal="right"/>
    </xf>
    <xf numFmtId="17" fontId="6" fillId="0" borderId="0" xfId="0" applyNumberFormat="1" applyFont="1" applyFill="1" applyBorder="1" applyAlignment="1">
      <alignment horizontal="right"/>
    </xf>
    <xf numFmtId="17" fontId="6" fillId="0" borderId="0" xfId="0" applyNumberFormat="1" applyFont="1" applyFill="1" applyBorder="1" applyAlignment="1">
      <alignment horizontal="right" wrapText="1"/>
    </xf>
    <xf numFmtId="38" fontId="4" fillId="0" borderId="0" xfId="1" applyNumberFormat="1" applyFont="1"/>
    <xf numFmtId="38" fontId="5" fillId="0" borderId="0" xfId="1" applyNumberFormat="1" applyFont="1"/>
    <xf numFmtId="38" fontId="5" fillId="0" borderId="0" xfId="0" applyNumberFormat="1" applyFont="1"/>
    <xf numFmtId="38" fontId="4" fillId="0" borderId="0" xfId="0" applyNumberFormat="1" applyFont="1"/>
    <xf numFmtId="38" fontId="4" fillId="0" borderId="0" xfId="2" applyNumberFormat="1" applyFont="1"/>
    <xf numFmtId="0" fontId="8" fillId="0" borderId="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15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G9" sqref="G9"/>
    </sheetView>
  </sheetViews>
  <sheetFormatPr defaultRowHeight="15.75" x14ac:dyDescent="0.25"/>
  <cols>
    <col min="1" max="1" width="16.140625" style="4" customWidth="1"/>
    <col min="2" max="13" width="7.85546875" style="4" customWidth="1"/>
    <col min="14" max="14" width="15.28515625" style="3" customWidth="1"/>
    <col min="15" max="15" width="21" style="3" bestFit="1" customWidth="1"/>
    <col min="16" max="16" width="27" style="3" bestFit="1" customWidth="1"/>
    <col min="17" max="16384" width="9.140625" style="4"/>
  </cols>
  <sheetData>
    <row r="1" spans="1:16" ht="20.25" x14ac:dyDescent="0.3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0.25" x14ac:dyDescent="0.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ht="31.5" x14ac:dyDescent="0.25">
      <c r="A4" s="2"/>
      <c r="B4" s="9" t="s">
        <v>17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0" t="s">
        <v>18</v>
      </c>
      <c r="O4" s="11" t="s">
        <v>21</v>
      </c>
      <c r="P4" s="11" t="s">
        <v>20</v>
      </c>
    </row>
    <row r="5" spans="1:16" x14ac:dyDescent="0.25">
      <c r="A5" s="2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6" x14ac:dyDescent="0.25">
      <c r="A6" s="6">
        <v>2012</v>
      </c>
      <c r="B6" s="12">
        <v>646</v>
      </c>
      <c r="C6" s="12">
        <v>481.75</v>
      </c>
      <c r="D6" s="12">
        <v>542</v>
      </c>
      <c r="E6" s="12">
        <v>314.5</v>
      </c>
      <c r="F6" s="12">
        <v>207</v>
      </c>
      <c r="G6" s="12">
        <v>125.5</v>
      </c>
      <c r="H6" s="12">
        <v>19</v>
      </c>
      <c r="I6" s="12">
        <v>5</v>
      </c>
      <c r="J6" s="12">
        <v>77.5</v>
      </c>
      <c r="K6" s="12">
        <v>287</v>
      </c>
      <c r="L6" s="12">
        <v>411.5</v>
      </c>
      <c r="M6" s="12">
        <v>607</v>
      </c>
      <c r="N6" s="13">
        <f>SUM(B6:M6)</f>
        <v>3723.75</v>
      </c>
      <c r="O6" s="12">
        <f>B6+C6+L6+M6</f>
        <v>2146.25</v>
      </c>
      <c r="P6" s="12">
        <f>D6+E6+F6+J6+K6</f>
        <v>1428</v>
      </c>
    </row>
    <row r="7" spans="1:16" x14ac:dyDescent="0.25">
      <c r="A7" s="6" t="s">
        <v>1</v>
      </c>
      <c r="B7" s="12">
        <v>645</v>
      </c>
      <c r="C7" s="12">
        <v>539</v>
      </c>
      <c r="D7" s="12">
        <v>488</v>
      </c>
      <c r="E7" s="12">
        <v>348</v>
      </c>
      <c r="F7" s="12">
        <v>197</v>
      </c>
      <c r="G7" s="12">
        <v>75</v>
      </c>
      <c r="H7" s="12">
        <v>16</v>
      </c>
      <c r="I7" s="12">
        <v>14</v>
      </c>
      <c r="J7" s="12">
        <v>104</v>
      </c>
      <c r="K7" s="12">
        <v>319</v>
      </c>
      <c r="L7" s="12">
        <v>504</v>
      </c>
      <c r="M7" s="12">
        <v>679</v>
      </c>
      <c r="N7" s="13">
        <f>SUM(B7:M7)</f>
        <v>3928</v>
      </c>
      <c r="O7" s="12">
        <f>B7+C7+L7+M7</f>
        <v>2367</v>
      </c>
      <c r="P7" s="12">
        <f t="shared" ref="P7:P8" si="0">D7+E7+F7+J7+K7</f>
        <v>1456</v>
      </c>
    </row>
    <row r="8" spans="1:16" x14ac:dyDescent="0.25">
      <c r="A8" s="6" t="s">
        <v>2</v>
      </c>
      <c r="B8" s="12">
        <f t="shared" ref="B8:M8" si="1">B6-B7</f>
        <v>1</v>
      </c>
      <c r="C8" s="12">
        <f t="shared" si="1"/>
        <v>-57.25</v>
      </c>
      <c r="D8" s="12">
        <f t="shared" si="1"/>
        <v>54</v>
      </c>
      <c r="E8" s="12">
        <f t="shared" si="1"/>
        <v>-33.5</v>
      </c>
      <c r="F8" s="12">
        <f t="shared" si="1"/>
        <v>10</v>
      </c>
      <c r="G8" s="12">
        <f t="shared" si="1"/>
        <v>50.5</v>
      </c>
      <c r="H8" s="12">
        <f t="shared" si="1"/>
        <v>3</v>
      </c>
      <c r="I8" s="12">
        <f t="shared" si="1"/>
        <v>-9</v>
      </c>
      <c r="J8" s="12">
        <f t="shared" si="1"/>
        <v>-26.5</v>
      </c>
      <c r="K8" s="12">
        <f t="shared" si="1"/>
        <v>-32</v>
      </c>
      <c r="L8" s="12">
        <f t="shared" si="1"/>
        <v>-92.5</v>
      </c>
      <c r="M8" s="12">
        <f t="shared" si="1"/>
        <v>-72</v>
      </c>
      <c r="N8" s="13">
        <f>SUM(B8:M8)</f>
        <v>-204.25</v>
      </c>
      <c r="O8" s="12">
        <f t="shared" ref="O8" si="2">B8+C8+L8+M8</f>
        <v>-220.75</v>
      </c>
      <c r="P8" s="12">
        <f t="shared" si="0"/>
        <v>-28</v>
      </c>
    </row>
    <row r="9" spans="1:16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4"/>
      <c r="O9" s="15"/>
      <c r="P9" s="16"/>
    </row>
    <row r="10" spans="1:16" x14ac:dyDescent="0.2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/>
      <c r="O10" s="15"/>
      <c r="P10" s="12"/>
    </row>
    <row r="11" spans="1:16" x14ac:dyDescent="0.25">
      <c r="A11" s="7">
        <v>2012</v>
      </c>
      <c r="B11" s="12">
        <v>657</v>
      </c>
      <c r="C11" s="12">
        <v>524</v>
      </c>
      <c r="D11" s="12">
        <v>552.25</v>
      </c>
      <c r="E11" s="12">
        <v>284.5</v>
      </c>
      <c r="F11" s="12">
        <v>190</v>
      </c>
      <c r="G11" s="12">
        <v>108</v>
      </c>
      <c r="H11" s="12">
        <v>13.5</v>
      </c>
      <c r="I11" s="12">
        <v>2</v>
      </c>
      <c r="J11" s="12">
        <v>26.5</v>
      </c>
      <c r="K11" s="12">
        <v>240.5</v>
      </c>
      <c r="L11" s="12">
        <v>409</v>
      </c>
      <c r="M11" s="12">
        <v>598.875</v>
      </c>
      <c r="N11" s="13">
        <f>SUM(B11:M11)</f>
        <v>3606.125</v>
      </c>
      <c r="O11" s="12">
        <f>B11+C11+L11+M11</f>
        <v>2188.875</v>
      </c>
      <c r="P11" s="12">
        <f>D11+E11+F11+J11+K11</f>
        <v>1293.75</v>
      </c>
    </row>
    <row r="12" spans="1:16" x14ac:dyDescent="0.25">
      <c r="A12" s="8" t="s">
        <v>1</v>
      </c>
      <c r="B12" s="12">
        <v>589</v>
      </c>
      <c r="C12" s="12">
        <v>501</v>
      </c>
      <c r="D12" s="12">
        <v>439</v>
      </c>
      <c r="E12" s="12">
        <v>306</v>
      </c>
      <c r="F12" s="12">
        <v>160</v>
      </c>
      <c r="G12" s="12">
        <v>52</v>
      </c>
      <c r="H12" s="12">
        <v>8</v>
      </c>
      <c r="I12" s="12">
        <v>4</v>
      </c>
      <c r="J12" s="12">
        <v>51</v>
      </c>
      <c r="K12" s="12">
        <v>245</v>
      </c>
      <c r="L12" s="12">
        <v>464</v>
      </c>
      <c r="M12" s="12">
        <v>628</v>
      </c>
      <c r="N12" s="13">
        <f>SUM(B12:M12)</f>
        <v>3447</v>
      </c>
      <c r="O12" s="12">
        <f t="shared" ref="O12:O13" si="3">B12+C12+L12+M12</f>
        <v>2182</v>
      </c>
      <c r="P12" s="12">
        <f t="shared" ref="P12:P13" si="4">D12+E12+F12+J12+K12</f>
        <v>1201</v>
      </c>
    </row>
    <row r="13" spans="1:16" x14ac:dyDescent="0.25">
      <c r="A13" s="6" t="s">
        <v>2</v>
      </c>
      <c r="B13" s="12">
        <f t="shared" ref="B13:M13" si="5">B11-B12</f>
        <v>68</v>
      </c>
      <c r="C13" s="12">
        <f t="shared" si="5"/>
        <v>23</v>
      </c>
      <c r="D13" s="12">
        <f t="shared" si="5"/>
        <v>113.25</v>
      </c>
      <c r="E13" s="12">
        <f t="shared" si="5"/>
        <v>-21.5</v>
      </c>
      <c r="F13" s="12">
        <f t="shared" si="5"/>
        <v>30</v>
      </c>
      <c r="G13" s="12">
        <f t="shared" si="5"/>
        <v>56</v>
      </c>
      <c r="H13" s="12">
        <f t="shared" si="5"/>
        <v>5.5</v>
      </c>
      <c r="I13" s="12">
        <f t="shared" si="5"/>
        <v>-2</v>
      </c>
      <c r="J13" s="12">
        <f t="shared" si="5"/>
        <v>-24.5</v>
      </c>
      <c r="K13" s="12">
        <f t="shared" si="5"/>
        <v>-4.5</v>
      </c>
      <c r="L13" s="12">
        <f t="shared" si="5"/>
        <v>-55</v>
      </c>
      <c r="M13" s="12">
        <f t="shared" si="5"/>
        <v>-29.125</v>
      </c>
      <c r="N13" s="13">
        <f>SUM(B13:M13)</f>
        <v>159.125</v>
      </c>
      <c r="O13" s="12">
        <f t="shared" si="3"/>
        <v>6.875</v>
      </c>
      <c r="P13" s="12">
        <f t="shared" si="4"/>
        <v>92.75</v>
      </c>
    </row>
    <row r="14" spans="1:16" x14ac:dyDescent="0.25">
      <c r="A14" s="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4"/>
      <c r="O14" s="15"/>
      <c r="P14" s="12"/>
    </row>
    <row r="15" spans="1:16" x14ac:dyDescent="0.25">
      <c r="A15" s="2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4"/>
      <c r="O15" s="15"/>
      <c r="P15" s="12"/>
    </row>
    <row r="16" spans="1:16" x14ac:dyDescent="0.25">
      <c r="A16" s="7">
        <v>2012</v>
      </c>
      <c r="B16" s="12">
        <v>714</v>
      </c>
      <c r="C16" s="12">
        <v>627.25</v>
      </c>
      <c r="D16" s="12">
        <v>450.5</v>
      </c>
      <c r="E16" s="12">
        <v>225.5</v>
      </c>
      <c r="F16" s="12">
        <v>116.5</v>
      </c>
      <c r="G16" s="12">
        <v>36</v>
      </c>
      <c r="H16" s="12">
        <v>0</v>
      </c>
      <c r="I16" s="12">
        <v>0</v>
      </c>
      <c r="J16" s="12">
        <v>3.5</v>
      </c>
      <c r="K16" s="12">
        <v>213</v>
      </c>
      <c r="L16" s="12">
        <v>455.5</v>
      </c>
      <c r="M16" s="12">
        <v>617</v>
      </c>
      <c r="N16" s="13">
        <f>SUM(B16:M16)</f>
        <v>3458.75</v>
      </c>
      <c r="O16" s="12">
        <f>B16+C16+L16+M16</f>
        <v>2413.75</v>
      </c>
      <c r="P16" s="12">
        <f>D16+E16+F16+J16+K16</f>
        <v>1009</v>
      </c>
    </row>
    <row r="17" spans="1:16" x14ac:dyDescent="0.25">
      <c r="A17" s="8" t="s">
        <v>1</v>
      </c>
      <c r="B17" s="12">
        <v>760</v>
      </c>
      <c r="C17" s="12">
        <v>585</v>
      </c>
      <c r="D17" s="12">
        <v>426</v>
      </c>
      <c r="E17" s="12">
        <v>243</v>
      </c>
      <c r="F17" s="12">
        <v>101</v>
      </c>
      <c r="G17" s="12">
        <v>15</v>
      </c>
      <c r="H17" s="12">
        <v>1</v>
      </c>
      <c r="I17" s="12">
        <v>1</v>
      </c>
      <c r="J17" s="12">
        <v>30</v>
      </c>
      <c r="K17" s="12">
        <v>230</v>
      </c>
      <c r="L17" s="12">
        <v>546</v>
      </c>
      <c r="M17" s="12">
        <v>823</v>
      </c>
      <c r="N17" s="13">
        <f>SUM(B17:M17)</f>
        <v>3761</v>
      </c>
      <c r="O17" s="12">
        <f t="shared" ref="O17:O18" si="6">B17+C17+L17+M17</f>
        <v>2714</v>
      </c>
      <c r="P17" s="12">
        <f t="shared" ref="P17:P18" si="7">D17+E17+F17+J17+K17</f>
        <v>1030</v>
      </c>
    </row>
    <row r="18" spans="1:16" x14ac:dyDescent="0.25">
      <c r="A18" s="6" t="s">
        <v>2</v>
      </c>
      <c r="B18" s="12">
        <f t="shared" ref="B18:M18" si="8">B16-B17</f>
        <v>-46</v>
      </c>
      <c r="C18" s="12">
        <f t="shared" si="8"/>
        <v>42.25</v>
      </c>
      <c r="D18" s="12">
        <f t="shared" si="8"/>
        <v>24.5</v>
      </c>
      <c r="E18" s="12">
        <f t="shared" si="8"/>
        <v>-17.5</v>
      </c>
      <c r="F18" s="12">
        <f t="shared" si="8"/>
        <v>15.5</v>
      </c>
      <c r="G18" s="12">
        <f t="shared" si="8"/>
        <v>21</v>
      </c>
      <c r="H18" s="12">
        <f t="shared" si="8"/>
        <v>-1</v>
      </c>
      <c r="I18" s="12">
        <f t="shared" si="8"/>
        <v>-1</v>
      </c>
      <c r="J18" s="12">
        <f t="shared" si="8"/>
        <v>-26.5</v>
      </c>
      <c r="K18" s="12">
        <f t="shared" si="8"/>
        <v>-17</v>
      </c>
      <c r="L18" s="12">
        <f t="shared" si="8"/>
        <v>-90.5</v>
      </c>
      <c r="M18" s="12">
        <f t="shared" si="8"/>
        <v>-206</v>
      </c>
      <c r="N18" s="13">
        <f>SUM(B18:M18)</f>
        <v>-302.25</v>
      </c>
      <c r="O18" s="12">
        <f t="shared" si="6"/>
        <v>-300.25</v>
      </c>
      <c r="P18" s="12">
        <f t="shared" si="7"/>
        <v>-21</v>
      </c>
    </row>
    <row r="19" spans="1:16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4"/>
      <c r="O19" s="15"/>
      <c r="P19" s="12"/>
    </row>
    <row r="20" spans="1:16" x14ac:dyDescent="0.25">
      <c r="A20" s="2" t="s">
        <v>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  <c r="O20" s="15"/>
      <c r="P20" s="12"/>
    </row>
    <row r="21" spans="1:16" x14ac:dyDescent="0.25">
      <c r="A21" s="7">
        <v>2012</v>
      </c>
      <c r="B21" s="12">
        <v>941.5</v>
      </c>
      <c r="C21" s="12">
        <v>645</v>
      </c>
      <c r="D21" s="12">
        <v>539</v>
      </c>
      <c r="E21" s="12">
        <v>269.5</v>
      </c>
      <c r="F21" s="12">
        <v>124</v>
      </c>
      <c r="G21" s="12">
        <v>47.5</v>
      </c>
      <c r="H21" s="12">
        <v>0</v>
      </c>
      <c r="I21" s="12">
        <v>0</v>
      </c>
      <c r="J21" s="12">
        <v>14.5</v>
      </c>
      <c r="K21" s="12">
        <v>314</v>
      </c>
      <c r="L21" s="12">
        <v>559</v>
      </c>
      <c r="M21" s="12">
        <v>825.5</v>
      </c>
      <c r="N21" s="13">
        <f>SUM(B21:M21)</f>
        <v>4279.5</v>
      </c>
      <c r="O21" s="12">
        <f>B21+C21+L21+M21</f>
        <v>2971</v>
      </c>
      <c r="P21" s="12">
        <f>D21+E21+F21+J21+K21</f>
        <v>1261</v>
      </c>
    </row>
    <row r="22" spans="1:16" x14ac:dyDescent="0.25">
      <c r="A22" s="8" t="s">
        <v>1</v>
      </c>
      <c r="B22" s="12">
        <v>900</v>
      </c>
      <c r="C22" s="12">
        <v>669</v>
      </c>
      <c r="D22" s="12">
        <v>523</v>
      </c>
      <c r="E22" s="12">
        <v>331</v>
      </c>
      <c r="F22" s="12">
        <v>144</v>
      </c>
      <c r="G22" s="12">
        <v>33</v>
      </c>
      <c r="H22" s="12">
        <v>3</v>
      </c>
      <c r="I22" s="12">
        <v>4</v>
      </c>
      <c r="J22" s="12">
        <v>73</v>
      </c>
      <c r="K22" s="12">
        <v>347</v>
      </c>
      <c r="L22" s="12">
        <v>680</v>
      </c>
      <c r="M22" s="12">
        <v>975</v>
      </c>
      <c r="N22" s="13">
        <f>SUM(B22:M22)</f>
        <v>4682</v>
      </c>
      <c r="O22" s="12">
        <f t="shared" ref="O22" si="9">B22+C22+L22+M22</f>
        <v>3224</v>
      </c>
      <c r="P22" s="12">
        <f t="shared" ref="P22" si="10">D22+E22+F22+J22+K22</f>
        <v>1418</v>
      </c>
    </row>
    <row r="23" spans="1:16" x14ac:dyDescent="0.25">
      <c r="A23" s="6" t="s">
        <v>2</v>
      </c>
      <c r="B23" s="12">
        <f t="shared" ref="B23:M23" si="11">B21-B22</f>
        <v>41.5</v>
      </c>
      <c r="C23" s="12">
        <f t="shared" si="11"/>
        <v>-24</v>
      </c>
      <c r="D23" s="12">
        <f t="shared" si="11"/>
        <v>16</v>
      </c>
      <c r="E23" s="12">
        <f t="shared" si="11"/>
        <v>-61.5</v>
      </c>
      <c r="F23" s="12">
        <f t="shared" si="11"/>
        <v>-20</v>
      </c>
      <c r="G23" s="12">
        <f t="shared" si="11"/>
        <v>14.5</v>
      </c>
      <c r="H23" s="12">
        <f t="shared" si="11"/>
        <v>-3</v>
      </c>
      <c r="I23" s="12">
        <f t="shared" si="11"/>
        <v>-4</v>
      </c>
      <c r="J23" s="12">
        <f t="shared" si="11"/>
        <v>-58.5</v>
      </c>
      <c r="K23" s="12">
        <f t="shared" si="11"/>
        <v>-33</v>
      </c>
      <c r="L23" s="12">
        <f t="shared" si="11"/>
        <v>-121</v>
      </c>
      <c r="M23" s="12">
        <f t="shared" si="11"/>
        <v>-149.5</v>
      </c>
      <c r="N23" s="13">
        <f>SUM(B23:M23)</f>
        <v>-402.5</v>
      </c>
      <c r="O23" s="12">
        <f>B23+C23+L23+M23</f>
        <v>-253</v>
      </c>
      <c r="P23" s="12">
        <f>D23+E23+F23+J23+K23</f>
        <v>-157</v>
      </c>
    </row>
  </sheetData>
  <mergeCells count="2">
    <mergeCell ref="A1:P1"/>
    <mergeCell ref="A2:P2"/>
  </mergeCells>
  <printOptions horizontalCentered="1"/>
  <pageMargins left="0.7" right="0.7" top="1" bottom="0.75" header="0.3" footer="0.3"/>
  <pageSetup scale="70" orientation="landscape" r:id="rId1"/>
  <headerFooter>
    <oddHeader>&amp;R&amp;"Times New Roman,Regular"&amp;10Exh. JL-5
Docket UG-170929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FB47671-E1F7-4B19-A59F-8A25C5373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CCA45-F163-4C55-A257-0AEBE2B23403}"/>
</file>

<file path=customXml/itemProps3.xml><?xml version="1.0" encoding="utf-8"?>
<ds:datastoreItem xmlns:ds="http://schemas.openxmlformats.org/officeDocument/2006/customXml" ds:itemID="{5357A48A-9722-45AF-8DC2-DF22FE8DF00A}">
  <ds:schemaRefs>
    <ds:schemaRef ds:uri="http://schemas.openxmlformats.org/package/2006/metadata/core-properties"/>
    <ds:schemaRef ds:uri="http://purl.org/dc/terms/"/>
    <ds:schemaRef ds:uri="24f70c62-691b-492e-ba59-9d389529a97e"/>
    <ds:schemaRef ds:uri="http://schemas.microsoft.com/office/2006/documentManagement/types"/>
    <ds:schemaRef ds:uri="a0689114-bdb9-4146-803a-240f5368dce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6E2D085-0A62-4A53-90BD-C0FA5D3C0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 of Envelope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JL-5 Comparison of 2012 Temperature and NOAA 1981-2010 Nomrals</dc:title>
  <dc:creator>Liu, Jing (UTC)</dc:creator>
  <dc:description/>
  <cp:lastModifiedBy>Liu, Jing (UTC)</cp:lastModifiedBy>
  <cp:lastPrinted>2018-02-14T17:28:19Z</cp:lastPrinted>
  <dcterms:created xsi:type="dcterms:W3CDTF">2018-02-07T22:08:18Z</dcterms:created>
  <dcterms:modified xsi:type="dcterms:W3CDTF">2018-02-14T17:28:24Z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