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xl/externalLinks/externalLink2.xml" ContentType="application/vnd.openxmlformats-officedocument.spreadsheetml.externalLink+xml"/>
  <Override PartName="/xl/calcChain.xml" ContentType="application/vnd.openxmlformats-officedocument.spreadsheetml.calcChain+xml"/>
  <Override PartName="/xl/externalLinks/externalLink1.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hidePivotFieldList="1" defaultThemeVersion="124226"/>
  <bookViews>
    <workbookView xWindow="-15" yWindow="-15" windowWidth="15480" windowHeight="5775" tabRatio="826"/>
  </bookViews>
  <sheets>
    <sheet name="Lead Sheet" sheetId="93" r:id="rId1"/>
    <sheet name="4.7.1" sheetId="54" r:id="rId2"/>
  </sheets>
  <externalReferences>
    <externalReference r:id="rId3"/>
    <externalReference r:id="rId4"/>
    <externalReference r:id="rId5"/>
    <externalReference r:id="rId6"/>
  </externalReferences>
  <definedNames>
    <definedName name="__123Graph_A" hidden="1">[1]Inputs!#REF!</definedName>
    <definedName name="__123Graph_B" hidden="1">[1]Inputs!#REF!</definedName>
    <definedName name="__123Graph_D" hidden="1">[1]Inputs!#REF!</definedName>
    <definedName name="__123Graph_E" hidden="1">[2]Input!$E$22:$E$37</definedName>
    <definedName name="__123Graph_F" hidden="1">[2]Input!$D$22:$D$37</definedName>
    <definedName name="_Fill" hidden="1">#REF!</definedName>
    <definedName name="_xlnm._FilterDatabase" hidden="1">#REF!</definedName>
    <definedName name="_j1"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hidden="1">#REF!</definedName>
    <definedName name="_Key2" hidden="1">#REF!</definedName>
    <definedName name="_OM1" hidden="1">{#N/A,#N/A,FALSE,"Summary";#N/A,#N/A,FALSE,"SmPlants";#N/A,#N/A,FALSE,"Utah";#N/A,#N/A,FALSE,"Idaho";#N/A,#N/A,FALSE,"Lewis River";#N/A,#N/A,FALSE,"NrthUmpq";#N/A,#N/A,FALSE,"KlamRog"}</definedName>
    <definedName name="_Order1" hidden="1">255</definedName>
    <definedName name="_Order2" hidden="1">0</definedName>
    <definedName name="_Sort" hidden="1">#REF!</definedName>
    <definedName name="a" hidden="1">'[1]DSM Output'!$J$21:$J$23</definedName>
    <definedName name="Access_Button1" hidden="1">"Headcount_Workbook_Schedules_List"</definedName>
    <definedName name="AccessDatabase" hidden="1">"P:\HR\SharonPlummer\Headcount Workbook.mdb"</definedName>
    <definedName name="asa" hidden="1">{"Factors Pages 1-2",#N/A,FALSE,"Factors";"Factors Page 3",#N/A,FALSE,"Factors";"Factors Page 4",#N/A,FALSE,"Factors";"Factors Page 5",#N/A,FALSE,"Factors";"Factors Pages 8-27",#N/A,FALSE,"Factors"}</definedName>
    <definedName name="cgf" hidden="1">{"PRINT",#N/A,TRUE,"APPA";"PRINT",#N/A,TRUE,"APS";"PRINT",#N/A,TRUE,"BHPL";"PRINT",#N/A,TRUE,"BHPL2";"PRINT",#N/A,TRUE,"CDWR";"PRINT",#N/A,TRUE,"EWEB";"PRINT",#N/A,TRUE,"LADWP";"PRINT",#N/A,TRUE,"NEVBASE"}</definedName>
    <definedName name="combined1" hidden="1">{"YTD-Total",#N/A,TRUE,"Provision";"YTD-Utility",#N/A,TRUE,"Prov Utility";"YTD-NonUtility",#N/A,TRUE,"Prov NonUtility"}</definedName>
    <definedName name="DUDE" hidden="1">#REF!</definedName>
    <definedName name="enrgy" hidden="1">{#N/A,#N/A,FALSE,"Bgt";#N/A,#N/A,FALSE,"Act";#N/A,#N/A,FALSE,"Chrt Data";#N/A,#N/A,FALSE,"Bus Result";#N/A,#N/A,FALSE,"Main Charts";#N/A,#N/A,FALSE,"P&amp;L Ttl";#N/A,#N/A,FALSE,"P&amp;L C_Ttl";#N/A,#N/A,FALSE,"P&amp;L C_Oct";#N/A,#N/A,FALSE,"P&amp;L C_Sep";#N/A,#N/A,FALSE,"1996";#N/A,#N/A,FALSE,"Data"}</definedName>
    <definedName name="foo" hidden="1">{#N/A,#N/A,FALSE,"Bgt";#N/A,#N/A,FALSE,"Act";#N/A,#N/A,FALSE,"Chrt Data";#N/A,#N/A,FALSE,"Bus Result";#N/A,#N/A,FALSE,"Main Charts";#N/A,#N/A,FALSE,"P&amp;L Ttl";#N/A,#N/A,FALSE,"P&amp;L C_Ttl";#N/A,#N/A,FALSE,"P&amp;L C_Oct";#N/A,#N/A,FALSE,"P&amp;L C_Sep";#N/A,#N/A,FALSE,"1996";#N/A,#N/A,FALSE,"Data"}</definedName>
    <definedName name="friend" hidden="1">{"PRINT",#N/A,TRUE,"APPA";"PRINT",#N/A,TRUE,"APS";"PRINT",#N/A,TRUE,"BHPL";"PRINT",#N/A,TRUE,"BHPL2";"PRINT",#N/A,TRUE,"CDWR";"PRINT",#N/A,TRUE,"EWEB";"PRINT",#N/A,TRUE,"LADWP";"PRINT",#N/A,TRUE,"NEVBASE"}</definedName>
    <definedName name="HROptim" hidden="1">{#N/A,#N/A,FALSE,"Summary";#N/A,#N/A,FALSE,"SmPlants";#N/A,#N/A,FALSE,"Utah";#N/A,#N/A,FALSE,"Idaho";#N/A,#N/A,FALSE,"Lewis River";#N/A,#N/A,FALSE,"NrthUmpq";#N/A,#N/A,FALSE,"KlamRog"}</definedName>
    <definedName name="inventory" hidden="1">{#N/A,#N/A,FALSE,"Summary";#N/A,#N/A,FALSE,"SmPlants";#N/A,#N/A,FALSE,"Utah";#N/A,#N/A,FALSE,"Idaho";#N/A,#N/A,FALSE,"Lewis River";#N/A,#N/A,FALSE,"NrthUmpq";#N/A,#N/A,FALSE,"KlamRog"}</definedName>
    <definedName name="junk" hidden="1">{"PRINT",#N/A,TRUE,"APPA";"PRINT",#N/A,TRUE,"APS";"PRINT",#N/A,TRUE,"BHPL";"PRINT",#N/A,TRUE,"BHPL2";"PRINT",#N/A,TRUE,"CDWR";"PRINT",#N/A,TRUE,"EWEB";"PRINT",#N/A,TRUE,"LADWP";"PRINT",#N/A,TRUE,"NEVBASE"}</definedName>
    <definedName name="junk2" hidden="1">{"PRINT",#N/A,TRUE,"APPA";"PRINT",#N/A,TRUE,"APS";"PRINT",#N/A,TRUE,"BHPL";"PRINT",#N/A,TRUE,"BHPL2";"PRINT",#N/A,TRUE,"CDWR";"PRINT",#N/A,TRUE,"EWEB";"PRINT",#N/A,TRUE,"LADWP";"PRINT",#N/A,TRUE,"NEVBASE"}</definedName>
    <definedName name="junk3" hidden="1">{"PRINT",#N/A,TRUE,"APPA";"PRINT",#N/A,TRUE,"APS";"PRINT",#N/A,TRUE,"BHPL";"PRINT",#N/A,TRUE,"BHPL2";"PRINT",#N/A,TRUE,"CDWR";"PRINT",#N/A,TRUE,"EWEB";"PRINT",#N/A,TRUE,"LADWP";"PRINT",#N/A,TRUE,"NEVBASE"}</definedName>
    <definedName name="junk4"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imcount" hidden="1">1</definedName>
    <definedName name="Master" hidden="1">{#N/A,#N/A,FALSE,"Actual";#N/A,#N/A,FALSE,"Normalized";#N/A,#N/A,FALSE,"Electric Actual";#N/A,#N/A,FALSE,"Electric Normalized"}</definedName>
    <definedName name="mmm" hidden="1">{"PRINT",#N/A,TRUE,"APPA";"PRINT",#N/A,TRUE,"APS";"PRINT",#N/A,TRUE,"BHPL";"PRINT",#N/A,TRUE,"BHPL2";"PRINT",#N/A,TRUE,"CDWR";"PRINT",#N/A,TRUE,"EWEB";"PRINT",#N/A,TRUE,"LADWP";"PRINT",#N/A,TRUE,"NEVBASE"}</definedName>
    <definedName name="OHSch10YR" hidden="1">{#N/A,#N/A,FALSE,"Summary";#N/A,#N/A,FALSE,"SmPlants";#N/A,#N/A,FALSE,"Utah";#N/A,#N/A,FALSE,"Idaho";#N/A,#N/A,FALSE,"Lewis River";#N/A,#N/A,FALSE,"NrthUmpq";#N/A,#N/A,FALSE,"KlamRog"}</definedName>
    <definedName name="om" hidden="1">{#N/A,#N/A,FALSE,"Summary";#N/A,#N/A,FALSE,"SmPlants";#N/A,#N/A,FALSE,"Utah";#N/A,#N/A,FALSE,"Idaho";#N/A,#N/A,FALSE,"Lewis River";#N/A,#N/A,FALSE,"NrthUmpq";#N/A,#N/A,FALSE,"KlamRog"}</definedName>
    <definedName name="others" hidden="1">{"Factors Pages 1-2",#N/A,FALSE,"Factors";"Factors Page 3",#N/A,FALSE,"Factors";"Factors Page 4",#N/A,FALSE,"Factors";"Factors Page 5",#N/A,FALSE,"Factors";"Factors Pages 8-27",#N/A,FALSE,"Factors"}</definedName>
    <definedName name="pete" hidden="1">{#N/A,#N/A,FALSE,"Bgt";#N/A,#N/A,FALSE,"Act";#N/A,#N/A,FALSE,"Chrt Data";#N/A,#N/A,FALSE,"Bus Result";#N/A,#N/A,FALSE,"Main Charts";#N/A,#N/A,FALSE,"P&amp;L Ttl";#N/A,#N/A,FALSE,"P&amp;L C_Ttl";#N/A,#N/A,FALSE,"P&amp;L C_Oct";#N/A,#N/A,FALSE,"P&amp;L C_Sep";#N/A,#N/A,FALSE,"1996";#N/A,#N/A,FALSE,"Data"}</definedName>
    <definedName name="PricingInfo" hidden="1">[3]Inputs!#REF!</definedName>
    <definedName name="retail" hidden="1">{#N/A,#N/A,FALSE,"Loans";#N/A,#N/A,FALSE,"Program Costs";#N/A,#N/A,FALSE,"Measures";#N/A,#N/A,FALSE,"Net Lost Rev";#N/A,#N/A,FALSE,"Incentive"}</definedName>
    <definedName name="retail_CC" hidden="1">{#N/A,#N/A,FALSE,"Loans";#N/A,#N/A,FALSE,"Program Costs";#N/A,#N/A,FALSE,"Measures";#N/A,#N/A,FALSE,"Net Lost Rev";#N/A,#N/A,FALSE,"Incentive"}</definedName>
    <definedName name="retail_CC1" hidden="1">{#N/A,#N/A,FALSE,"Loans";#N/A,#N/A,FALSE,"Program Costs";#N/A,#N/A,FALSE,"Measures";#N/A,#N/A,FALSE,"Net Lost Rev";#N/A,#N/A,FALSE,"Incentive"}</definedName>
    <definedName name="rrr" hidden="1">{"PRINT",#N/A,TRUE,"APPA";"PRINT",#N/A,TRUE,"APS";"PRINT",#N/A,TRUE,"BHPL";"PRINT",#N/A,TRUE,"BHPL2";"PRINT",#N/A,TRUE,"CDWR";"PRINT",#N/A,TRUE,"EWEB";"PRINT",#N/A,TRUE,"LADWP";"PRINT",#N/A,TRUE,"NEVBASE"}</definedName>
    <definedName name="SAPBEXrevision" hidden="1">1</definedName>
    <definedName name="SAPBEXsysID" hidden="1">"BWP"</definedName>
    <definedName name="SAPBEXwbID" hidden="1">"3YJQSC8Y0GI9RK3LY9DCN6EQ3"</definedName>
    <definedName name="shit" hidden="1">{"PRINT",#N/A,TRUE,"APPA";"PRINT",#N/A,TRUE,"APS";"PRINT",#N/A,TRUE,"BHPL";"PRINT",#N/A,TRUE,"BHPL2";"PRINT",#N/A,TRUE,"CDWR";"PRINT",#N/A,TRUE,"EWEB";"PRINT",#N/A,TRUE,"LADWP";"PRINT",#N/A,TRUE,"NEVBASE"}</definedName>
    <definedName name="spippw" hidden="1">{#N/A,#N/A,FALSE,"Actual";#N/A,#N/A,FALSE,"Normalized";#N/A,#N/A,FALSE,"Electric Actual";#N/A,#N/A,FALSE,"Electric Normalized"}</definedName>
    <definedName name="standard1" hidden="1">{"YTD-Total",#N/A,FALSE,"Provision"}</definedName>
    <definedName name="w" hidden="1">[4]Inputs!#REF!</definedName>
    <definedName name="wrn.1996._.Hydro._.5._.Year._.Forecast._.Budget." hidden="1">{#N/A,#N/A,FALSE,"Summary";#N/A,#N/A,FALSE,"SmPlants";#N/A,#N/A,FALSE,"Utah";#N/A,#N/A,FALSE,"Idaho";#N/A,#N/A,FALSE,"Lewis River";#N/A,#N/A,FALSE,"NrthUmpq";#N/A,#N/A,FALSE,"KlamRog"}</definedName>
    <definedName name="wrn.Adj._.Back_Up." hidden="1">{"Page 3.4.1",#N/A,FALSE,"Totals";"Page 3.4.2",#N/A,FALSE,"Totals"}</definedName>
    <definedName name="wrn.ALL." hidden="1">{#N/A,#N/A,FALSE,"Summary EPS";#N/A,#N/A,FALSE,"1st Qtr Electric";#N/A,#N/A,FALSE,"1st Qtr Australia";#N/A,#N/A,FALSE,"1st Qtr Telecom";#N/A,#N/A,FALSE,"1st QTR Other"}</definedName>
    <definedName name="wrn.All._.BSs._.and._.JEs." hidden="1">{#N/A,#N/A,FALSE,"Top level";#N/A,#N/A,FALSE,"Top level JEs";#N/A,#N/A,FALSE,"PHI";#N/A,#N/A,FALSE,"PHI JEs";#N/A,#N/A,FALSE,"PacifiCorp";#N/A,#N/A,FALSE,"PacifiCorp JEs";#N/A,#N/A,FALSE,"PGHC";#N/A,#N/A,FALSE,"PGHC JEs";#N/A,#N/A,FALSE,"Domestic"}</definedName>
    <definedName name="wrn.All._.ISs._.and._.JEs." hidden="1">{#N/A,#N/A,FALSE,"Top level MTD";#N/A,#N/A,FALSE,"PHI MTD";#N/A,#N/A,FALSE,"PacifiCorp MTD";#N/A,#N/A,FALSE,"PGHC MTD";#N/A,#N/A,FALSE,"Top level QTD";#N/A,#N/A,FALSE,"PHI QTD";#N/A,#N/A,FALSE,"PacifiCorp QTD";#N/A,#N/A,FALSE,"PGHC QTD";#N/A,#N/A,FALSE,"Top level YTD";#N/A,#N/A,FALSE,"PHI YTD";#N/A,#N/A,FALSE,"PacifiCorp YTD";#N/A,#N/A,FALSE,"PGHC YTD"}</definedName>
    <definedName name="wrn.All._.other._.months." hidden="1">{#N/A,#N/A,FALSE,"Top level MTD";#N/A,#N/A,FALSE,"PHI MTD";#N/A,#N/A,FALSE,"PacifiCorp MTD";#N/A,#N/A,FALSE,"PGHC MTD";#N/A,#N/A,FALSE,"Top level YTD";#N/A,#N/A,FALSE,"PHI YTD";#N/A,#N/A,FALSE,"PacifiCorp YTD";#N/A,#N/A,FALSE,"PGHC YTD"}</definedName>
    <definedName name="wrn.All._.Pages." hidden="1">{#N/A,#N/A,FALSE,"Cover";#N/A,#N/A,FALSE,"Lead Sheet";#N/A,#N/A,FALSE,"Interest Expense A ";#N/A,#N/A,FALSE,"Deposits 3 01";#N/A,#N/A,FALSE,"Deposits 3 02";#N/A,#N/A,FALSE,"T-Accounts";#N/A,#N/A,FALSE,"Interest Expense B";#N/A,#N/A,FALSE,"IntRate"}</definedName>
    <definedName name="wrn.BUS._.RPT." hidden="1">{#N/A,#N/A,FALSE,"P&amp;L Ttl";#N/A,#N/A,FALSE,"P&amp;L C_Ttl New";#N/A,#N/A,FALSE,"Bus Res";#N/A,#N/A,FALSE,"Chrts";#N/A,#N/A,FALSE,"pcf";#N/A,#N/A,FALSE,"pcr ";#N/A,#N/A,FALSE,"Exp Stmt ";#N/A,#N/A,FALSE,"Exp Stmt BU";#N/A,#N/A,FALSE,"Cap";#N/A,#N/A,FALSE,"IT Ytd"}</definedName>
    <definedName name="wrn.Combined._.YTD." hidden="1">{"YTD-Total",#N/A,TRUE,"Provision";"YTD-Utility",#N/A,TRUE,"Prov Utility";"YTD-NonUtility",#N/A,TRUE,"Prov NonUtility"}</definedName>
    <definedName name="wrn.ConsolGrossGrp." hidden="1">{"Conol gross povision grouped",#N/A,FALSE,"Consol Gross";"Consol Gross Grouped",#N/A,FALSE,"Consol Gross"}</definedName>
    <definedName name="wrn.Factors._.Tab._.10." hidden="1">{"Factors Pages 1-2",#N/A,FALSE,"Factors";"Factors Page 3",#N/A,FALSE,"Factors";"Factors Page 4",#N/A,FALSE,"Factors";"Factors Page 5",#N/A,FALSE,"Factors";"Factors Pages 8-27",#N/A,FALSE,"Factors"}</definedName>
    <definedName name="wrn.Full._.View." hidden="1">{"FullView",#N/A,FALSE,"Consltd-For contngcy"}</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Open._.Issues._.Only." hidden="1">{"Open issues Only",#N/A,FALSE,"TIMELINE"}</definedName>
    <definedName name="wrn.OR._.Carrying._.Charge._.JV."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ages." hidden="1">{#N/A,#N/A,FALSE,"Bgt";#N/A,#N/A,FALSE,"Act";#N/A,#N/A,FALSE,"Chrt Data";#N/A,#N/A,FALSE,"Bus Result";#N/A,#N/A,FALSE,"Main Charts";#N/A,#N/A,FALSE,"P&amp;L Ttl";#N/A,#N/A,FALSE,"P&amp;L C_Ttl";#N/A,#N/A,FALSE,"P&amp;L C_Oct";#N/A,#N/A,FALSE,"P&amp;L C_Sep";#N/A,#N/A,FALSE,"1996";#N/A,#N/A,FALSE,"Data"}</definedName>
    <definedName name="wrn.Payment._.View." hidden="1">{#N/A,#N/A,FALSE,"Consltd-For contngcy";"PaymentView",#N/A,FALSE,"Consltd-For contngcy"}</definedName>
    <definedName name="wrn.PFSreconview." hidden="1">{"PFS recon view",#N/A,FALSE,"Hyperion Proof"}</definedName>
    <definedName name="wrn.PGHCreconview." hidden="1">{"PGHC recon view",#N/A,FALSE,"Hyperion Proof"}</definedName>
    <definedName name="wrn.PHI._.all._.other._.months." hidden="1">{#N/A,#N/A,FALSE,"PHI MTD";#N/A,#N/A,FALSE,"PHI YTD"}</definedName>
    <definedName name="wrn.PHI._.only." hidden="1">{#N/A,#N/A,FALSE,"PHI"}</definedName>
    <definedName name="wrn.PHI._.Sept._.Dec._.March." hidden="1">{#N/A,#N/A,FALSE,"PHI MTD";#N/A,#N/A,FALSE,"PHI QTD";#N/A,#N/A,FALSE,"PHI YTD"}</definedName>
    <definedName name="wrn.PPMCoCodeView." hidden="1">{"PPM Co Code View",#N/A,FALSE,"Comp Codes"}</definedName>
    <definedName name="wrn.PPMreconview." hidden="1">{"PPM Recon View",#N/A,FALSE,"Hyperion Proof"}</definedName>
    <definedName name="wrn.ProofElectricOnly." hidden="1">{"Electric Only",#N/A,FALSE,"Hyperion Proof"}</definedName>
    <definedName name="wrn.ProofTotal." hidden="1">{"Proof Total",#N/A,FALSE,"Hyperion Proof"}</definedName>
    <definedName name="wrn.Reformat._.only." hidden="1">{#N/A,#N/A,FALSE,"Dec 1999 mapping"}</definedName>
    <definedName name="wrn.SALES._.VAR._.95._.BUDGET." hidden="1">{"PRINT",#N/A,TRUE,"APPA";"PRINT",#N/A,TRUE,"APS";"PRINT",#N/A,TRUE,"BHPL";"PRINT",#N/A,TRUE,"BHPL2";"PRINT",#N/A,TRUE,"CDWR";"PRINT",#N/A,TRUE,"EWEB";"PRINT",#N/A,TRUE,"LADWP";"PRINT",#N/A,TRUE,"NEVBASE"}</definedName>
    <definedName name="wrn.Sept._.Dec._.March._.IS." hidden="1">{#N/A,#N/A,FALSE,"Top level MTD";#N/A,#N/A,FALSE,"PHI MTD";#N/A,#N/A,FALSE,"PacifiCorp MTD";#N/A,#N/A,FALSE,"PGHC MTD";#N/A,#N/A,FALSE,"Top level QTD";#N/A,#N/A,FALSE,"PHI QTD";#N/A,#N/A,FALSE,"PacifiCorp QTD";#N/A,#N/A,FALSE,"PGHC QTD";#N/A,#N/A,FALSE,"Top level YTD";#N/A,#N/A,FALSE,"PHI YTD";#N/A,#N/A,FALSE,"PacifiCorp YTD";#N/A,#N/A,FALSE,"PGHC YTD"}</definedName>
    <definedName name="wrn.Standard." hidden="1">{"YTD-Total",#N/A,FALSE,"Provision"}</definedName>
    <definedName name="wrn.Standard._.NonUtility._.Only." hidden="1">{"YTD-NonUtility",#N/A,FALSE,"Prov NonUtility"}</definedName>
    <definedName name="wrn.Standard._.Utility._.Only." hidden="1">{"YTD-Utility",#N/A,FALSE,"Prov Utility"}</definedName>
    <definedName name="wrn.Summary._.View." hidden="1">{#N/A,#N/A,FALSE,"Consltd-For contngcy"}</definedName>
    <definedName name="wrn.UK._.Conversion._.Only." hidden="1">{#N/A,#N/A,FALSE,"Dec 1999 UK Continuing Ops"}</definedName>
    <definedName name="wrn.YearEnd." hidden="1">{"Factors Pages 1-2",#N/A,FALSE,"Variables";"Factors Page 3",#N/A,FALSE,"Variables";"Factors Page 4",#N/A,FALSE,"Variables";"Factors Page 5",#N/A,FALSE,"Variables";"YE Pages 7-26",#N/A,FALSE,"Variables"}</definedName>
    <definedName name="z" hidden="1">'[1]DSM Output'!$G$21:$G$23</definedName>
    <definedName name="Z_01844156_6462_4A28_9785_1A86F4D0C834_.wvu.PrintTitles" hidden="1">#REF!</definedName>
  </definedNames>
  <calcPr calcId="125725" calcMode="manual" iterate="1"/>
</workbook>
</file>

<file path=xl/calcChain.xml><?xml version="1.0" encoding="utf-8"?>
<calcChain xmlns="http://schemas.openxmlformats.org/spreadsheetml/2006/main">
  <c r="I17" i="93"/>
  <c r="I13"/>
  <c r="F10"/>
  <c r="I10" s="1"/>
  <c r="F13"/>
  <c r="F14"/>
  <c r="F18" s="1"/>
  <c r="F15"/>
  <c r="I15" s="1"/>
  <c r="F16"/>
  <c r="I16" s="1"/>
  <c r="F17"/>
  <c r="I18" l="1"/>
  <c r="I22"/>
  <c r="F22"/>
  <c r="F23" i="54"/>
  <c r="E9" s="1"/>
  <c r="E14" s="1"/>
</calcChain>
</file>

<file path=xl/sharedStrings.xml><?xml version="1.0" encoding="utf-8"?>
<sst xmlns="http://schemas.openxmlformats.org/spreadsheetml/2006/main" count="63" uniqueCount="42">
  <si>
    <t>No.</t>
  </si>
  <si>
    <t xml:space="preserve"> </t>
  </si>
  <si>
    <t>PacifiCorp</t>
  </si>
  <si>
    <t>PAGE</t>
  </si>
  <si>
    <t>TOTAL</t>
  </si>
  <si>
    <t>ACCOUNT</t>
  </si>
  <si>
    <t>Type</t>
  </si>
  <si>
    <t>COMPANY</t>
  </si>
  <si>
    <t>FACTOR</t>
  </si>
  <si>
    <t>FACTOR %</t>
  </si>
  <si>
    <t>ALLOCATED</t>
  </si>
  <si>
    <t>REF#</t>
  </si>
  <si>
    <t>Adjustment to Expense:</t>
  </si>
  <si>
    <t>SG</t>
  </si>
  <si>
    <t>Description of Adjustment:</t>
  </si>
  <si>
    <t>SNPD</t>
  </si>
  <si>
    <t>CA</t>
  </si>
  <si>
    <t>WA</t>
  </si>
  <si>
    <t>Postg Date</t>
  </si>
  <si>
    <t>Text</t>
  </si>
  <si>
    <t>FERC Acct</t>
  </si>
  <si>
    <t>Amount as Booked</t>
  </si>
  <si>
    <t>Reference</t>
  </si>
  <si>
    <t>Account</t>
  </si>
  <si>
    <t>Total</t>
  </si>
  <si>
    <t>Remove Non-Recurring Entries</t>
  </si>
  <si>
    <t>1) Oracle eBusiness Write-Off</t>
  </si>
  <si>
    <t>Various</t>
  </si>
  <si>
    <r>
      <t xml:space="preserve">Settlement Fees: </t>
    </r>
    <r>
      <rPr>
        <sz val="10"/>
        <color rgb="FF000000"/>
        <rFont val="Arial"/>
        <family val="2"/>
      </rPr>
      <t xml:space="preserve">A variety of accounting entries were made to expense accounts during the twelve months ended December 2009 for settlement fees involving possible compliance violations. These transactions are removed from results of operations to normalize the test period results.  </t>
    </r>
  </si>
  <si>
    <t>Factor</t>
  </si>
  <si>
    <t>Amount</t>
  </si>
  <si>
    <t>Settlement Fee Summary by Account/Factor:</t>
  </si>
  <si>
    <t>2) Settlement Fees:</t>
  </si>
  <si>
    <t>Total Settlement Fees</t>
  </si>
  <si>
    <t>Total Non-Recurring Entries</t>
  </si>
  <si>
    <t>JBG</t>
  </si>
  <si>
    <t>Washington General Rate Case - December 2009</t>
  </si>
  <si>
    <t>Ref 4.7</t>
  </si>
  <si>
    <t>4.7.1</t>
  </si>
  <si>
    <r>
      <t xml:space="preserve">Transmission Re-class: </t>
    </r>
    <r>
      <rPr>
        <sz val="10"/>
        <color rgb="FF000000"/>
        <rFont val="Arial"/>
        <family val="2"/>
      </rPr>
      <t>A reclass was done to properly account for 2009 transmission costs from FERC 565 to FERC 566. Because these costs are already included in FERC 565 normalized results as modeled by GRID, this adjustment is necessary to remove the effect of a double count.</t>
    </r>
  </si>
  <si>
    <t>Situs</t>
  </si>
  <si>
    <t>RES</t>
  </si>
</sst>
</file>

<file path=xl/styles.xml><?xml version="1.0" encoding="utf-8"?>
<styleSheet xmlns="http://schemas.openxmlformats.org/spreadsheetml/2006/main">
  <numFmts count="21">
    <numFmt numFmtId="5" formatCode="&quot;$&quot;#,##0_);\(&quot;$&quot;#,##0\)"/>
    <numFmt numFmtId="8" formatCode="&quot;$&quot;#,##0.00_);[Red]\(&quot;$&quot;#,##0.00\)"/>
    <numFmt numFmtId="41" formatCode="_(* #,##0_);_(* \(#,##0\);_(* &quot;-&quot;_);_(@_)"/>
    <numFmt numFmtId="44" formatCode="_(&quot;$&quot;* #,##0.00_);_(&quot;$&quot;* \(#,##0.00\);_(&quot;$&quot;* &quot;-&quot;??_);_(@_)"/>
    <numFmt numFmtId="43" formatCode="_(* #,##0.00_);_(* \(#,##0.00\);_(* &quot;-&quot;??_);_(@_)"/>
    <numFmt numFmtId="164" formatCode="_(* #,##0_);_(* \(#,##0\);_(* &quot;-&quot;??_);_(@_)"/>
    <numFmt numFmtId="165" formatCode="0.0000%"/>
    <numFmt numFmtId="166" formatCode="mm/dd/yyyy"/>
    <numFmt numFmtId="167" formatCode="_(* #,##0.0_);_(* \(#,##0.0\);_(* &quot;-&quot;??_);_(@_)"/>
    <numFmt numFmtId="168" formatCode="_-* #,##0\ &quot;F&quot;_-;\-* #,##0\ &quot;F&quot;_-;_-* &quot;-&quot;\ &quot;F&quot;_-;_-@_-"/>
    <numFmt numFmtId="169" formatCode="&quot;$&quot;###0;[Red]\(&quot;$&quot;###0\)"/>
    <numFmt numFmtId="170" formatCode="&quot;$&quot;#,##0\ ;\(&quot;$&quot;#,##0\)"/>
    <numFmt numFmtId="171" formatCode="mmmm\ d\,\ yyyy"/>
    <numFmt numFmtId="172" formatCode="########\-###\-###"/>
    <numFmt numFmtId="173" formatCode="0.0"/>
    <numFmt numFmtId="174" formatCode="#,##0.000;[Red]\-#,##0.000"/>
    <numFmt numFmtId="175" formatCode="#,##0.0_);\(#,##0.0\);\-\ ;"/>
    <numFmt numFmtId="176" formatCode="#,##0.0000"/>
    <numFmt numFmtId="177" formatCode="mmm\ dd\,\ yyyy"/>
    <numFmt numFmtId="178" formatCode="General_)"/>
    <numFmt numFmtId="179" formatCode="0.000%"/>
  </numFmts>
  <fonts count="39">
    <font>
      <sz val="10"/>
      <name val="Arial"/>
    </font>
    <font>
      <sz val="10"/>
      <color theme="1"/>
      <name val="Arial"/>
      <family val="2"/>
    </font>
    <font>
      <sz val="10"/>
      <color theme="1"/>
      <name val="Arial"/>
      <family val="2"/>
    </font>
    <font>
      <sz val="10"/>
      <color theme="1"/>
      <name val="Arial"/>
      <family val="2"/>
    </font>
    <font>
      <sz val="10"/>
      <name val="Arial"/>
      <family val="2"/>
    </font>
    <font>
      <sz val="8"/>
      <name val="Arial"/>
      <family val="2"/>
    </font>
    <font>
      <b/>
      <sz val="10"/>
      <name val="Arial"/>
      <family val="2"/>
    </font>
    <font>
      <sz val="10"/>
      <name val="Arial"/>
      <family val="2"/>
    </font>
    <font>
      <b/>
      <sz val="14"/>
      <name val="Arial"/>
      <family val="2"/>
    </font>
    <font>
      <sz val="12"/>
      <name val="Times New Roman"/>
      <family val="1"/>
    </font>
    <font>
      <b/>
      <sz val="8"/>
      <name val="Arial"/>
      <family val="2"/>
    </font>
    <font>
      <b/>
      <sz val="10"/>
      <color rgb="FF000000"/>
      <name val="Arial"/>
      <family val="2"/>
    </font>
    <font>
      <sz val="10"/>
      <color rgb="FF000000"/>
      <name val="Arial"/>
      <family val="2"/>
    </font>
    <font>
      <sz val="12"/>
      <name val="Times New Roman"/>
      <family val="1"/>
    </font>
    <font>
      <b/>
      <sz val="10"/>
      <color indexed="8"/>
      <name val="Arial"/>
      <family val="2"/>
    </font>
    <font>
      <b/>
      <sz val="10"/>
      <color indexed="39"/>
      <name val="Arial"/>
      <family val="2"/>
    </font>
    <font>
      <sz val="10"/>
      <color indexed="8"/>
      <name val="Arial"/>
      <family val="2"/>
    </font>
    <font>
      <b/>
      <sz val="12"/>
      <color indexed="8"/>
      <name val="Arial"/>
      <family val="2"/>
    </font>
    <font>
      <sz val="8"/>
      <color indexed="62"/>
      <name val="Arial"/>
      <family val="2"/>
    </font>
    <font>
      <b/>
      <sz val="8"/>
      <color indexed="8"/>
      <name val="Arial"/>
      <family val="2"/>
    </font>
    <font>
      <sz val="10"/>
      <color indexed="39"/>
      <name val="Arial"/>
      <family val="2"/>
    </font>
    <font>
      <b/>
      <sz val="18"/>
      <name val="Arial"/>
      <family val="2"/>
    </font>
    <font>
      <sz val="10"/>
      <color indexed="10"/>
      <name val="Arial"/>
      <family val="2"/>
    </font>
    <font>
      <sz val="10"/>
      <name val="Courier"/>
      <family val="3"/>
    </font>
    <font>
      <sz val="10"/>
      <color indexed="8"/>
      <name val="Helv"/>
    </font>
    <font>
      <sz val="10"/>
      <color indexed="24"/>
      <name val="Courier New"/>
      <family val="3"/>
    </font>
    <font>
      <sz val="10"/>
      <name val="Helv"/>
    </font>
    <font>
      <sz val="8"/>
      <name val="Helv"/>
    </font>
    <font>
      <sz val="7"/>
      <name val="Arial"/>
      <family val="2"/>
    </font>
    <font>
      <b/>
      <sz val="16"/>
      <name val="Times New Roman"/>
      <family val="1"/>
    </font>
    <font>
      <b/>
      <sz val="12"/>
      <name val="Arial"/>
      <family val="2"/>
    </font>
    <font>
      <sz val="12"/>
      <color indexed="12"/>
      <name val="Times New Roman"/>
      <family val="1"/>
    </font>
    <font>
      <sz val="10"/>
      <color indexed="11"/>
      <name val="Geneva"/>
    </font>
    <font>
      <sz val="12"/>
      <name val="Arial MT"/>
    </font>
    <font>
      <sz val="10"/>
      <name val="LinePrinter"/>
    </font>
    <font>
      <sz val="8"/>
      <color indexed="12"/>
      <name val="Arial"/>
      <family val="2"/>
    </font>
    <font>
      <sz val="12"/>
      <name val="Times New Roman"/>
      <family val="1"/>
    </font>
    <font>
      <sz val="8"/>
      <color indexed="18"/>
      <name val="Arial"/>
      <family val="2"/>
    </font>
    <font>
      <u/>
      <sz val="10"/>
      <name val="Arial"/>
      <family val="2"/>
    </font>
  </fonts>
  <fills count="30">
    <fill>
      <patternFill patternType="none"/>
    </fill>
    <fill>
      <patternFill patternType="gray125"/>
    </fill>
    <fill>
      <patternFill patternType="solid">
        <fgColor indexed="22"/>
        <bgColor indexed="64"/>
      </patternFill>
    </fill>
    <fill>
      <patternFill patternType="solid">
        <fgColor indexed="40"/>
        <bgColor indexed="64"/>
      </patternFill>
    </fill>
    <fill>
      <patternFill patternType="solid">
        <fgColor indexed="43"/>
      </patternFill>
    </fill>
    <fill>
      <patternFill patternType="solid">
        <fgColor indexed="43"/>
        <bgColor indexed="64"/>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9"/>
        <bgColor indexed="64"/>
      </patternFill>
    </fill>
    <fill>
      <patternFill patternType="solid">
        <fgColor indexed="55"/>
        <bgColor indexed="64"/>
      </patternFill>
    </fill>
    <fill>
      <patternFill patternType="lightGray"/>
    </fill>
    <fill>
      <patternFill patternType="solid">
        <fgColor indexed="14"/>
        <bgColor indexed="64"/>
      </patternFill>
    </fill>
    <fill>
      <patternFill patternType="solid">
        <fgColor indexed="9"/>
        <bgColor indexed="15"/>
      </patternFill>
    </fill>
    <fill>
      <patternFill patternType="solid">
        <fgColor indexed="9"/>
        <bgColor indexed="41"/>
      </patternFill>
    </fill>
    <fill>
      <patternFill patternType="solid">
        <fgColor indexed="9"/>
        <bgColor indexed="40"/>
      </patternFill>
    </fill>
    <fill>
      <patternFill patternType="solid">
        <fgColor indexed="31"/>
        <bgColor indexed="64"/>
      </patternFill>
    </fill>
  </fills>
  <borders count="25">
    <border>
      <left/>
      <right/>
      <top/>
      <bottom/>
      <diagonal/>
    </border>
    <border>
      <left/>
      <right/>
      <top/>
      <bottom style="thin">
        <color indexed="8"/>
      </bottom>
      <diagonal/>
    </border>
    <border>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top style="thin">
        <color indexed="64"/>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48"/>
      </left>
      <right style="thin">
        <color indexed="48"/>
      </right>
      <top style="thin">
        <color indexed="48"/>
      </top>
      <bottom style="thin">
        <color indexed="48"/>
      </bottom>
      <diagonal/>
    </border>
    <border>
      <left style="thin">
        <color indexed="64"/>
      </left>
      <right/>
      <top style="thin">
        <color indexed="64"/>
      </top>
      <bottom/>
      <diagonal/>
    </border>
    <border>
      <left style="thin">
        <color indexed="41"/>
      </left>
      <right style="thin">
        <color indexed="48"/>
      </right>
      <top style="medium">
        <color indexed="41"/>
      </top>
      <bottom style="thin">
        <color indexed="48"/>
      </bottom>
      <diagonal/>
    </border>
    <border>
      <left style="thin">
        <color indexed="48"/>
      </left>
      <right style="thin">
        <color indexed="48"/>
      </right>
      <top/>
      <bottom/>
      <diagonal/>
    </border>
    <border>
      <left/>
      <right/>
      <top style="medium">
        <color indexed="64"/>
      </top>
      <bottom style="medium">
        <color indexed="64"/>
      </bottom>
      <diagonal/>
    </border>
    <border>
      <left/>
      <right/>
      <top/>
      <bottom style="hair">
        <color indexed="64"/>
      </bottom>
      <diagonal/>
    </border>
    <border>
      <left style="thin">
        <color indexed="64"/>
      </left>
      <right style="thin">
        <color indexed="64"/>
      </right>
      <top/>
      <bottom style="thin">
        <color indexed="64"/>
      </bottom>
      <diagonal/>
    </border>
    <border>
      <left/>
      <right/>
      <top/>
      <bottom style="double">
        <color indexed="8"/>
      </bottom>
      <diagonal/>
    </border>
    <border>
      <left style="double">
        <color indexed="64"/>
      </left>
      <right style="double">
        <color indexed="64"/>
      </right>
      <top style="double">
        <color indexed="64"/>
      </top>
      <bottom style="double">
        <color indexed="64"/>
      </bottom>
      <diagonal/>
    </border>
    <border>
      <left/>
      <right/>
      <top/>
      <bottom style="double">
        <color indexed="64"/>
      </bottom>
      <diagonal/>
    </border>
    <border>
      <left style="thin">
        <color indexed="63"/>
      </left>
      <right style="thin">
        <color indexed="63"/>
      </right>
      <top style="thin">
        <color indexed="63"/>
      </top>
      <bottom style="thin">
        <color indexed="63"/>
      </bottom>
      <diagonal/>
    </border>
  </borders>
  <cellStyleXfs count="125">
    <xf numFmtId="0" fontId="0" fillId="0" borderId="0"/>
    <xf numFmtId="43" fontId="4" fillId="0" borderId="0" applyFont="0" applyFill="0" applyBorder="0" applyAlignment="0" applyProtection="0"/>
    <xf numFmtId="44" fontId="4" fillId="0" borderId="0" applyFont="0" applyFill="0" applyBorder="0" applyAlignment="0" applyProtection="0"/>
    <xf numFmtId="0" fontId="9" fillId="0" borderId="0"/>
    <xf numFmtId="0" fontId="9" fillId="0" borderId="0"/>
    <xf numFmtId="9" fontId="4" fillId="0" borderId="0" applyFont="0" applyFill="0" applyBorder="0" applyAlignment="0" applyProtection="0"/>
    <xf numFmtId="0" fontId="3" fillId="0" borderId="0"/>
    <xf numFmtId="0" fontId="4" fillId="0" borderId="0"/>
    <xf numFmtId="43" fontId="13" fillId="0" borderId="0" applyFont="0" applyFill="0" applyBorder="0" applyAlignment="0" applyProtection="0"/>
    <xf numFmtId="4" fontId="14" fillId="4" borderId="14" applyNumberFormat="0" applyProtection="0">
      <alignment vertical="center"/>
    </xf>
    <xf numFmtId="4" fontId="15" fillId="5" borderId="14" applyNumberFormat="0" applyProtection="0">
      <alignment vertical="center"/>
    </xf>
    <xf numFmtId="4" fontId="14" fillId="5" borderId="14" applyNumberFormat="0" applyProtection="0">
      <alignment vertical="center"/>
    </xf>
    <xf numFmtId="0" fontId="14" fillId="5" borderId="14" applyNumberFormat="0" applyProtection="0">
      <alignment horizontal="left" vertical="top" indent="1"/>
    </xf>
    <xf numFmtId="4" fontId="14" fillId="3" borderId="15" applyNumberFormat="0" applyProtection="0">
      <alignment vertical="center"/>
    </xf>
    <xf numFmtId="4" fontId="16" fillId="6" borderId="14" applyNumberFormat="0" applyProtection="0">
      <alignment horizontal="right" vertical="center"/>
    </xf>
    <xf numFmtId="4" fontId="16" fillId="7" borderId="14" applyNumberFormat="0" applyProtection="0">
      <alignment horizontal="right" vertical="center"/>
    </xf>
    <xf numFmtId="4" fontId="16" fillId="8" borderId="14" applyNumberFormat="0" applyProtection="0">
      <alignment horizontal="right" vertical="center"/>
    </xf>
    <xf numFmtId="4" fontId="16" fillId="9" borderId="14" applyNumberFormat="0" applyProtection="0">
      <alignment horizontal="right" vertical="center"/>
    </xf>
    <xf numFmtId="4" fontId="16" fillId="10" borderId="14" applyNumberFormat="0" applyProtection="0">
      <alignment horizontal="right" vertical="center"/>
    </xf>
    <xf numFmtId="4" fontId="16" fillId="11" borderId="14" applyNumberFormat="0" applyProtection="0">
      <alignment horizontal="right" vertical="center"/>
    </xf>
    <xf numFmtId="4" fontId="16" fillId="12" borderId="14" applyNumberFormat="0" applyProtection="0">
      <alignment horizontal="right" vertical="center"/>
    </xf>
    <xf numFmtId="4" fontId="16" fillId="13" borderId="14" applyNumberFormat="0" applyProtection="0">
      <alignment horizontal="right" vertical="center"/>
    </xf>
    <xf numFmtId="4" fontId="16" fillId="14" borderId="14" applyNumberFormat="0" applyProtection="0">
      <alignment horizontal="right" vertical="center"/>
    </xf>
    <xf numFmtId="4" fontId="14" fillId="15" borderId="16" applyNumberFormat="0" applyProtection="0">
      <alignment horizontal="left" vertical="center" indent="1"/>
    </xf>
    <xf numFmtId="4" fontId="16" fillId="16" borderId="0" applyNumberFormat="0" applyProtection="0">
      <alignment horizontal="left" vertical="center" indent="1"/>
    </xf>
    <xf numFmtId="4" fontId="17" fillId="17" borderId="0" applyNumberFormat="0" applyProtection="0">
      <alignment horizontal="left" vertical="center" indent="1"/>
    </xf>
    <xf numFmtId="4" fontId="16" fillId="18" borderId="14" applyNumberFormat="0" applyProtection="0">
      <alignment horizontal="right" vertical="center"/>
    </xf>
    <xf numFmtId="4" fontId="18" fillId="0" borderId="0" applyNumberFormat="0" applyProtection="0">
      <alignment horizontal="left" vertical="center" indent="1"/>
    </xf>
    <xf numFmtId="4" fontId="19" fillId="0" borderId="0" applyNumberFormat="0" applyProtection="0">
      <alignment horizontal="left" vertical="center" indent="1"/>
    </xf>
    <xf numFmtId="0" fontId="4" fillId="17" borderId="14" applyNumberFormat="0" applyProtection="0">
      <alignment horizontal="left" vertical="center" indent="1"/>
    </xf>
    <xf numFmtId="0" fontId="4" fillId="17" borderId="14" applyNumberFormat="0" applyProtection="0">
      <alignment horizontal="left" vertical="top" indent="1"/>
    </xf>
    <xf numFmtId="0" fontId="4" fillId="3" borderId="14" applyNumberFormat="0" applyProtection="0">
      <alignment horizontal="left" vertical="center" indent="1"/>
    </xf>
    <xf numFmtId="0" fontId="4" fillId="3" borderId="14" applyNumberFormat="0" applyProtection="0">
      <alignment horizontal="left" vertical="top" indent="1"/>
    </xf>
    <xf numFmtId="0" fontId="4" fillId="19" borderId="14" applyNumberFormat="0" applyProtection="0">
      <alignment horizontal="left" vertical="center" indent="1"/>
    </xf>
    <xf numFmtId="0" fontId="4" fillId="19" borderId="14" applyNumberFormat="0" applyProtection="0">
      <alignment horizontal="left" vertical="top" indent="1"/>
    </xf>
    <xf numFmtId="0" fontId="4" fillId="20" borderId="14" applyNumberFormat="0" applyProtection="0">
      <alignment horizontal="left" vertical="center" indent="1"/>
    </xf>
    <xf numFmtId="0" fontId="4" fillId="20" borderId="14" applyNumberFormat="0" applyProtection="0">
      <alignment horizontal="left" vertical="top" indent="1"/>
    </xf>
    <xf numFmtId="4" fontId="16" fillId="21" borderId="14" applyNumberFormat="0" applyProtection="0">
      <alignment vertical="center"/>
    </xf>
    <xf numFmtId="4" fontId="20" fillId="21" borderId="14" applyNumberFormat="0" applyProtection="0">
      <alignment vertical="center"/>
    </xf>
    <xf numFmtId="4" fontId="16" fillId="21" borderId="14" applyNumberFormat="0" applyProtection="0">
      <alignment horizontal="left" vertical="center" indent="1"/>
    </xf>
    <xf numFmtId="0" fontId="16" fillId="21" borderId="14" applyNumberFormat="0" applyProtection="0">
      <alignment horizontal="left" vertical="top" indent="1"/>
    </xf>
    <xf numFmtId="4" fontId="16" fillId="22" borderId="17" applyNumberFormat="0" applyProtection="0">
      <alignment horizontal="right" vertical="center"/>
    </xf>
    <xf numFmtId="4" fontId="20" fillId="16" borderId="14" applyNumberFormat="0" applyProtection="0">
      <alignment horizontal="right" vertical="center"/>
    </xf>
    <xf numFmtId="4" fontId="16" fillId="22" borderId="14" applyNumberFormat="0" applyProtection="0">
      <alignment horizontal="left" vertical="center" indent="1"/>
    </xf>
    <xf numFmtId="0" fontId="16" fillId="3" borderId="14" applyNumberFormat="0" applyProtection="0">
      <alignment horizontal="center" vertical="top"/>
    </xf>
    <xf numFmtId="4" fontId="21" fillId="0" borderId="0" applyNumberFormat="0" applyProtection="0">
      <alignment horizontal="left" vertical="center"/>
    </xf>
    <xf numFmtId="4" fontId="22" fillId="16" borderId="14" applyNumberFormat="0" applyProtection="0">
      <alignment horizontal="right" vertical="center"/>
    </xf>
    <xf numFmtId="43" fontId="9" fillId="0" borderId="0" applyFont="0" applyFill="0" applyBorder="0" applyAlignment="0" applyProtection="0"/>
    <xf numFmtId="0" fontId="23"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1" fontId="24" fillId="0" borderId="0"/>
    <xf numFmtId="3" fontId="25" fillId="0" borderId="0" applyFont="0" applyFill="0" applyBorder="0" applyAlignment="0" applyProtection="0"/>
    <xf numFmtId="0" fontId="26" fillId="0" borderId="0"/>
    <xf numFmtId="0" fontId="26" fillId="0" borderId="0"/>
    <xf numFmtId="37" fontId="4" fillId="0" borderId="0" applyFill="0" applyBorder="0" applyAlignment="0" applyProtection="0"/>
    <xf numFmtId="0" fontId="26" fillId="0" borderId="0"/>
    <xf numFmtId="169" fontId="27" fillId="0" borderId="0" applyFont="0" applyFill="0" applyBorder="0" applyProtection="0">
      <alignment horizontal="right"/>
    </xf>
    <xf numFmtId="5" fontId="26" fillId="0" borderId="0"/>
    <xf numFmtId="170" fontId="25" fillId="0" borderId="0" applyFont="0" applyFill="0" applyBorder="0" applyAlignment="0" applyProtection="0"/>
    <xf numFmtId="0" fontId="25" fillId="0" borderId="0" applyFont="0" applyFill="0" applyBorder="0" applyAlignment="0" applyProtection="0"/>
    <xf numFmtId="0" fontId="26" fillId="0" borderId="0"/>
    <xf numFmtId="171" fontId="4" fillId="0" borderId="0" applyFill="0" applyBorder="0" applyAlignment="0" applyProtection="0"/>
    <xf numFmtId="2" fontId="25" fillId="0" borderId="0" applyFont="0" applyFill="0" applyBorder="0" applyAlignment="0" applyProtection="0"/>
    <xf numFmtId="0" fontId="28" fillId="0" borderId="0" applyFont="0" applyFill="0" applyBorder="0" applyAlignment="0" applyProtection="0">
      <alignment horizontal="left"/>
    </xf>
    <xf numFmtId="38" fontId="5" fillId="2" borderId="0" applyNumberFormat="0" applyBorder="0" applyAlignment="0" applyProtection="0"/>
    <xf numFmtId="0" fontId="29" fillId="0" borderId="0"/>
    <xf numFmtId="0" fontId="30" fillId="0" borderId="18" applyNumberFormat="0" applyAlignment="0" applyProtection="0">
      <alignment horizontal="left" vertical="center"/>
    </xf>
    <xf numFmtId="0" fontId="30" fillId="0" borderId="13">
      <alignment horizontal="left" vertical="center"/>
    </xf>
    <xf numFmtId="10" fontId="5" fillId="21" borderId="12" applyNumberFormat="0" applyBorder="0" applyAlignment="0" applyProtection="0"/>
    <xf numFmtId="172" fontId="4" fillId="0" borderId="0"/>
    <xf numFmtId="173" fontId="10" fillId="0" borderId="0" applyNumberFormat="0" applyFill="0" applyBorder="0" applyAlignment="0" applyProtection="0"/>
    <xf numFmtId="164" fontId="31" fillId="0" borderId="0" applyFont="0" applyAlignment="0" applyProtection="0"/>
    <xf numFmtId="0" fontId="5" fillId="0" borderId="19" applyNumberFormat="0" applyBorder="0" applyAlignment="0"/>
    <xf numFmtId="174" fontId="4" fillId="0" borderId="0"/>
    <xf numFmtId="0" fontId="4" fillId="0" borderId="0"/>
    <xf numFmtId="37" fontId="26" fillId="0" borderId="0"/>
    <xf numFmtId="175" fontId="9" fillId="0" borderId="0" applyFont="0" applyFill="0" applyBorder="0" applyProtection="0"/>
    <xf numFmtId="12" fontId="30" fillId="23" borderId="4">
      <alignment horizontal="left"/>
    </xf>
    <xf numFmtId="0" fontId="26" fillId="0" borderId="0"/>
    <xf numFmtId="0" fontId="26" fillId="0" borderId="0"/>
    <xf numFmtId="10" fontId="4" fillId="0" borderId="0" applyFont="0" applyFill="0" applyBorder="0" applyAlignment="0" applyProtection="0"/>
    <xf numFmtId="9" fontId="32" fillId="0" borderId="0"/>
    <xf numFmtId="37" fontId="33" fillId="24" borderId="0" applyNumberFormat="0" applyFont="0" applyBorder="0" applyAlignment="0" applyProtection="0"/>
    <xf numFmtId="176" fontId="4" fillId="0" borderId="20">
      <alignment horizontal="justify" vertical="top" wrapText="1"/>
    </xf>
    <xf numFmtId="0" fontId="4" fillId="0" borderId="0">
      <alignment horizontal="left" wrapText="1"/>
    </xf>
    <xf numFmtId="177" fontId="4" fillId="0" borderId="0" applyFill="0" applyBorder="0" applyAlignment="0" applyProtection="0">
      <alignment wrapText="1"/>
    </xf>
    <xf numFmtId="0" fontId="6" fillId="0" borderId="0" applyNumberFormat="0" applyFill="0" applyBorder="0">
      <alignment horizontal="center" wrapText="1"/>
    </xf>
    <xf numFmtId="0" fontId="6" fillId="0" borderId="0" applyNumberFormat="0" applyFill="0" applyBorder="0">
      <alignment horizontal="center" wrapText="1"/>
    </xf>
    <xf numFmtId="0" fontId="6" fillId="0" borderId="12">
      <alignment horizontal="center" vertical="center" wrapText="1"/>
    </xf>
    <xf numFmtId="0" fontId="26" fillId="0" borderId="21"/>
    <xf numFmtId="178" fontId="34" fillId="0" borderId="0">
      <alignment horizontal="left"/>
    </xf>
    <xf numFmtId="0" fontId="26" fillId="0" borderId="1"/>
    <xf numFmtId="37" fontId="5" fillId="5" borderId="0" applyNumberFormat="0" applyBorder="0" applyAlignment="0" applyProtection="0"/>
    <xf numFmtId="37" fontId="5" fillId="0" borderId="0"/>
    <xf numFmtId="3" fontId="35" fillId="25" borderId="22" applyProtection="0"/>
    <xf numFmtId="0" fontId="36" fillId="0" borderId="0"/>
    <xf numFmtId="0" fontId="4" fillId="0" borderId="0"/>
    <xf numFmtId="4" fontId="8" fillId="26" borderId="0" applyNumberFormat="0" applyProtection="0">
      <alignment horizontal="left"/>
    </xf>
    <xf numFmtId="4" fontId="37" fillId="27" borderId="0" applyNumberFormat="0" applyProtection="0">
      <alignment horizontal="left" indent="1"/>
    </xf>
    <xf numFmtId="4" fontId="19" fillId="28" borderId="0" applyNumberFormat="0" applyProtection="0"/>
    <xf numFmtId="4" fontId="16" fillId="16" borderId="0" applyNumberFormat="0" applyProtection="0">
      <alignment horizontal="left" indent="1"/>
    </xf>
    <xf numFmtId="4" fontId="14" fillId="3" borderId="14" applyNumberFormat="0" applyProtection="0"/>
    <xf numFmtId="0" fontId="16" fillId="3" borderId="14" applyNumberFormat="0" applyProtection="0">
      <alignment horizontal="left" vertical="top"/>
    </xf>
    <xf numFmtId="4" fontId="16" fillId="0" borderId="14" applyNumberFormat="0" applyProtection="0">
      <alignment horizontal="left" vertical="center" indent="1"/>
    </xf>
    <xf numFmtId="4" fontId="16" fillId="0" borderId="14" applyNumberFormat="0" applyProtection="0">
      <alignment horizontal="right" vertical="center"/>
    </xf>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xf numFmtId="4" fontId="14" fillId="4" borderId="14" applyNumberFormat="0" applyProtection="0">
      <alignment vertical="center"/>
    </xf>
    <xf numFmtId="4" fontId="14" fillId="5" borderId="14" applyNumberFormat="0" applyProtection="0">
      <alignment horizontal="left" vertical="center" indent="1"/>
    </xf>
    <xf numFmtId="0" fontId="4" fillId="29" borderId="24" applyNumberFormat="0" applyProtection="0">
      <alignment horizontal="left" vertical="center" indent="1"/>
    </xf>
    <xf numFmtId="4" fontId="14" fillId="15" borderId="16" applyNumberFormat="0" applyProtection="0">
      <alignment horizontal="left" vertical="center" indent="1"/>
    </xf>
    <xf numFmtId="4" fontId="37" fillId="27" borderId="0" applyNumberFormat="0" applyProtection="0">
      <alignment horizontal="left" indent="1"/>
    </xf>
    <xf numFmtId="4" fontId="19" fillId="28" borderId="0" applyNumberFormat="0" applyProtection="0"/>
    <xf numFmtId="0" fontId="4" fillId="29" borderId="24" applyNumberFormat="0" applyProtection="0">
      <alignment horizontal="left" vertical="center" indent="1"/>
    </xf>
    <xf numFmtId="0" fontId="4" fillId="29" borderId="24" applyNumberFormat="0" applyProtection="0">
      <alignment horizontal="left" vertical="center" indent="1"/>
    </xf>
    <xf numFmtId="4" fontId="8" fillId="26" borderId="0" applyNumberFormat="0" applyProtection="0">
      <alignment horizontal="left"/>
    </xf>
  </cellStyleXfs>
  <cellXfs count="89">
    <xf numFmtId="0" fontId="0" fillId="0" borderId="0" xfId="0"/>
    <xf numFmtId="0" fontId="6" fillId="0" borderId="0" xfId="0" applyFont="1"/>
    <xf numFmtId="0" fontId="7" fillId="0" borderId="0" xfId="0" applyFont="1"/>
    <xf numFmtId="0" fontId="6" fillId="0" borderId="0" xfId="0" applyFont="1" applyFill="1"/>
    <xf numFmtId="0" fontId="7" fillId="0" borderId="0" xfId="0" applyFont="1" applyFill="1"/>
    <xf numFmtId="0" fontId="7" fillId="0" borderId="0" xfId="0" applyFont="1" applyFill="1" applyAlignment="1">
      <alignment horizontal="right"/>
    </xf>
    <xf numFmtId="43" fontId="7" fillId="0" borderId="0" xfId="0" applyNumberFormat="1" applyFont="1" applyFill="1" applyAlignment="1">
      <alignment horizontal="right"/>
    </xf>
    <xf numFmtId="0" fontId="7" fillId="0" borderId="0" xfId="0" applyFont="1" applyAlignment="1">
      <alignment horizontal="center"/>
    </xf>
    <xf numFmtId="17" fontId="6" fillId="0" borderId="0" xfId="0" applyNumberFormat="1" applyFont="1" applyFill="1"/>
    <xf numFmtId="43" fontId="7" fillId="0" borderId="0" xfId="0" applyNumberFormat="1" applyFont="1" applyFill="1"/>
    <xf numFmtId="0" fontId="7" fillId="0" borderId="0" xfId="0" applyFont="1" applyFill="1" applyAlignment="1">
      <alignment horizontal="center"/>
    </xf>
    <xf numFmtId="0" fontId="7" fillId="0" borderId="12" xfId="0" applyFont="1" applyFill="1" applyBorder="1" applyAlignment="1">
      <alignment horizontal="left"/>
    </xf>
    <xf numFmtId="0" fontId="7" fillId="0" borderId="12" xfId="0" applyFont="1" applyFill="1" applyBorder="1"/>
    <xf numFmtId="0" fontId="7" fillId="0" borderId="12" xfId="0" applyFont="1" applyFill="1" applyBorder="1" applyAlignment="1">
      <alignment horizontal="right"/>
    </xf>
    <xf numFmtId="164" fontId="7" fillId="0" borderId="12" xfId="0" applyNumberFormat="1" applyFont="1" applyFill="1" applyBorder="1" applyAlignment="1">
      <alignment horizontal="right"/>
    </xf>
    <xf numFmtId="164" fontId="7" fillId="0" borderId="0" xfId="0" applyNumberFormat="1" applyFont="1"/>
    <xf numFmtId="166" fontId="7" fillId="0" borderId="0" xfId="0" applyNumberFormat="1" applyFont="1" applyFill="1" applyAlignment="1">
      <alignment horizontal="center"/>
    </xf>
    <xf numFmtId="0" fontId="10" fillId="0" borderId="0" xfId="0" applyFont="1" applyFill="1" applyAlignment="1">
      <alignment horizontal="center"/>
    </xf>
    <xf numFmtId="164" fontId="6" fillId="0" borderId="0" xfId="0" applyNumberFormat="1" applyFont="1" applyFill="1" applyBorder="1"/>
    <xf numFmtId="0" fontId="7" fillId="0" borderId="10" xfId="0" applyFont="1" applyFill="1" applyBorder="1" applyAlignment="1">
      <alignment horizontal="left"/>
    </xf>
    <xf numFmtId="0" fontId="7" fillId="0" borderId="0" xfId="0" applyFont="1" applyFill="1" applyBorder="1"/>
    <xf numFmtId="0" fontId="7" fillId="0" borderId="10" xfId="0" applyFont="1" applyFill="1" applyBorder="1" applyAlignment="1">
      <alignment horizontal="right"/>
    </xf>
    <xf numFmtId="164" fontId="7" fillId="0" borderId="10" xfId="0" applyNumberFormat="1" applyFont="1" applyFill="1" applyBorder="1" applyAlignment="1">
      <alignment horizontal="right"/>
    </xf>
    <xf numFmtId="164" fontId="6" fillId="0" borderId="11" xfId="0" applyNumberFormat="1" applyFont="1" applyFill="1" applyBorder="1"/>
    <xf numFmtId="0" fontId="7" fillId="0" borderId="12" xfId="0" applyFont="1" applyFill="1" applyBorder="1" applyAlignment="1">
      <alignment horizontal="left" vertical="center"/>
    </xf>
    <xf numFmtId="14" fontId="7" fillId="0" borderId="12" xfId="0" applyNumberFormat="1" applyFont="1" applyFill="1" applyBorder="1" applyAlignment="1">
      <alignment horizontal="center" vertical="center"/>
    </xf>
    <xf numFmtId="0" fontId="11" fillId="0" borderId="12" xfId="0" applyFont="1" applyBorder="1" applyAlignment="1">
      <alignment vertical="center" wrapText="1"/>
    </xf>
    <xf numFmtId="164" fontId="7" fillId="0" borderId="12" xfId="0" applyNumberFormat="1" applyFont="1" applyFill="1" applyBorder="1" applyAlignment="1">
      <alignment horizontal="right" vertical="center"/>
    </xf>
    <xf numFmtId="167" fontId="4" fillId="0" borderId="12" xfId="0" applyNumberFormat="1" applyFont="1" applyFill="1" applyBorder="1" applyAlignment="1">
      <alignment horizontal="right" vertical="center"/>
    </xf>
    <xf numFmtId="0" fontId="7" fillId="0" borderId="0" xfId="0" applyFont="1" applyFill="1" applyBorder="1" applyAlignment="1">
      <alignment horizontal="left" vertical="center"/>
    </xf>
    <xf numFmtId="0" fontId="7" fillId="0" borderId="0" xfId="0" applyFont="1" applyFill="1" applyBorder="1" applyAlignment="1">
      <alignment horizontal="center" vertical="center"/>
    </xf>
    <xf numFmtId="0" fontId="7" fillId="0" borderId="0" xfId="0" applyFont="1" applyFill="1" applyBorder="1" applyAlignment="1">
      <alignment vertical="center"/>
    </xf>
    <xf numFmtId="164" fontId="7" fillId="0" borderId="0" xfId="0" applyNumberFormat="1" applyFont="1" applyFill="1" applyBorder="1" applyAlignment="1">
      <alignment horizontal="right" vertical="center"/>
    </xf>
    <xf numFmtId="0" fontId="6" fillId="0" borderId="0" xfId="0" applyFont="1" applyFill="1" applyAlignment="1">
      <alignment horizontal="center"/>
    </xf>
    <xf numFmtId="0" fontId="6" fillId="0" borderId="0" xfId="0" applyFont="1" applyAlignment="1">
      <alignment horizontal="right"/>
    </xf>
    <xf numFmtId="164" fontId="6" fillId="0" borderId="0" xfId="0" applyNumberFormat="1" applyFont="1" applyFill="1" applyBorder="1" applyAlignment="1">
      <alignment horizontal="center"/>
    </xf>
    <xf numFmtId="0" fontId="6" fillId="0" borderId="0" xfId="0" applyFont="1" applyAlignment="1">
      <alignment horizontal="center"/>
    </xf>
    <xf numFmtId="0" fontId="4" fillId="0" borderId="0" xfId="0" applyFont="1" applyFill="1" applyBorder="1" applyAlignment="1">
      <alignment horizontal="center"/>
    </xf>
    <xf numFmtId="164" fontId="7" fillId="0" borderId="0" xfId="1" applyNumberFormat="1" applyFont="1" applyFill="1" applyAlignment="1">
      <alignment horizontal="center"/>
    </xf>
    <xf numFmtId="164" fontId="7" fillId="0" borderId="0" xfId="1" applyNumberFormat="1" applyFont="1" applyAlignment="1">
      <alignment horizontal="center"/>
    </xf>
    <xf numFmtId="164" fontId="7" fillId="0" borderId="11" xfId="0" applyNumberFormat="1" applyFont="1" applyBorder="1" applyAlignment="1">
      <alignment horizontal="center"/>
    </xf>
    <xf numFmtId="0" fontId="4" fillId="0" borderId="12" xfId="0" applyFont="1" applyFill="1" applyBorder="1" applyAlignment="1">
      <alignment horizontal="center" vertical="center"/>
    </xf>
    <xf numFmtId="14" fontId="7" fillId="0" borderId="0" xfId="0" applyNumberFormat="1" applyFont="1" applyFill="1" applyBorder="1" applyAlignment="1">
      <alignment horizontal="center" vertical="center"/>
    </xf>
    <xf numFmtId="0" fontId="11" fillId="0" borderId="0" xfId="0" applyFont="1" applyBorder="1" applyAlignment="1">
      <alignment vertical="center" wrapText="1"/>
    </xf>
    <xf numFmtId="0" fontId="4" fillId="0" borderId="0" xfId="0" applyFont="1" applyFill="1" applyBorder="1" applyAlignment="1">
      <alignment horizontal="center" vertical="center"/>
    </xf>
    <xf numFmtId="167" fontId="4" fillId="0" borderId="0" xfId="0" applyNumberFormat="1" applyFont="1" applyFill="1" applyBorder="1" applyAlignment="1">
      <alignment horizontal="right" vertical="center"/>
    </xf>
    <xf numFmtId="0" fontId="4" fillId="0" borderId="12" xfId="0" applyFont="1" applyFill="1" applyBorder="1" applyAlignment="1">
      <alignment horizontal="left" vertical="center"/>
    </xf>
    <xf numFmtId="14" fontId="4" fillId="0" borderId="12" xfId="0" applyNumberFormat="1" applyFont="1" applyFill="1" applyBorder="1" applyAlignment="1">
      <alignment horizontal="center" vertical="center"/>
    </xf>
    <xf numFmtId="164" fontId="4" fillId="0" borderId="12" xfId="0" applyNumberFormat="1" applyFont="1" applyFill="1" applyBorder="1" applyAlignment="1">
      <alignment horizontal="right" vertical="center"/>
    </xf>
    <xf numFmtId="0" fontId="4" fillId="0" borderId="0" xfId="4" applyFont="1"/>
    <xf numFmtId="0" fontId="6" fillId="0" borderId="0" xfId="4" applyFont="1"/>
    <xf numFmtId="0" fontId="4" fillId="0" borderId="0" xfId="4" applyFont="1" applyAlignment="1">
      <alignment horizontal="center"/>
    </xf>
    <xf numFmtId="0" fontId="4" fillId="0" borderId="0" xfId="4" applyNumberFormat="1" applyFont="1" applyAlignment="1">
      <alignment horizontal="center"/>
    </xf>
    <xf numFmtId="17" fontId="6" fillId="0" borderId="0" xfId="4" applyNumberFormat="1" applyFont="1"/>
    <xf numFmtId="0" fontId="38" fillId="0" borderId="0" xfId="4" applyFont="1" applyAlignment="1">
      <alignment horizontal="center"/>
    </xf>
    <xf numFmtId="0" fontId="38" fillId="0" borderId="0" xfId="4" applyNumberFormat="1" applyFont="1" applyAlignment="1">
      <alignment horizontal="center"/>
    </xf>
    <xf numFmtId="0" fontId="4" fillId="0" borderId="0" xfId="4" applyFont="1" applyBorder="1"/>
    <xf numFmtId="0" fontId="6" fillId="0" borderId="0" xfId="4" applyFont="1" applyBorder="1" applyAlignment="1">
      <alignment horizontal="left"/>
    </xf>
    <xf numFmtId="0" fontId="4" fillId="0" borderId="0" xfId="4" applyFont="1" applyBorder="1" applyAlignment="1">
      <alignment horizontal="center"/>
    </xf>
    <xf numFmtId="164" fontId="4" fillId="0" borderId="0" xfId="1" applyNumberFormat="1" applyFont="1" applyBorder="1" applyAlignment="1">
      <alignment horizontal="center"/>
    </xf>
    <xf numFmtId="0" fontId="4" fillId="0" borderId="0" xfId="3" applyFont="1" applyBorder="1"/>
    <xf numFmtId="0" fontId="4" fillId="0" borderId="0" xfId="3" applyFont="1" applyBorder="1" applyAlignment="1">
      <alignment horizontal="center"/>
    </xf>
    <xf numFmtId="165" fontId="4" fillId="0" borderId="0" xfId="5" applyNumberFormat="1" applyFont="1" applyAlignment="1">
      <alignment horizontal="center"/>
    </xf>
    <xf numFmtId="41" fontId="4" fillId="0" borderId="0" xfId="1" applyNumberFormat="1" applyFont="1" applyAlignment="1">
      <alignment horizontal="center"/>
    </xf>
    <xf numFmtId="43" fontId="4" fillId="0" borderId="0" xfId="1" applyFont="1"/>
    <xf numFmtId="41" fontId="4" fillId="0" borderId="0" xfId="1" applyNumberFormat="1" applyFont="1" applyBorder="1" applyAlignment="1">
      <alignment horizontal="center"/>
    </xf>
    <xf numFmtId="0" fontId="4" fillId="0" borderId="0" xfId="4" applyFont="1" applyAlignment="1">
      <alignment horizontal="left"/>
    </xf>
    <xf numFmtId="44" fontId="4" fillId="0" borderId="0" xfId="2" applyFont="1"/>
    <xf numFmtId="0" fontId="4" fillId="0" borderId="0" xfId="4" applyFont="1" applyBorder="1" applyAlignment="1"/>
    <xf numFmtId="0" fontId="4" fillId="0" borderId="0" xfId="0" applyFont="1" applyFill="1" applyBorder="1" applyAlignment="1" applyProtection="1">
      <alignment horizontal="center"/>
      <protection locked="0"/>
    </xf>
    <xf numFmtId="0" fontId="4" fillId="0" borderId="0" xfId="4" applyFont="1" applyBorder="1" applyAlignment="1">
      <alignment horizontal="left" indent="1"/>
    </xf>
    <xf numFmtId="0" fontId="4" fillId="0" borderId="0" xfId="4" applyFont="1" applyBorder="1" applyAlignment="1">
      <alignment horizontal="left"/>
    </xf>
    <xf numFmtId="41" fontId="4" fillId="0" borderId="13" xfId="1" applyNumberFormat="1" applyFont="1" applyBorder="1" applyAlignment="1">
      <alignment horizontal="center"/>
    </xf>
    <xf numFmtId="165" fontId="4" fillId="0" borderId="0" xfId="5" applyNumberFormat="1" applyFont="1" applyBorder="1" applyAlignment="1">
      <alignment horizontal="center"/>
    </xf>
    <xf numFmtId="0" fontId="4" fillId="0" borderId="0" xfId="4" applyNumberFormat="1" applyFont="1" applyBorder="1" applyAlignment="1">
      <alignment horizontal="center"/>
    </xf>
    <xf numFmtId="0" fontId="6" fillId="0" borderId="0" xfId="4" applyFont="1" applyBorder="1"/>
    <xf numFmtId="41" fontId="6" fillId="0" borderId="23" xfId="1" applyNumberFormat="1" applyFont="1" applyBorder="1" applyAlignment="1">
      <alignment horizontal="center"/>
    </xf>
    <xf numFmtId="0" fontId="4" fillId="0" borderId="0" xfId="4" quotePrefix="1" applyFont="1" applyBorder="1" applyAlignment="1">
      <alignment horizontal="left"/>
    </xf>
    <xf numFmtId="8" fontId="4" fillId="0" borderId="0" xfId="4" applyNumberFormat="1" applyFont="1" applyBorder="1"/>
    <xf numFmtId="0" fontId="4" fillId="0" borderId="5" xfId="4" applyFont="1" applyBorder="1"/>
    <xf numFmtId="0" fontId="4" fillId="0" borderId="2" xfId="4" applyFont="1" applyBorder="1"/>
    <xf numFmtId="0" fontId="4" fillId="0" borderId="2" xfId="4" applyFont="1" applyBorder="1" applyAlignment="1">
      <alignment horizontal="center"/>
    </xf>
    <xf numFmtId="0" fontId="4" fillId="0" borderId="9" xfId="4" applyFont="1" applyBorder="1"/>
    <xf numFmtId="0" fontId="4" fillId="0" borderId="3" xfId="4" applyFont="1" applyBorder="1"/>
    <xf numFmtId="0" fontId="4" fillId="0" borderId="6" xfId="4" applyFont="1" applyBorder="1"/>
    <xf numFmtId="0" fontId="4" fillId="0" borderId="7" xfId="4" applyFont="1" applyBorder="1"/>
    <xf numFmtId="0" fontId="4" fillId="0" borderId="4" xfId="4" applyFont="1" applyBorder="1"/>
    <xf numFmtId="0" fontId="4" fillId="0" borderId="8" xfId="4" applyFont="1" applyBorder="1"/>
    <xf numFmtId="179" fontId="4" fillId="0" borderId="0" xfId="5" applyNumberFormat="1" applyFont="1" applyAlignment="1">
      <alignment horizontal="center"/>
    </xf>
  </cellXfs>
  <cellStyles count="125">
    <cellStyle name="Column total in dollars" xfId="48"/>
    <cellStyle name="Comma" xfId="1" builtinId="3"/>
    <cellStyle name="Comma  - Style1" xfId="49"/>
    <cellStyle name="Comma  - Style2" xfId="50"/>
    <cellStyle name="Comma  - Style3" xfId="51"/>
    <cellStyle name="Comma  - Style4" xfId="52"/>
    <cellStyle name="Comma  - Style5" xfId="53"/>
    <cellStyle name="Comma  - Style6" xfId="54"/>
    <cellStyle name="Comma  - Style7" xfId="55"/>
    <cellStyle name="Comma  - Style8" xfId="56"/>
    <cellStyle name="Comma (0)" xfId="57"/>
    <cellStyle name="Comma 2" xfId="8"/>
    <cellStyle name="Comma 2 2" xfId="113"/>
    <cellStyle name="Comma 3" xfId="47"/>
    <cellStyle name="Comma 4" xfId="115"/>
    <cellStyle name="Comma0" xfId="58"/>
    <cellStyle name="Comma0 - Style3" xfId="59"/>
    <cellStyle name="Comma0 - Style4" xfId="60"/>
    <cellStyle name="Comma0_3Q 2008 Release10-27-08 - USE FOR UT DEC 2009 GRC (5)" xfId="61"/>
    <cellStyle name="Comma1 - Style1" xfId="62"/>
    <cellStyle name="Currency" xfId="2" builtinId="4"/>
    <cellStyle name="Currency No Comma" xfId="63"/>
    <cellStyle name="Currency(0)" xfId="64"/>
    <cellStyle name="Currency0" xfId="65"/>
    <cellStyle name="Date" xfId="66"/>
    <cellStyle name="Date - Style3" xfId="67"/>
    <cellStyle name="Date_3Q 2008 Release10-27-08 - USE FOR UT DEC 2009 GRC (5)" xfId="68"/>
    <cellStyle name="Fixed" xfId="69"/>
    <cellStyle name="General" xfId="70"/>
    <cellStyle name="Grey" xfId="71"/>
    <cellStyle name="header" xfId="72"/>
    <cellStyle name="Header1" xfId="73"/>
    <cellStyle name="Header2" xfId="74"/>
    <cellStyle name="Input [yellow]" xfId="75"/>
    <cellStyle name="Marathon" xfId="76"/>
    <cellStyle name="MCP" xfId="77"/>
    <cellStyle name="nONE" xfId="78"/>
    <cellStyle name="noninput" xfId="79"/>
    <cellStyle name="Normal" xfId="0" builtinId="0"/>
    <cellStyle name="Normal - Style1" xfId="80"/>
    <cellStyle name="Normal 2" xfId="6"/>
    <cellStyle name="Normal 2 2" xfId="103"/>
    <cellStyle name="Normal 3" xfId="7"/>
    <cellStyle name="Normal 3 2" xfId="112"/>
    <cellStyle name="Normal 4" xfId="81"/>
    <cellStyle name="Normal 5" xfId="102"/>
    <cellStyle name="Normal 6" xfId="114"/>
    <cellStyle name="Normal(0)" xfId="82"/>
    <cellStyle name="Normal_4.2 Misc General Expenses" xfId="3"/>
    <cellStyle name="Normal_Remove Idaho Tax Payment Surcharge" xfId="4"/>
    <cellStyle name="Number" xfId="83"/>
    <cellStyle name="Password" xfId="84"/>
    <cellStyle name="Percen - Style1" xfId="85"/>
    <cellStyle name="Percen - Style2" xfId="86"/>
    <cellStyle name="Percent" xfId="5" builtinId="5"/>
    <cellStyle name="Percent [2]" xfId="87"/>
    <cellStyle name="Percent(0)" xfId="88"/>
    <cellStyle name="SAPBEXaggData" xfId="9"/>
    <cellStyle name="SAPBEXaggData 2" xfId="116"/>
    <cellStyle name="SAPBEXaggDataEmph" xfId="10"/>
    <cellStyle name="SAPBEXaggItem" xfId="11"/>
    <cellStyle name="SAPBEXaggItem 2" xfId="117"/>
    <cellStyle name="SAPBEXaggItemX" xfId="12"/>
    <cellStyle name="SAPBEXchaText" xfId="13"/>
    <cellStyle name="SAPBEXchaText 2" xfId="108"/>
    <cellStyle name="SAPBEXchaText 3" xfId="118"/>
    <cellStyle name="SAPBEXexcBad7" xfId="14"/>
    <cellStyle name="SAPBEXexcBad8" xfId="15"/>
    <cellStyle name="SAPBEXexcBad9" xfId="16"/>
    <cellStyle name="SAPBEXexcCritical4" xfId="17"/>
    <cellStyle name="SAPBEXexcCritical5" xfId="18"/>
    <cellStyle name="SAPBEXexcCritical6" xfId="19"/>
    <cellStyle name="SAPBEXexcGood1" xfId="20"/>
    <cellStyle name="SAPBEXexcGood2" xfId="21"/>
    <cellStyle name="SAPBEXexcGood3" xfId="22"/>
    <cellStyle name="SAPBEXfilterDrill" xfId="23"/>
    <cellStyle name="SAPBEXfilterDrill 2" xfId="119"/>
    <cellStyle name="SAPBEXfilterItem" xfId="24"/>
    <cellStyle name="SAPBEXfilterItem 2" xfId="107"/>
    <cellStyle name="SAPBEXfilterText" xfId="25"/>
    <cellStyle name="SAPBEXformats" xfId="26"/>
    <cellStyle name="SAPBEXheaderItem" xfId="27"/>
    <cellStyle name="SAPBEXheaderItem 2" xfId="105"/>
    <cellStyle name="SAPBEXheaderItem 3" xfId="120"/>
    <cellStyle name="SAPBEXheaderText" xfId="28"/>
    <cellStyle name="SAPBEXheaderText 2" xfId="106"/>
    <cellStyle name="SAPBEXheaderText 3" xfId="121"/>
    <cellStyle name="SAPBEXHLevel0" xfId="29"/>
    <cellStyle name="SAPBEXHLevel0X" xfId="30"/>
    <cellStyle name="SAPBEXHLevel1" xfId="31"/>
    <cellStyle name="SAPBEXHLevel1X" xfId="32"/>
    <cellStyle name="SAPBEXHLevel2" xfId="33"/>
    <cellStyle name="SAPBEXHLevel2X" xfId="34"/>
    <cellStyle name="SAPBEXHLevel3" xfId="35"/>
    <cellStyle name="SAPBEXHLevel3X" xfId="36"/>
    <cellStyle name="SAPBEXresData" xfId="37"/>
    <cellStyle name="SAPBEXresDataEmph" xfId="38"/>
    <cellStyle name="SAPBEXresItem" xfId="39"/>
    <cellStyle name="SAPBEXresItemX" xfId="40"/>
    <cellStyle name="SAPBEXstdData" xfId="41"/>
    <cellStyle name="SAPBEXstdData 2" xfId="111"/>
    <cellStyle name="SAPBEXstdDataEmph" xfId="42"/>
    <cellStyle name="SAPBEXstdItem" xfId="43"/>
    <cellStyle name="SAPBEXstdItem 2" xfId="110"/>
    <cellStyle name="SAPBEXstdItem 3" xfId="122"/>
    <cellStyle name="SAPBEXstdItemX" xfId="44"/>
    <cellStyle name="SAPBEXstdItemX 2" xfId="109"/>
    <cellStyle name="SAPBEXstdItemX 3" xfId="123"/>
    <cellStyle name="SAPBEXtitle" xfId="45"/>
    <cellStyle name="SAPBEXtitle 2" xfId="104"/>
    <cellStyle name="SAPBEXtitle 3" xfId="124"/>
    <cellStyle name="SAPBEXundefined" xfId="46"/>
    <cellStyle name="Shade" xfId="89"/>
    <cellStyle name="Special" xfId="90"/>
    <cellStyle name="Style 1" xfId="91"/>
    <cellStyle name="Style 27" xfId="92"/>
    <cellStyle name="Style 35" xfId="93"/>
    <cellStyle name="Style 36" xfId="94"/>
    <cellStyle name="Titles" xfId="95"/>
    <cellStyle name="Total2 - Style2" xfId="96"/>
    <cellStyle name="TRANSMISSION RELIABILITY PORTION OF PROJECT" xfId="97"/>
    <cellStyle name="Underl - Style4" xfId="98"/>
    <cellStyle name="Unprot" xfId="99"/>
    <cellStyle name="Unprot$" xfId="100"/>
    <cellStyle name="Unprotect" xfId="101"/>
  </cellStyles>
  <dxfs count="3">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externalLink" Target="externalLinks/externalLink1.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ustomXml" Target="../customXml/item1.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 Id="rId14"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1</xdr:col>
      <xdr:colOff>85725</xdr:colOff>
      <xdr:row>46</xdr:row>
      <xdr:rowOff>9525</xdr:rowOff>
    </xdr:from>
    <xdr:to>
      <xdr:col>9</xdr:col>
      <xdr:colOff>714375</xdr:colOff>
      <xdr:row>53</xdr:row>
      <xdr:rowOff>133350</xdr:rowOff>
    </xdr:to>
    <xdr:sp macro="" textlink="">
      <xdr:nvSpPr>
        <xdr:cNvPr id="2" name="Text 12"/>
        <xdr:cNvSpPr txBox="1">
          <a:spLocks noChangeArrowheads="1"/>
        </xdr:cNvSpPr>
      </xdr:nvSpPr>
      <xdr:spPr bwMode="auto">
        <a:xfrm>
          <a:off x="257175" y="6562725"/>
          <a:ext cx="6791325" cy="1200150"/>
        </a:xfrm>
        <a:prstGeom prst="rect">
          <a:avLst/>
        </a:prstGeom>
        <a:solidFill>
          <a:srgbClr val="FFFFFF"/>
        </a:solidFill>
        <a:ln w="12700">
          <a:noFill/>
          <a:miter lim="800000"/>
          <a:headEnd/>
          <a:tailEnd/>
        </a:ln>
      </xdr:spPr>
      <xdr:txBody>
        <a:bodyPr vertOverflow="clip" wrap="square" lIns="27432" tIns="22860" rIns="0" bIns="0" anchor="t" upright="1"/>
        <a:lstStyle/>
        <a:p>
          <a:pPr rtl="0"/>
          <a:r>
            <a:rPr lang="en-US" sz="1100">
              <a:latin typeface="+mn-lt"/>
              <a:ea typeface="+mn-ea"/>
              <a:cs typeface="+mn-cs"/>
            </a:rPr>
            <a:t>A variety of accounting entries were made during the twelve-months ended December 31, 2009 that are non-recurring in nature or relate to prior periods. This restating adjustment removes these items from the Test Period to reflect normalized results. Details on the specific items in the adjustment can be found on page 4.7.1.</a:t>
          </a:r>
          <a:endParaRPr lang="en-US" sz="900"/>
        </a:p>
        <a:p>
          <a:pPr algn="l" rtl="0">
            <a:defRPr sz="1000"/>
          </a:pPr>
          <a:endParaRPr lang="en-US" sz="900" b="0" i="0" strike="noStrike">
            <a:solidFill>
              <a:srgbClr val="000000"/>
            </a:solidFill>
            <a:latin typeface="Arial"/>
            <a:cs typeface="Aria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GULATN\PA&amp;D\DSMRecov\2001\RECOV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p70596\Local%20Settings\Temporary%20Internet%20Files\OLK3B\ORA%20Workpaper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REGULATN\PA&amp;D\CASES\Wy0902\EAST%20Blocking%209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s%20and%20Settings/p04092.000/Local%20Settings/Temporary%20Internet%20Files/OLK1AC/RECOV04.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s>
    <sheetDataSet>
      <sheetData sheetId="0"/>
      <sheetData sheetId="1"/>
      <sheetData sheetId="2"/>
      <sheetData sheetId="3"/>
      <sheetData sheetId="4"/>
      <sheetData sheetId="5" refreshError="1">
        <row r="21">
          <cell r="B21" t="str">
            <v>26</v>
          </cell>
          <cell r="G21">
            <v>83871482</v>
          </cell>
          <cell r="J21">
            <v>0</v>
          </cell>
        </row>
        <row r="22">
          <cell r="G22">
            <v>1931963666</v>
          </cell>
          <cell r="J22">
            <v>1056426642</v>
          </cell>
        </row>
        <row r="23">
          <cell r="G23">
            <v>70121</v>
          </cell>
          <cell r="J23">
            <v>13699</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Exhibit 3 "/>
      <sheetName val="Table A base change"/>
      <sheetName val="Sch 2"/>
      <sheetName val="Sch 3"/>
      <sheetName val="Sch 15"/>
      <sheetName val="Sch 25-Secondary"/>
      <sheetName val="Sch 25-Primary"/>
      <sheetName val="Sch 40"/>
      <sheetName val="Sch 45-Secondary"/>
      <sheetName val="Sch 45-Primary"/>
      <sheetName val="Sch 46-Secondary"/>
      <sheetName val="Sch 46-Primary"/>
      <sheetName val="Sch 48T"/>
      <sheetName val="Sch 51"/>
      <sheetName val="Sch 53"/>
      <sheetName val="Sch 54"/>
      <sheetName val="Sch 57"/>
      <sheetName val="Sch 58"/>
      <sheetName val="Exhibit 4"/>
      <sheetName val="Blocking-901East"/>
      <sheetName val="Exhibit 5"/>
      <sheetName val="Table A Defer Surcharge summ"/>
      <sheetName val="Table A Hunter surcharge summ "/>
      <sheetName val="Filed Defer Exc PCS Rev detail"/>
      <sheetName val="Filed Hunter PCS Rev detail"/>
      <sheetName val="Filed Power Cost kWh"/>
      <sheetName val="Table 1 - Semi"/>
      <sheetName val="Table 1 - MWh"/>
      <sheetName val="Table 2 - Unbilled Spread"/>
      <sheetName val="Table 3 - Unbilled Spread"/>
      <sheetName val="Table 4"/>
      <sheetName val="Actual-901East"/>
      <sheetName val="Actual-Lighting Surcharge"/>
      <sheetName val="tolerance sheet"/>
      <sheetName val="Net Billed Cheaper Adj"/>
      <sheetName val="Billed Cheaper"/>
      <sheetName val="Before Billed Cheaper"/>
      <sheetName val="33SF Phos 6024200100010001"/>
      <sheetName val="Inputs"/>
      <sheetName val="Table 2"/>
      <sheetName val="Table 3"/>
      <sheetName val="Type I adjustments -kwh"/>
      <sheetName val="Table 4 - Contracts"/>
      <sheetName val="Contract Summary"/>
      <sheetName val="UWy Billing"/>
      <sheetName val="UWy Schedule 2 &amp; 15"/>
      <sheetName val="UWy Schedule 25"/>
      <sheetName val="UWy Sch 48 not used"/>
      <sheetName val="UWy Sch 46"/>
      <sheetName val="Recon U of Wy"/>
      <sheetName val="UWy Sheet2"/>
      <sheetName val="Weather 901 East"/>
      <sheetName val="Temperature"/>
      <sheetName val="KN ENERGY"/>
      <sheetName val="T. A - East Com-Ind"/>
      <sheetName val="T.A - All WY com-ind"/>
      <sheetName val=" Table A"/>
      <sheetName val="Hunter Surcharge Worksheet"/>
      <sheetName val="Reclassifications"/>
      <sheetName val="Sch 25-Secondary old"/>
      <sheetName val="Sch 25-Primary old"/>
      <sheetName val="Sch 45-Secondary old"/>
      <sheetName val="Sch 45-Primary old"/>
      <sheetName val="Sch 46-Secondary old"/>
      <sheetName val="Sch 46-Primary old"/>
      <sheetName val="Sch 48T old"/>
      <sheetName val="Table A Combined surcharge 4 y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A56"/>
  <sheetViews>
    <sheetView tabSelected="1" zoomScale="85" zoomScaleNormal="85" workbookViewId="0">
      <selection activeCell="K10" sqref="K10"/>
    </sheetView>
  </sheetViews>
  <sheetFormatPr defaultColWidth="10" defaultRowHeight="12.75"/>
  <cols>
    <col min="1" max="1" width="2.5703125" style="49" customWidth="1"/>
    <col min="2" max="2" width="8.85546875" style="49" customWidth="1"/>
    <col min="3" max="3" width="27.7109375" style="49" customWidth="1"/>
    <col min="4" max="4" width="9.7109375" style="49" customWidth="1"/>
    <col min="5" max="5" width="4.7109375" style="49" customWidth="1"/>
    <col min="6" max="6" width="14.42578125" style="49" customWidth="1"/>
    <col min="7" max="7" width="9.85546875" style="49" customWidth="1"/>
    <col min="8" max="8" width="10.28515625" style="49" customWidth="1"/>
    <col min="9" max="10" width="11" style="49" bestFit="1" customWidth="1"/>
    <col min="11" max="17" width="10" style="49" customWidth="1"/>
    <col min="18" max="18" width="11" style="49" bestFit="1" customWidth="1"/>
    <col min="19" max="23" width="10" style="49" customWidth="1"/>
    <col min="24" max="24" width="3.28515625" style="49" customWidth="1"/>
    <col min="25" max="25" width="5.140625" style="49" customWidth="1"/>
    <col min="26" max="16384" width="10" style="49"/>
  </cols>
  <sheetData>
    <row r="1" spans="1:27" ht="12" customHeight="1">
      <c r="B1" s="50" t="s">
        <v>2</v>
      </c>
      <c r="E1" s="51"/>
      <c r="F1" s="51"/>
      <c r="G1" s="51"/>
      <c r="H1" s="51"/>
      <c r="I1" s="51" t="s">
        <v>3</v>
      </c>
      <c r="J1" s="52">
        <v>4.7</v>
      </c>
    </row>
    <row r="2" spans="1:27" ht="12" customHeight="1">
      <c r="B2" s="53" t="s">
        <v>36</v>
      </c>
      <c r="D2" s="51"/>
      <c r="E2" s="51"/>
      <c r="F2" s="51"/>
      <c r="G2" s="51"/>
      <c r="H2" s="51"/>
      <c r="I2" s="51"/>
      <c r="J2" s="52"/>
    </row>
    <row r="3" spans="1:27" ht="12" customHeight="1">
      <c r="B3" s="53" t="s">
        <v>25</v>
      </c>
      <c r="D3" s="51"/>
      <c r="E3" s="51"/>
      <c r="F3" s="51"/>
      <c r="G3" s="51"/>
      <c r="H3" s="51"/>
      <c r="I3" s="51"/>
      <c r="J3" s="52"/>
    </row>
    <row r="4" spans="1:27" ht="12" customHeight="1">
      <c r="B4" s="50"/>
      <c r="D4" s="51"/>
      <c r="E4" s="51"/>
      <c r="F4" s="51"/>
      <c r="G4" s="51"/>
      <c r="H4" s="51"/>
      <c r="I4" s="51"/>
      <c r="J4" s="52"/>
    </row>
    <row r="5" spans="1:27" ht="12" customHeight="1">
      <c r="D5" s="51"/>
      <c r="E5" s="51"/>
      <c r="F5" s="51"/>
      <c r="G5" s="51"/>
      <c r="H5" s="51"/>
      <c r="I5" s="51"/>
      <c r="J5" s="52"/>
    </row>
    <row r="6" spans="1:27" ht="12" customHeight="1">
      <c r="D6" s="51"/>
      <c r="E6" s="51"/>
      <c r="F6" s="51" t="s">
        <v>4</v>
      </c>
      <c r="G6" s="51"/>
      <c r="H6" s="51"/>
      <c r="I6" s="51" t="s">
        <v>17</v>
      </c>
      <c r="J6" s="52"/>
    </row>
    <row r="7" spans="1:27" ht="12" customHeight="1">
      <c r="D7" s="54" t="s">
        <v>5</v>
      </c>
      <c r="E7" s="54" t="s">
        <v>6</v>
      </c>
      <c r="F7" s="54" t="s">
        <v>7</v>
      </c>
      <c r="G7" s="54" t="s">
        <v>8</v>
      </c>
      <c r="H7" s="54" t="s">
        <v>9</v>
      </c>
      <c r="I7" s="54" t="s">
        <v>10</v>
      </c>
      <c r="J7" s="55" t="s">
        <v>11</v>
      </c>
    </row>
    <row r="8" spans="1:27" ht="12" customHeight="1">
      <c r="A8" s="56"/>
      <c r="B8" s="57" t="s">
        <v>12</v>
      </c>
      <c r="C8" s="56"/>
      <c r="D8" s="58"/>
      <c r="E8" s="58"/>
      <c r="F8" s="58"/>
      <c r="G8" s="58"/>
      <c r="H8" s="58"/>
      <c r="I8" s="59"/>
      <c r="J8" s="52"/>
    </row>
    <row r="9" spans="1:27" ht="12" customHeight="1">
      <c r="A9" s="56" t="s">
        <v>1</v>
      </c>
    </row>
    <row r="10" spans="1:27" ht="12" customHeight="1">
      <c r="A10" s="56"/>
      <c r="B10" s="49" t="s">
        <v>26</v>
      </c>
      <c r="C10" s="60"/>
      <c r="D10" s="61">
        <v>566</v>
      </c>
      <c r="E10" s="51" t="s">
        <v>41</v>
      </c>
      <c r="F10" s="59">
        <f>-'4.7.1'!E11</f>
        <v>-1368967.75</v>
      </c>
      <c r="G10" s="61" t="s">
        <v>13</v>
      </c>
      <c r="H10" s="88">
        <v>8.2916446129532903E-2</v>
      </c>
      <c r="I10" s="63">
        <f>+F10*H10</f>
        <v>-113509.94069594286</v>
      </c>
      <c r="J10" s="52" t="s">
        <v>38</v>
      </c>
      <c r="Z10" s="64"/>
      <c r="AA10" s="64"/>
    </row>
    <row r="11" spans="1:27" ht="12" customHeight="1">
      <c r="A11" s="56"/>
      <c r="C11" s="60"/>
      <c r="D11" s="61"/>
      <c r="E11" s="61"/>
      <c r="F11" s="59"/>
      <c r="G11" s="61"/>
      <c r="H11" s="88"/>
      <c r="I11" s="63"/>
      <c r="J11" s="52"/>
      <c r="Z11" s="64"/>
      <c r="AA11" s="64"/>
    </row>
    <row r="12" spans="1:27" ht="12" customHeight="1">
      <c r="A12" s="56"/>
      <c r="B12" s="49" t="s">
        <v>32</v>
      </c>
      <c r="C12" s="56"/>
      <c r="D12" s="58"/>
      <c r="E12" s="58"/>
      <c r="F12" s="65"/>
      <c r="G12" s="58"/>
      <c r="H12" s="88"/>
      <c r="I12" s="63"/>
      <c r="J12" s="52"/>
      <c r="X12" s="66"/>
      <c r="Y12" s="66"/>
      <c r="Z12" s="67"/>
      <c r="AA12" s="67"/>
    </row>
    <row r="13" spans="1:27" ht="12" customHeight="1">
      <c r="A13" s="56"/>
      <c r="B13" s="68"/>
      <c r="C13" s="56"/>
      <c r="D13" s="69">
        <v>557</v>
      </c>
      <c r="E13" s="51" t="s">
        <v>41</v>
      </c>
      <c r="F13" s="65">
        <f>-'4.7.1'!F18</f>
        <v>-1000000</v>
      </c>
      <c r="G13" s="58" t="s">
        <v>13</v>
      </c>
      <c r="H13" s="88">
        <v>8.2916446129532903E-2</v>
      </c>
      <c r="I13" s="63">
        <f>+F13*H13</f>
        <v>-82916.446129532909</v>
      </c>
      <c r="J13" s="52"/>
      <c r="X13" s="66"/>
      <c r="Y13" s="66"/>
      <c r="Z13" s="67"/>
      <c r="AA13" s="67"/>
    </row>
    <row r="14" spans="1:27" ht="12" customHeight="1">
      <c r="A14" s="56"/>
      <c r="B14" s="68"/>
      <c r="C14" s="56"/>
      <c r="D14" s="69">
        <v>583</v>
      </c>
      <c r="E14" s="51" t="s">
        <v>41</v>
      </c>
      <c r="F14" s="65">
        <f>-'4.7.1'!F19</f>
        <v>-9.0500000000000007</v>
      </c>
      <c r="G14" s="58" t="s">
        <v>16</v>
      </c>
      <c r="H14" s="88" t="s">
        <v>40</v>
      </c>
      <c r="I14" s="63">
        <v>0</v>
      </c>
      <c r="J14" s="52"/>
      <c r="X14" s="66"/>
      <c r="Y14" s="66"/>
      <c r="Z14" s="67"/>
      <c r="AA14" s="67"/>
    </row>
    <row r="15" spans="1:27" ht="12" customHeight="1">
      <c r="A15" s="56"/>
      <c r="B15" s="68"/>
      <c r="C15" s="56"/>
      <c r="D15" s="69">
        <v>583</v>
      </c>
      <c r="E15" s="51" t="s">
        <v>41</v>
      </c>
      <c r="F15" s="65">
        <f>-'4.7.1'!F20</f>
        <v>-47</v>
      </c>
      <c r="G15" s="58" t="s">
        <v>17</v>
      </c>
      <c r="H15" s="88" t="s">
        <v>40</v>
      </c>
      <c r="I15" s="63">
        <f>+F15</f>
        <v>-47</v>
      </c>
      <c r="J15" s="52"/>
      <c r="X15" s="66"/>
      <c r="Y15" s="66"/>
      <c r="Z15" s="67"/>
      <c r="AA15" s="67"/>
    </row>
    <row r="16" spans="1:27" ht="12" customHeight="1">
      <c r="A16" s="56"/>
      <c r="B16" s="70"/>
      <c r="C16" s="56"/>
      <c r="D16" s="69">
        <v>506</v>
      </c>
      <c r="E16" s="51" t="s">
        <v>41</v>
      </c>
      <c r="F16" s="65">
        <f>-'4.7.1'!F21</f>
        <v>-432.009999999998</v>
      </c>
      <c r="G16" s="58" t="s">
        <v>35</v>
      </c>
      <c r="H16" s="88">
        <v>0.21181511146151435</v>
      </c>
      <c r="I16" s="63">
        <f t="shared" ref="I16:I17" si="0">+F16*H16</f>
        <v>-91.506246302488393</v>
      </c>
      <c r="J16" s="52"/>
      <c r="X16" s="66"/>
      <c r="Y16" s="66"/>
      <c r="Z16" s="67"/>
      <c r="AA16" s="67"/>
    </row>
    <row r="17" spans="1:27" ht="12" customHeight="1">
      <c r="A17" s="56"/>
      <c r="B17" s="57"/>
      <c r="C17" s="56"/>
      <c r="D17" s="69">
        <v>580</v>
      </c>
      <c r="E17" s="51" t="s">
        <v>41</v>
      </c>
      <c r="F17" s="65">
        <f>-'4.7.1'!F22</f>
        <v>-935</v>
      </c>
      <c r="G17" s="58" t="s">
        <v>15</v>
      </c>
      <c r="H17" s="88">
        <v>6.6475098901090032E-2</v>
      </c>
      <c r="I17" s="63">
        <f t="shared" si="0"/>
        <v>-62.154217472519179</v>
      </c>
      <c r="J17" s="52"/>
      <c r="X17" s="66"/>
      <c r="Y17" s="66"/>
      <c r="Z17" s="67"/>
      <c r="AA17" s="67"/>
    </row>
    <row r="18" spans="1:27" ht="12" customHeight="1">
      <c r="A18" s="56"/>
      <c r="B18" s="71"/>
      <c r="C18" s="56" t="s">
        <v>33</v>
      </c>
      <c r="D18" s="58"/>
      <c r="E18" s="58"/>
      <c r="F18" s="72">
        <f>SUM(F13:F17)</f>
        <v>-1001423.06</v>
      </c>
      <c r="G18" s="58"/>
      <c r="H18" s="73"/>
      <c r="I18" s="72">
        <f>SUM(I13:I17)</f>
        <v>-83117.106593307923</v>
      </c>
      <c r="J18" s="52" t="s">
        <v>38</v>
      </c>
      <c r="X18" s="66"/>
      <c r="Y18" s="66"/>
      <c r="Z18" s="67"/>
      <c r="AA18" s="67"/>
    </row>
    <row r="19" spans="1:27" ht="12" customHeight="1">
      <c r="A19" s="56"/>
      <c r="B19" s="71"/>
      <c r="C19" s="56"/>
      <c r="D19" s="58"/>
      <c r="E19" s="58"/>
      <c r="F19" s="65"/>
      <c r="G19" s="58"/>
      <c r="H19" s="73"/>
      <c r="I19" s="65"/>
      <c r="J19" s="74"/>
      <c r="X19" s="66"/>
      <c r="Y19" s="66"/>
      <c r="Z19" s="67"/>
      <c r="AA19" s="67"/>
    </row>
    <row r="20" spans="1:27" ht="12" customHeight="1">
      <c r="A20" s="56"/>
      <c r="B20" s="71"/>
      <c r="C20" s="56"/>
      <c r="D20" s="58"/>
      <c r="E20" s="58"/>
      <c r="F20" s="65"/>
      <c r="G20" s="58"/>
      <c r="H20" s="73"/>
      <c r="I20" s="65"/>
      <c r="J20" s="74"/>
      <c r="X20" s="66"/>
      <c r="Y20" s="66"/>
      <c r="Z20" s="67"/>
      <c r="AA20" s="67"/>
    </row>
    <row r="21" spans="1:27" ht="12" customHeight="1">
      <c r="A21" s="56"/>
      <c r="B21" s="71"/>
      <c r="C21" s="56"/>
      <c r="D21" s="58"/>
      <c r="E21" s="58"/>
      <c r="F21" s="65"/>
      <c r="G21" s="58"/>
      <c r="H21" s="73"/>
      <c r="I21" s="65"/>
      <c r="J21" s="74"/>
      <c r="X21" s="66"/>
      <c r="Y21" s="66"/>
      <c r="Z21" s="67"/>
      <c r="AA21" s="67"/>
    </row>
    <row r="22" spans="1:27" ht="12" customHeight="1" thickBot="1">
      <c r="A22" s="56"/>
      <c r="B22" s="57"/>
      <c r="C22" s="75" t="s">
        <v>34</v>
      </c>
      <c r="D22" s="58"/>
      <c r="E22" s="58"/>
      <c r="F22" s="76">
        <f>+F10+F18</f>
        <v>-2370390.81</v>
      </c>
      <c r="G22" s="58"/>
      <c r="H22" s="73"/>
      <c r="I22" s="76">
        <f>+I10+I18</f>
        <v>-196627.04728925077</v>
      </c>
      <c r="J22" s="52" t="s">
        <v>38</v>
      </c>
    </row>
    <row r="23" spans="1:27" ht="12" customHeight="1" thickTop="1">
      <c r="A23" s="56"/>
      <c r="B23" s="77"/>
      <c r="C23" s="56"/>
      <c r="D23" s="58"/>
      <c r="E23" s="58"/>
      <c r="F23" s="65"/>
      <c r="G23" s="58"/>
      <c r="H23" s="62"/>
      <c r="I23" s="63"/>
      <c r="J23" s="52"/>
    </row>
    <row r="24" spans="1:27" s="56" customFormat="1" ht="12" customHeight="1">
      <c r="B24" s="77"/>
      <c r="D24" s="58"/>
      <c r="E24" s="58"/>
      <c r="F24" s="65"/>
      <c r="G24" s="58"/>
      <c r="H24" s="73"/>
      <c r="I24" s="65"/>
      <c r="J24" s="74"/>
      <c r="O24" s="78"/>
      <c r="P24" s="78"/>
      <c r="Q24" s="78"/>
      <c r="R24" s="78"/>
    </row>
    <row r="25" spans="1:27" s="56" customFormat="1" ht="12" customHeight="1">
      <c r="B25" s="77"/>
      <c r="D25" s="58"/>
      <c r="E25" s="58"/>
      <c r="F25" s="65"/>
      <c r="G25" s="58"/>
      <c r="H25" s="73"/>
      <c r="I25" s="65"/>
      <c r="J25" s="74"/>
      <c r="O25" s="78"/>
      <c r="P25" s="78"/>
      <c r="Q25" s="78"/>
      <c r="R25" s="78"/>
    </row>
    <row r="26" spans="1:27" s="56" customFormat="1" ht="12" customHeight="1">
      <c r="B26" s="77"/>
      <c r="D26" s="58"/>
      <c r="E26" s="58"/>
      <c r="F26" s="65"/>
      <c r="G26" s="58"/>
      <c r="H26" s="73"/>
      <c r="I26" s="65"/>
      <c r="J26" s="74"/>
      <c r="O26" s="78"/>
      <c r="P26" s="78"/>
      <c r="Q26" s="78"/>
      <c r="R26" s="78"/>
    </row>
    <row r="27" spans="1:27" s="56" customFormat="1" ht="12" customHeight="1">
      <c r="B27" s="77"/>
      <c r="D27" s="58"/>
      <c r="E27" s="58"/>
      <c r="F27" s="65"/>
      <c r="G27" s="58"/>
      <c r="H27" s="73"/>
      <c r="I27" s="65"/>
      <c r="J27" s="74"/>
      <c r="O27" s="78"/>
      <c r="P27" s="78"/>
      <c r="Q27" s="78"/>
      <c r="R27" s="78"/>
    </row>
    <row r="28" spans="1:27" s="56" customFormat="1" ht="12" customHeight="1">
      <c r="B28" s="77"/>
      <c r="D28" s="58"/>
      <c r="E28" s="58"/>
      <c r="F28" s="65"/>
      <c r="G28" s="58"/>
      <c r="H28" s="73"/>
      <c r="I28" s="65"/>
      <c r="J28" s="74"/>
      <c r="O28" s="78"/>
      <c r="P28" s="78"/>
      <c r="Q28" s="78"/>
      <c r="R28" s="78"/>
    </row>
    <row r="29" spans="1:27" s="56" customFormat="1" ht="12" customHeight="1">
      <c r="B29" s="77"/>
      <c r="D29" s="58"/>
      <c r="E29" s="58"/>
      <c r="F29" s="65"/>
      <c r="G29" s="58"/>
      <c r="H29" s="73"/>
      <c r="I29" s="65"/>
      <c r="J29" s="74"/>
      <c r="O29" s="78"/>
      <c r="P29" s="78"/>
      <c r="Q29" s="78"/>
      <c r="R29" s="78"/>
    </row>
    <row r="30" spans="1:27" s="56" customFormat="1" ht="12" customHeight="1">
      <c r="B30" s="77"/>
      <c r="D30" s="58"/>
      <c r="E30" s="58"/>
      <c r="F30" s="65"/>
      <c r="G30" s="58"/>
      <c r="H30" s="73"/>
      <c r="I30" s="65"/>
      <c r="J30" s="74"/>
      <c r="O30" s="78"/>
      <c r="P30" s="78"/>
      <c r="Q30" s="78"/>
      <c r="R30" s="78"/>
    </row>
    <row r="31" spans="1:27" s="56" customFormat="1" ht="12" customHeight="1">
      <c r="B31" s="77"/>
      <c r="D31" s="58"/>
      <c r="E31" s="58"/>
      <c r="F31" s="65"/>
      <c r="G31" s="58"/>
      <c r="H31" s="73"/>
      <c r="I31" s="65"/>
      <c r="J31" s="74"/>
      <c r="O31" s="78"/>
      <c r="P31" s="78"/>
      <c r="Q31" s="78"/>
      <c r="R31" s="78"/>
    </row>
    <row r="32" spans="1:27" s="56" customFormat="1" ht="12" customHeight="1">
      <c r="B32" s="77"/>
      <c r="D32" s="58"/>
      <c r="E32" s="58"/>
      <c r="F32" s="65"/>
      <c r="G32" s="58"/>
      <c r="H32" s="73"/>
      <c r="I32" s="65"/>
      <c r="J32" s="74"/>
      <c r="O32" s="78"/>
      <c r="P32" s="78"/>
      <c r="Q32" s="78"/>
      <c r="R32" s="78"/>
    </row>
    <row r="33" spans="1:18" s="56" customFormat="1" ht="12" customHeight="1">
      <c r="B33" s="77"/>
      <c r="D33" s="58"/>
      <c r="E33" s="58"/>
      <c r="F33" s="65"/>
      <c r="G33" s="58"/>
      <c r="H33" s="73"/>
      <c r="I33" s="65"/>
      <c r="J33" s="74"/>
      <c r="O33" s="78"/>
      <c r="P33" s="78"/>
      <c r="Q33" s="78"/>
      <c r="R33" s="78"/>
    </row>
    <row r="34" spans="1:18" s="56" customFormat="1" ht="12" customHeight="1">
      <c r="B34" s="77"/>
      <c r="D34" s="58"/>
      <c r="E34" s="58"/>
      <c r="F34" s="65"/>
      <c r="G34" s="58"/>
      <c r="H34" s="73"/>
      <c r="I34" s="65"/>
      <c r="J34" s="74"/>
      <c r="O34" s="78"/>
      <c r="P34" s="78"/>
      <c r="Q34" s="78"/>
      <c r="R34" s="78"/>
    </row>
    <row r="35" spans="1:18" s="56" customFormat="1" ht="12" customHeight="1">
      <c r="B35" s="77"/>
      <c r="D35" s="58"/>
      <c r="E35" s="58"/>
      <c r="F35" s="65"/>
      <c r="G35" s="58"/>
      <c r="H35" s="73"/>
      <c r="I35" s="65"/>
      <c r="J35" s="74"/>
      <c r="O35" s="78"/>
      <c r="P35" s="78"/>
      <c r="Q35" s="78"/>
      <c r="R35" s="78"/>
    </row>
    <row r="36" spans="1:18" s="56" customFormat="1">
      <c r="B36" s="77"/>
      <c r="D36" s="58"/>
      <c r="E36" s="58"/>
      <c r="F36" s="65"/>
      <c r="G36" s="58"/>
      <c r="H36" s="73"/>
      <c r="I36" s="65"/>
      <c r="J36" s="74"/>
      <c r="O36" s="78"/>
      <c r="P36" s="78"/>
      <c r="Q36" s="78"/>
      <c r="R36" s="78"/>
    </row>
    <row r="37" spans="1:18" s="56" customFormat="1">
      <c r="B37" s="77"/>
      <c r="D37" s="58"/>
      <c r="E37" s="58"/>
      <c r="F37" s="65"/>
      <c r="G37" s="58"/>
      <c r="H37" s="73"/>
      <c r="I37" s="65"/>
      <c r="J37" s="74"/>
      <c r="O37" s="78"/>
      <c r="P37" s="78"/>
      <c r="Q37" s="78"/>
      <c r="R37" s="78"/>
    </row>
    <row r="38" spans="1:18" s="56" customFormat="1">
      <c r="B38" s="77"/>
      <c r="D38" s="58"/>
      <c r="E38" s="58"/>
      <c r="F38" s="65"/>
      <c r="G38" s="58"/>
      <c r="H38" s="73"/>
      <c r="I38" s="65"/>
      <c r="J38" s="74"/>
      <c r="O38" s="78"/>
      <c r="P38" s="78"/>
      <c r="Q38" s="78"/>
      <c r="R38" s="78"/>
    </row>
    <row r="39" spans="1:18" s="56" customFormat="1">
      <c r="B39" s="77"/>
      <c r="D39" s="58"/>
      <c r="E39" s="58"/>
      <c r="F39" s="65"/>
      <c r="G39" s="58"/>
      <c r="H39" s="73"/>
      <c r="I39" s="65"/>
      <c r="J39" s="74"/>
      <c r="O39" s="78"/>
      <c r="P39" s="78"/>
      <c r="Q39" s="78"/>
      <c r="R39" s="78"/>
    </row>
    <row r="40" spans="1:18" s="56" customFormat="1">
      <c r="B40" s="77"/>
      <c r="D40" s="58"/>
      <c r="E40" s="58"/>
      <c r="F40" s="65"/>
      <c r="G40" s="58"/>
      <c r="H40" s="73"/>
      <c r="I40" s="65"/>
      <c r="J40" s="74"/>
      <c r="O40" s="78"/>
      <c r="P40" s="78"/>
      <c r="Q40" s="78"/>
      <c r="R40" s="78"/>
    </row>
    <row r="41" spans="1:18" s="56" customFormat="1">
      <c r="B41" s="77"/>
      <c r="D41" s="58"/>
      <c r="E41" s="58"/>
      <c r="F41" s="65"/>
      <c r="G41" s="58"/>
      <c r="H41" s="73"/>
      <c r="I41" s="65"/>
      <c r="J41" s="74"/>
      <c r="O41" s="78"/>
      <c r="P41" s="78"/>
      <c r="Q41" s="78"/>
      <c r="R41" s="78"/>
    </row>
    <row r="42" spans="1:18" s="56" customFormat="1">
      <c r="B42" s="77"/>
      <c r="D42" s="58"/>
      <c r="E42" s="58"/>
      <c r="F42" s="65"/>
      <c r="G42" s="58"/>
      <c r="H42" s="73"/>
      <c r="I42" s="65"/>
      <c r="J42" s="74"/>
      <c r="O42" s="78"/>
      <c r="P42" s="78"/>
      <c r="Q42" s="78"/>
      <c r="R42" s="78"/>
    </row>
    <row r="43" spans="1:18" s="56" customFormat="1">
      <c r="B43" s="49"/>
      <c r="D43" s="58"/>
      <c r="E43" s="58"/>
      <c r="F43" s="65"/>
      <c r="G43" s="58"/>
      <c r="H43" s="73"/>
      <c r="I43" s="65"/>
      <c r="J43" s="74"/>
      <c r="Q43" s="78"/>
      <c r="R43" s="78"/>
    </row>
    <row r="44" spans="1:18" s="56" customFormat="1">
      <c r="B44" s="77"/>
      <c r="D44" s="58"/>
      <c r="E44" s="58"/>
      <c r="F44" s="65"/>
      <c r="G44" s="58"/>
      <c r="H44" s="73"/>
      <c r="I44" s="65"/>
      <c r="J44" s="74"/>
      <c r="O44" s="78"/>
      <c r="P44" s="78"/>
      <c r="Q44" s="78"/>
    </row>
    <row r="45" spans="1:18" s="56" customFormat="1" ht="13.5" thickBot="1">
      <c r="B45" s="75" t="s">
        <v>14</v>
      </c>
      <c r="D45" s="58"/>
      <c r="E45" s="58"/>
      <c r="F45" s="65"/>
      <c r="G45" s="58"/>
      <c r="H45" s="73"/>
      <c r="I45" s="65"/>
      <c r="J45" s="74"/>
    </row>
    <row r="46" spans="1:18" s="56" customFormat="1">
      <c r="A46" s="79"/>
      <c r="B46" s="80"/>
      <c r="C46" s="80"/>
      <c r="D46" s="81"/>
      <c r="E46" s="81"/>
      <c r="F46" s="81"/>
      <c r="G46" s="81"/>
      <c r="H46" s="80"/>
      <c r="I46" s="80"/>
      <c r="J46" s="82"/>
    </row>
    <row r="47" spans="1:18" s="56" customFormat="1">
      <c r="A47" s="83"/>
      <c r="J47" s="84"/>
    </row>
    <row r="48" spans="1:18" s="56" customFormat="1">
      <c r="A48" s="83"/>
      <c r="J48" s="84"/>
    </row>
    <row r="49" spans="1:10" s="56" customFormat="1">
      <c r="A49" s="83"/>
      <c r="J49" s="84"/>
    </row>
    <row r="50" spans="1:10" s="56" customFormat="1">
      <c r="A50" s="83"/>
      <c r="J50" s="84"/>
    </row>
    <row r="51" spans="1:10" s="56" customFormat="1">
      <c r="A51" s="83"/>
      <c r="J51" s="84"/>
    </row>
    <row r="52" spans="1:10" s="56" customFormat="1">
      <c r="A52" s="83"/>
      <c r="J52" s="84"/>
    </row>
    <row r="53" spans="1:10" s="56" customFormat="1">
      <c r="A53" s="83"/>
      <c r="J53" s="84"/>
    </row>
    <row r="54" spans="1:10" s="56" customFormat="1">
      <c r="A54" s="83"/>
      <c r="J54" s="84"/>
    </row>
    <row r="55" spans="1:10" s="56" customFormat="1" ht="13.5" thickBot="1">
      <c r="A55" s="85"/>
      <c r="B55" s="86"/>
      <c r="C55" s="86"/>
      <c r="D55" s="86"/>
      <c r="E55" s="86"/>
      <c r="F55" s="86"/>
      <c r="G55" s="86"/>
      <c r="H55" s="86"/>
      <c r="I55" s="86"/>
      <c r="J55" s="87"/>
    </row>
    <row r="56" spans="1:10" s="56" customFormat="1"/>
  </sheetData>
  <conditionalFormatting sqref="B8">
    <cfRule type="cellIs" dxfId="2" priority="2" stopIfTrue="1" operator="equal">
      <formula>"Adjustment to Income/Expense/Rate Base:"</formula>
    </cfRule>
  </conditionalFormatting>
  <conditionalFormatting sqref="J1">
    <cfRule type="cellIs" dxfId="1" priority="1" stopIfTrue="1" operator="equal">
      <formula>"x.x"</formula>
    </cfRule>
  </conditionalFormatting>
  <dataValidations count="8">
    <dataValidation type="list" errorStyle="warning" allowBlank="1" showInputMessage="1" showErrorMessage="1" errorTitle="FERC ACCOUNT" error="This FERC Account is not included in the drop-down list. Is this the account you want to use?" sqref="D23:D45">
      <formula1>#REF!</formula1>
    </dataValidation>
    <dataValidation type="list" errorStyle="warning" allowBlank="1" showInputMessage="1" showErrorMessage="1" errorTitle="Factor" error="This factor is not included in the drop-down list. Is this the factor you want to use?" sqref="G23:G45">
      <formula1>#REF!</formula1>
    </dataValidation>
    <dataValidation type="list" errorStyle="warning" allowBlank="1" showInputMessage="1" showErrorMessage="1" errorTitle="FERC ACCOUNT" error="This FERC Account is not included in the drop-down list. Is this the account you want to use?" sqref="D18:D22 D12">
      <formula1>#REF!</formula1>
    </dataValidation>
    <dataValidation type="list" errorStyle="warning" allowBlank="1" showInputMessage="1" showErrorMessage="1" errorTitle="Factor" error="This factor is not included in the drop-down list. Is this the factor you want to use?" sqref="G12:G22">
      <formula1>#REF!</formula1>
    </dataValidation>
    <dataValidation type="list" errorStyle="warning" allowBlank="1" showInputMessage="1" showErrorMessage="1" errorTitle="FERC ACCOUNT" error="This FERC Account is not included in the drop-down list. Is this the account you want to use?" sqref="D10:D11">
      <formula1>$D$47:$D$56</formula1>
    </dataValidation>
    <dataValidation type="list" errorStyle="warning" allowBlank="1" showInputMessage="1" showErrorMessage="1" errorTitle="Factor" error="This factor is not included in the drop-down list. Is this the factor you want to use?" sqref="G10:G11">
      <formula1>$G$47:$G$56</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11:E12 E18:E45">
      <formula1>"1, 2, 3"</formula1>
    </dataValidation>
    <dataValidation type="list" allowBlank="1" showInputMessage="1" showErrorMessage="1" errorTitle="Account Entry Error" error="The account entered is not a valid account." sqref="D13:D17">
      <formula1>ValidAccount</formula1>
    </dataValidation>
  </dataValidations>
  <pageMargins left="0.7" right="0.7"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sheetPr codeName="Sheet3">
    <pageSetUpPr fitToPage="1"/>
  </sheetPr>
  <dimension ref="A1:F26"/>
  <sheetViews>
    <sheetView view="pageBreakPreview" zoomScale="85" zoomScaleNormal="100" zoomScaleSheetLayoutView="85" workbookViewId="0">
      <selection activeCell="H20" sqref="H20"/>
    </sheetView>
  </sheetViews>
  <sheetFormatPr defaultRowHeight="12.75"/>
  <cols>
    <col min="1" max="1" width="4.7109375" style="2" customWidth="1"/>
    <col min="2" max="2" width="15.140625" style="2" customWidth="1"/>
    <col min="3" max="3" width="53" style="2" customWidth="1"/>
    <col min="4" max="4" width="10.7109375" style="2" customWidth="1"/>
    <col min="5" max="5" width="17.85546875" style="2" bestFit="1" customWidth="1"/>
    <col min="6" max="6" width="14.140625" style="7" customWidth="1"/>
    <col min="7" max="16384" width="9.140625" style="2"/>
  </cols>
  <sheetData>
    <row r="1" spans="1:6">
      <c r="A1" s="3" t="s">
        <v>2</v>
      </c>
      <c r="B1" s="4"/>
      <c r="C1" s="4"/>
      <c r="D1" s="5"/>
      <c r="E1" s="6"/>
    </row>
    <row r="2" spans="1:6">
      <c r="A2" s="8" t="s">
        <v>36</v>
      </c>
      <c r="B2" s="4"/>
      <c r="C2" s="4"/>
      <c r="D2" s="5"/>
      <c r="E2" s="6"/>
    </row>
    <row r="3" spans="1:6">
      <c r="A3" s="1" t="s">
        <v>25</v>
      </c>
      <c r="B3" s="4"/>
      <c r="C3" s="4"/>
      <c r="D3" s="5"/>
      <c r="E3" s="9"/>
    </row>
    <row r="4" spans="1:6">
      <c r="A4" s="1"/>
      <c r="B4" s="4"/>
      <c r="C4" s="4"/>
      <c r="D4" s="5"/>
      <c r="E4" s="9"/>
    </row>
    <row r="5" spans="1:6">
      <c r="A5" s="4"/>
      <c r="B5" s="4"/>
      <c r="C5" s="4"/>
      <c r="D5" s="5"/>
      <c r="E5" s="9"/>
      <c r="F5" s="10"/>
    </row>
    <row r="6" spans="1:6">
      <c r="A6" s="11" t="s">
        <v>0</v>
      </c>
      <c r="B6" s="11" t="s">
        <v>18</v>
      </c>
      <c r="C6" s="12" t="s">
        <v>19</v>
      </c>
      <c r="D6" s="13" t="s">
        <v>20</v>
      </c>
      <c r="E6" s="14" t="s">
        <v>21</v>
      </c>
      <c r="F6" s="14" t="s">
        <v>22</v>
      </c>
    </row>
    <row r="7" spans="1:6">
      <c r="A7" s="19"/>
      <c r="B7" s="19"/>
      <c r="C7" s="20"/>
      <c r="D7" s="21"/>
      <c r="E7" s="22"/>
      <c r="F7" s="22"/>
    </row>
    <row r="8" spans="1:6">
      <c r="A8" s="29"/>
      <c r="B8" s="30"/>
      <c r="C8" s="31"/>
      <c r="D8" s="30"/>
      <c r="E8" s="32"/>
      <c r="F8" s="32"/>
    </row>
    <row r="9" spans="1:6" ht="77.25" customHeight="1">
      <c r="A9" s="24">
        <v>1</v>
      </c>
      <c r="B9" s="25" t="s">
        <v>27</v>
      </c>
      <c r="C9" s="26" t="s">
        <v>28</v>
      </c>
      <c r="D9" s="41" t="s">
        <v>27</v>
      </c>
      <c r="E9" s="27">
        <f>+F23</f>
        <v>1001423.06</v>
      </c>
      <c r="F9" s="28" t="s">
        <v>37</v>
      </c>
    </row>
    <row r="10" spans="1:6">
      <c r="A10" s="29"/>
      <c r="B10" s="42"/>
      <c r="C10" s="43"/>
      <c r="D10" s="44"/>
      <c r="E10" s="32"/>
      <c r="F10" s="45"/>
    </row>
    <row r="11" spans="1:6" ht="77.25" customHeight="1">
      <c r="A11" s="46">
        <v>2</v>
      </c>
      <c r="B11" s="47">
        <v>40178</v>
      </c>
      <c r="C11" s="26" t="s">
        <v>39</v>
      </c>
      <c r="D11" s="41">
        <v>5660000</v>
      </c>
      <c r="E11" s="48">
        <v>1368967.75</v>
      </c>
      <c r="F11" s="28" t="s">
        <v>37</v>
      </c>
    </row>
    <row r="12" spans="1:6">
      <c r="A12" s="29"/>
      <c r="B12" s="42"/>
      <c r="C12" s="43"/>
      <c r="D12" s="44"/>
      <c r="E12" s="32"/>
      <c r="F12" s="45"/>
    </row>
    <row r="13" spans="1:6">
      <c r="A13" s="10"/>
      <c r="B13" s="16"/>
      <c r="E13" s="18"/>
      <c r="F13" s="17"/>
    </row>
    <row r="14" spans="1:6" ht="13.5" thickBot="1">
      <c r="A14" s="10"/>
      <c r="B14" s="16"/>
      <c r="C14" s="34" t="s">
        <v>24</v>
      </c>
      <c r="E14" s="23">
        <f>SUM(E9:E11)</f>
        <v>2370390.81</v>
      </c>
      <c r="F14" s="33" t="s">
        <v>37</v>
      </c>
    </row>
    <row r="15" spans="1:6" ht="13.5" thickTop="1">
      <c r="A15" s="10"/>
      <c r="B15" s="16"/>
      <c r="E15" s="18"/>
      <c r="F15" s="17"/>
    </row>
    <row r="16" spans="1:6">
      <c r="A16" s="10"/>
      <c r="B16" s="16"/>
      <c r="D16" s="1"/>
      <c r="E16" s="18"/>
      <c r="F16" s="34" t="s">
        <v>31</v>
      </c>
    </row>
    <row r="17" spans="1:6">
      <c r="A17" s="10"/>
      <c r="B17" s="16"/>
      <c r="D17" s="36" t="s">
        <v>23</v>
      </c>
      <c r="E17" s="35" t="s">
        <v>29</v>
      </c>
      <c r="F17" s="33" t="s">
        <v>30</v>
      </c>
    </row>
    <row r="18" spans="1:6">
      <c r="A18" s="10"/>
      <c r="B18" s="16"/>
      <c r="D18" s="37">
        <v>557</v>
      </c>
      <c r="E18" s="37" t="s">
        <v>13</v>
      </c>
      <c r="F18" s="38">
        <v>1000000</v>
      </c>
    </row>
    <row r="19" spans="1:6">
      <c r="A19" s="4"/>
      <c r="B19" s="4"/>
      <c r="D19" s="37">
        <v>583</v>
      </c>
      <c r="E19" s="37" t="s">
        <v>16</v>
      </c>
      <c r="F19" s="38">
        <v>9.0500000000000007</v>
      </c>
    </row>
    <row r="20" spans="1:6">
      <c r="A20" s="4"/>
      <c r="B20" s="4"/>
      <c r="D20" s="37">
        <v>583</v>
      </c>
      <c r="E20" s="37" t="s">
        <v>17</v>
      </c>
      <c r="F20" s="38">
        <v>47</v>
      </c>
    </row>
    <row r="21" spans="1:6">
      <c r="A21" s="4"/>
      <c r="B21" s="4"/>
      <c r="D21" s="37">
        <v>506</v>
      </c>
      <c r="E21" s="37" t="s">
        <v>35</v>
      </c>
      <c r="F21" s="38">
        <v>432.009999999998</v>
      </c>
    </row>
    <row r="22" spans="1:6">
      <c r="D22" s="37">
        <v>580</v>
      </c>
      <c r="E22" s="37" t="s">
        <v>15</v>
      </c>
      <c r="F22" s="39">
        <v>935</v>
      </c>
    </row>
    <row r="23" spans="1:6" ht="13.5" thickBot="1">
      <c r="F23" s="40">
        <f>SUM(F18:F22)</f>
        <v>1001423.06</v>
      </c>
    </row>
    <row r="24" spans="1:6" ht="13.5" thickTop="1"/>
    <row r="26" spans="1:6">
      <c r="E26" s="15"/>
    </row>
  </sheetData>
  <phoneticPr fontId="5" type="noConversion"/>
  <conditionalFormatting sqref="G1">
    <cfRule type="cellIs" dxfId="0" priority="1" stopIfTrue="1" operator="equal">
      <formula>"x.x"</formula>
    </cfRule>
  </conditionalFormatting>
  <dataValidations count="2">
    <dataValidation type="list" errorStyle="warning" allowBlank="1" showInputMessage="1" showErrorMessage="1" errorTitle="FERC ACCOUNT" error="This FERC Account is not included in the drop-down list. Is this the account you want to use?" sqref="B19:B21">
      <formula1>#REF!</formula1>
    </dataValidation>
    <dataValidation type="list" errorStyle="warning" allowBlank="1" showInputMessage="1" showErrorMessage="1" errorTitle="FERC ACCOUNT" error="This FERC Account is not included in the drop-down list. Is this the account you want to use?" sqref="D22 D18:D20">
      <formula1>$D$67:$D$401</formula1>
    </dataValidation>
  </dataValidations>
  <pageMargins left="1" right="0.75" top="1" bottom="1" header="0.75" footer="0.5"/>
  <pageSetup scale="75" orientation="portrait" r:id="rId1"/>
  <headerFooter alignWithMargins="0">
    <oddHeader xml:space="preserve">&amp;RPage 4.7.1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Response</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2010-05-04T07:00:00+00:00</OpenedDate>
    <Date1 xmlns="dc463f71-b30c-4ab2-9473-d307f9d35888">2010-12-17T08:00:00+00:00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100749</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96E45178E737B2439E5D7C497507581C" ma:contentTypeVersion="131" ma:contentTypeDescription="" ma:contentTypeScope="" ma:versionID="c7ae4816fe8ea69c70f4b1a0bddb2ce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DAD82155-BCA7-4564-BB16-D76EF7DAFD4D}"/>
</file>

<file path=customXml/itemProps2.xml><?xml version="1.0" encoding="utf-8"?>
<ds:datastoreItem xmlns:ds="http://schemas.openxmlformats.org/officeDocument/2006/customXml" ds:itemID="{98194D10-C837-4E9C-83F1-9836A4C3C5BB}"/>
</file>

<file path=customXml/itemProps3.xml><?xml version="1.0" encoding="utf-8"?>
<ds:datastoreItem xmlns:ds="http://schemas.openxmlformats.org/officeDocument/2006/customXml" ds:itemID="{1E1133DA-4BCD-4CB1-AA6F-CAC128ED6540}"/>
</file>

<file path=customXml/itemProps4.xml><?xml version="1.0" encoding="utf-8"?>
<ds:datastoreItem xmlns:ds="http://schemas.openxmlformats.org/officeDocument/2006/customXml" ds:itemID="{0EE0AADA-62DA-4648-BBED-28AFBC8FC4A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Lead Sheet</vt:lpstr>
      <vt:lpstr>4.7.1</vt:lpstr>
    </vt:vector>
  </TitlesOfParts>
  <Company>PacifiCorp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p21027</dc:creator>
  <cp:lastModifiedBy>R. Bryce Dalley</cp:lastModifiedBy>
  <cp:lastPrinted>2010-11-19T17:38:43Z</cp:lastPrinted>
  <dcterms:created xsi:type="dcterms:W3CDTF">2007-08-28T16:33:12Z</dcterms:created>
  <dcterms:modified xsi:type="dcterms:W3CDTF">2010-11-19T20:08:08Z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0x0101006E56B4D1795A2E4DB2F0B01679ED314A0096E45178E737B2439E5D7C497507581C</vt:lpwstr>
  </property>
  <property fmtid="{D5CDD505-2E9C-101B-9397-08002B2CF9AE}" pid="3" name="_docset_NoMedatataSyncRequired">
    <vt:lpwstr>False</vt:lpwstr>
  </property>
</Properties>
</file>