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85"/>
  </bookViews>
  <sheets>
    <sheet name="Summary" sheetId="1" r:id="rId1"/>
    <sheet name="Itemization" sheetId="2" r:id="rId2"/>
  </sheets>
  <externalReferences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'[1]DSM Output'!$J$21:$J$23</definedName>
    <definedName name="DUDE" localSheetId="0" hidden="1">#REF!</definedName>
    <definedName name="DUDE" hidden="1">#REF!</definedName>
    <definedName name="limcount" hidden="1">1</definedName>
    <definedName name="_xlnm.Print_Area" localSheetId="1">Itemization!$B$1:$G$109</definedName>
    <definedName name="_xlnm.Print_Area" localSheetId="0">Summary!$B$1:$F$50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hidden="1">'[1]DSM Output'!$B$21:$B$23</definedName>
    <definedName name="z" hidden="1">'[1]DSM Output'!$G$21:$G$23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2" l="1"/>
  <c r="E95" i="2"/>
  <c r="E21" i="1" s="1"/>
  <c r="E76" i="2"/>
  <c r="E48" i="2"/>
  <c r="E107" i="2" s="1"/>
  <c r="E23" i="1" s="1"/>
  <c r="E22" i="1"/>
  <c r="D22" i="1"/>
  <c r="D21" i="1"/>
  <c r="E20" i="1"/>
  <c r="D20" i="1"/>
  <c r="E19" i="1"/>
  <c r="D19" i="1"/>
  <c r="E18" i="1"/>
  <c r="D18" i="1"/>
  <c r="C16" i="1"/>
  <c r="C13" i="1"/>
  <c r="C12" i="1"/>
</calcChain>
</file>

<file path=xl/sharedStrings.xml><?xml version="1.0" encoding="utf-8"?>
<sst xmlns="http://schemas.openxmlformats.org/spreadsheetml/2006/main" count="79" uniqueCount="74">
  <si>
    <t>Stranded Cost Recovery Fee</t>
  </si>
  <si>
    <t>TOTAL STRANDED COST RECOVERY FEE</t>
  </si>
  <si>
    <t>Account:</t>
  </si>
  <si>
    <t>Site ID:</t>
  </si>
  <si>
    <t>Stranded Cost Recovery Fee Itemization</t>
  </si>
  <si>
    <t>All values based on usage between April 2019 and March 2020</t>
  </si>
  <si>
    <t>Section A</t>
  </si>
  <si>
    <t>Electric Plant in Service</t>
  </si>
  <si>
    <t>Steam Production Plant</t>
  </si>
  <si>
    <t>Nuclear Production Plant</t>
  </si>
  <si>
    <t>Hydraulic Production Plant</t>
  </si>
  <si>
    <t>Other Production Plant</t>
  </si>
  <si>
    <t>Transmission Plant</t>
  </si>
  <si>
    <t>Intangible Plant</t>
  </si>
  <si>
    <t>General Plant</t>
  </si>
  <si>
    <t>Accumulated Depreciation</t>
  </si>
  <si>
    <t>Accumulated Amortization</t>
  </si>
  <si>
    <t>Substation</t>
  </si>
  <si>
    <t>Substation-Accumulated Depreciation</t>
  </si>
  <si>
    <t>Primary Poles &amp; Conductor</t>
  </si>
  <si>
    <t>Primary Poles &amp; Conductor-Accumulated Depreciation</t>
  </si>
  <si>
    <t>Line Transformer</t>
  </si>
  <si>
    <t>Line Transformer-Accumulated Depreciation</t>
  </si>
  <si>
    <t>Secondary Lines</t>
  </si>
  <si>
    <t>Secondary Lines-Accumulated Depreciation</t>
  </si>
  <si>
    <t>Service Line</t>
  </si>
  <si>
    <t>Service Line-Accumulated Depreciation</t>
  </si>
  <si>
    <t>Meter</t>
  </si>
  <si>
    <t>Meter-Accumulated Depreciation</t>
  </si>
  <si>
    <t>Lighting Installed on Customers' Premises</t>
  </si>
  <si>
    <t>Lighting Installed on Customers' Premises-Accumulated Depreciation</t>
  </si>
  <si>
    <t>Miscellaneous Rate Base Additions</t>
  </si>
  <si>
    <t>Miscellaneous Rate Base Deductions</t>
  </si>
  <si>
    <t>Total Customer Responsibility for Electric Plant in Service</t>
  </si>
  <si>
    <t>Section B</t>
  </si>
  <si>
    <t>Operating Expenses</t>
  </si>
  <si>
    <t>Steam Power Generation Operation</t>
  </si>
  <si>
    <t>Steam Power Generation Maintenance</t>
  </si>
  <si>
    <t>Nuclear Power Generation Operation</t>
  </si>
  <si>
    <t>Nuclear Power Generation Maintenance</t>
  </si>
  <si>
    <t>Hydraulic Power Generation Operation</t>
  </si>
  <si>
    <t>Hydraulic Power Generation Maintenance</t>
  </si>
  <si>
    <t>Other Power Generation Operation</t>
  </si>
  <si>
    <t>Other Power Generation Maintenance</t>
  </si>
  <si>
    <t>Other Power Supply</t>
  </si>
  <si>
    <t>Transmission Operation</t>
  </si>
  <si>
    <t>Transmission Maintenance</t>
  </si>
  <si>
    <t>Distribution Operation</t>
  </si>
  <si>
    <t>Distribution Maintenance</t>
  </si>
  <si>
    <t>Administrative &amp; General Operation</t>
  </si>
  <si>
    <t>Administrative &amp; General Maintenance</t>
  </si>
  <si>
    <t>Meter Reading Expense</t>
  </si>
  <si>
    <t>Miscellaneous</t>
  </si>
  <si>
    <t>Revenue Credits</t>
  </si>
  <si>
    <t>State-Specific Revenue Credit</t>
  </si>
  <si>
    <t>Total Operating Expenses</t>
  </si>
  <si>
    <t>Number of Years of Customer Responsibility for Operating Expenses</t>
  </si>
  <si>
    <t>Annual Discount Rate</t>
  </si>
  <si>
    <t>Present Value of Customer Responsibility for Operating Expenses</t>
  </si>
  <si>
    <t>Section C</t>
  </si>
  <si>
    <t>Credit for Value of Freed-Up Energy &amp; Capacity</t>
  </si>
  <si>
    <t>Number of Years Customer Credited</t>
  </si>
  <si>
    <t>Present Value of Credit for Value of Freed-Up Energy &amp; Capacity</t>
  </si>
  <si>
    <t>Section D</t>
  </si>
  <si>
    <t>Stranded Cost of Low Income Bill Assistance Program (Schedule 91)</t>
  </si>
  <si>
    <t>Annual Customer Responsibilty for Schedule 91</t>
  </si>
  <si>
    <t>Number of Years of Customer Responsibility for Schedule 91</t>
  </si>
  <si>
    <t>Present Value of Customer Responsibility for Low Income Bill Assistance Program</t>
  </si>
  <si>
    <t>Section E</t>
  </si>
  <si>
    <t>Stranded Cost of Demand Side Management Services and Programs (Schedule 191)</t>
  </si>
  <si>
    <t>Annual Customer Responsibilty for Schedule 191</t>
  </si>
  <si>
    <t>Number of Years of Customer Responsibility for Schedule 191</t>
  </si>
  <si>
    <t>Present Value of Customer Responsibility for Demand Side Management Services and Programs</t>
  </si>
  <si>
    <t>TOTAL STRANDED COST RECOVERY FEE (Total of Sections A-E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</si>
</sst>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7" fontId="1" fillId="0" borderId="0" xfId="0" applyNumberFormat="1" applyFont="1"/>
    <xf numFmtId="0" fontId="1" fillId="0" borderId="1" xfId="0" applyFont="1" applyBorder="1"/>
    <xf numFmtId="7" fontId="1" fillId="0" borderId="1" xfId="0" applyNumberFormat="1" applyFont="1" applyBorder="1"/>
    <xf numFmtId="0" fontId="1" fillId="0" borderId="0" xfId="0" applyFont="1" applyBorder="1"/>
    <xf numFmtId="44" fontId="1" fillId="0" borderId="0" xfId="0" applyNumberFormat="1" applyFont="1"/>
    <xf numFmtId="164" fontId="0" fillId="0" borderId="0" xfId="0" applyNumberFormat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Border="1" applyAlignment="1">
      <alignment horizontal="right"/>
    </xf>
    <xf numFmtId="7" fontId="0" fillId="0" borderId="0" xfId="0" applyNumberFormat="1" applyFont="1" applyBorder="1"/>
    <xf numFmtId="8" fontId="0" fillId="0" borderId="6" xfId="0" applyNumberFormat="1" applyFont="1" applyBorder="1"/>
    <xf numFmtId="8" fontId="0" fillId="0" borderId="0" xfId="0" applyNumberFormat="1" applyFont="1"/>
    <xf numFmtId="44" fontId="0" fillId="0" borderId="0" xfId="0" applyNumberFormat="1" applyFont="1" applyBorder="1"/>
    <xf numFmtId="0" fontId="0" fillId="0" borderId="5" xfId="0" applyBorder="1"/>
    <xf numFmtId="8" fontId="0" fillId="0" borderId="0" xfId="0" applyNumberFormat="1" applyFont="1" applyBorder="1"/>
    <xf numFmtId="44" fontId="1" fillId="0" borderId="0" xfId="0" applyNumberFormat="1" applyFont="1" applyBorder="1"/>
    <xf numFmtId="165" fontId="0" fillId="0" borderId="0" xfId="0" applyNumberFormat="1" applyFont="1" applyBorder="1"/>
    <xf numFmtId="165" fontId="0" fillId="0" borderId="6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/>
    </xf>
    <xf numFmtId="7" fontId="1" fillId="0" borderId="7" xfId="0" applyNumberFormat="1" applyFont="1" applyBorder="1"/>
    <xf numFmtId="8" fontId="1" fillId="0" borderId="6" xfId="0" applyNumberFormat="1" applyFont="1" applyBorder="1"/>
    <xf numFmtId="8" fontId="1" fillId="0" borderId="0" xfId="0" applyNumberFormat="1" applyFont="1" applyBorder="1"/>
    <xf numFmtId="44" fontId="0" fillId="0" borderId="0" xfId="0" applyNumberFormat="1"/>
    <xf numFmtId="0" fontId="0" fillId="0" borderId="8" xfId="0" applyBorder="1"/>
    <xf numFmtId="0" fontId="0" fillId="0" borderId="7" xfId="0" applyBorder="1"/>
    <xf numFmtId="165" fontId="0" fillId="0" borderId="7" xfId="0" applyNumberFormat="1" applyFont="1" applyBorder="1"/>
    <xf numFmtId="165" fontId="0" fillId="0" borderId="9" xfId="0" applyNumberFormat="1" applyFont="1" applyBorder="1"/>
    <xf numFmtId="165" fontId="0" fillId="0" borderId="0" xfId="0" applyNumberFormat="1" applyFont="1"/>
    <xf numFmtId="44" fontId="0" fillId="0" borderId="0" xfId="0" applyNumberFormat="1" applyFont="1"/>
    <xf numFmtId="0" fontId="0" fillId="0" borderId="0" xfId="0" applyBorder="1"/>
    <xf numFmtId="165" fontId="0" fillId="0" borderId="3" xfId="0" applyNumberFormat="1" applyFont="1" applyBorder="1"/>
    <xf numFmtId="165" fontId="0" fillId="0" borderId="4" xfId="0" applyNumberFormat="1" applyFont="1" applyBorder="1"/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6" xfId="0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8" fontId="1" fillId="0" borderId="0" xfId="0" applyNumberFormat="1" applyFont="1"/>
    <xf numFmtId="0" fontId="1" fillId="0" borderId="7" xfId="0" applyFont="1" applyBorder="1" applyAlignment="1">
      <alignment horizontal="right"/>
    </xf>
    <xf numFmtId="44" fontId="1" fillId="0" borderId="7" xfId="0" applyNumberFormat="1" applyFont="1" applyBorder="1"/>
    <xf numFmtId="44" fontId="1" fillId="0" borderId="9" xfId="0" applyNumberFormat="1" applyFont="1" applyBorder="1"/>
    <xf numFmtId="44" fontId="1" fillId="0" borderId="3" xfId="0" applyNumberFormat="1" applyFont="1" applyBorder="1"/>
    <xf numFmtId="44" fontId="1" fillId="0" borderId="4" xfId="0" applyNumberFormat="1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9" xfId="0" applyBorder="1"/>
    <xf numFmtId="7" fontId="1" fillId="0" borderId="10" xfId="0" applyNumberFormat="1" applyFont="1" applyBorder="1"/>
    <xf numFmtId="8" fontId="1" fillId="0" borderId="4" xfId="0" applyNumberFormat="1" applyFont="1" applyBorder="1"/>
    <xf numFmtId="0" fontId="1" fillId="0" borderId="8" xfId="0" applyFont="1" applyBorder="1" applyAlignment="1">
      <alignment horizontal="left"/>
    </xf>
    <xf numFmtId="8" fontId="1" fillId="0" borderId="7" xfId="0" applyNumberFormat="1" applyFont="1" applyBorder="1"/>
    <xf numFmtId="8" fontId="1" fillId="0" borderId="9" xfId="0" applyNumberFormat="1" applyFont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3709087</xdr:colOff>
      <xdr:row>4</xdr:row>
      <xdr:rowOff>76095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4956862" cy="8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3709087</xdr:colOff>
      <xdr:row>4</xdr:row>
      <xdr:rowOff>76095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4956862" cy="8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1:O114"/>
  <sheetViews>
    <sheetView tabSelected="1" view="pageBreakPreview" zoomScale="85" zoomScaleNormal="85" zoomScaleSheetLayoutView="85" workbookViewId="0">
      <selection activeCell="D8" sqref="D8:D10"/>
    </sheetView>
  </sheetViews>
  <sheetFormatPr defaultRowHeight="15" x14ac:dyDescent="0.25"/>
  <cols>
    <col min="1" max="2" width="1.7109375" customWidth="1"/>
    <col min="3" max="3" width="18.7109375" customWidth="1"/>
    <col min="4" max="4" width="72.7109375" customWidth="1"/>
    <col min="5" max="5" width="18.7109375" customWidth="1"/>
    <col min="6" max="7" width="1.7109375" customWidth="1"/>
    <col min="8" max="35" width="18.7109375" customWidth="1"/>
    <col min="36" max="117" width="13.7109375" customWidth="1"/>
  </cols>
  <sheetData>
    <row r="1" spans="3:15" ht="15" customHeight="1" x14ac:dyDescent="0.25"/>
    <row r="2" spans="3:15" ht="15" customHeight="1" x14ac:dyDescent="0.25"/>
    <row r="3" spans="3:15" ht="15" customHeight="1" x14ac:dyDescent="0.25"/>
    <row r="4" spans="3:15" ht="15" customHeight="1" x14ac:dyDescent="0.25"/>
    <row r="5" spans="3:15" ht="15" customHeight="1" x14ac:dyDescent="0.25"/>
    <row r="6" spans="3:15" ht="15" customHeight="1" x14ac:dyDescent="0.25"/>
    <row r="7" spans="3:15" ht="15" customHeight="1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" customHeight="1" x14ac:dyDescent="0.25">
      <c r="C8" s="72"/>
      <c r="D8" s="7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" customHeight="1" x14ac:dyDescent="0.25">
      <c r="C9" s="72"/>
      <c r="D9" s="72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ht="15" customHeight="1" x14ac:dyDescent="0.25">
      <c r="C10" s="72"/>
      <c r="D10" s="7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 x14ac:dyDescent="0.25">
      <c r="C12" s="2" t="str">
        <f>Itemization!C12</f>
        <v>Account:</v>
      </c>
      <c r="D12" s="7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ht="15" customHeight="1" x14ac:dyDescent="0.25">
      <c r="C13" s="2" t="str">
        <f>Itemization!C13</f>
        <v>Site ID:</v>
      </c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" customHeight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5" customHeight="1" x14ac:dyDescent="0.25">
      <c r="C15" s="1" t="s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5" customHeight="1" x14ac:dyDescent="0.25">
      <c r="C16" s="1" t="str">
        <f>Itemization!C16</f>
        <v>All values based on usage between April 2019 and March 2020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5" customHeight="1" x14ac:dyDescent="0.25"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 x14ac:dyDescent="0.25">
      <c r="C18" s="1"/>
      <c r="D18" s="1" t="str">
        <f>Itemization!D18</f>
        <v>Electric Plant in Service</v>
      </c>
      <c r="E18" s="3">
        <f>Itemization!E48</f>
        <v>10275.06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 x14ac:dyDescent="0.25">
      <c r="C19" s="1"/>
      <c r="D19" s="1" t="str">
        <f>Itemization!D52</f>
        <v>Operating Expenses</v>
      </c>
      <c r="E19" s="3">
        <f>Itemization!E80</f>
        <v>6061.7859584113294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 x14ac:dyDescent="0.25">
      <c r="C20" s="1"/>
      <c r="D20" s="1" t="str">
        <f>Itemization!D84</f>
        <v>Credit for Value of Freed-Up Energy &amp; Capacity</v>
      </c>
      <c r="E20" s="3">
        <f>Itemization!E87</f>
        <v>-3138.5376199471771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 x14ac:dyDescent="0.25">
      <c r="C21" s="1"/>
      <c r="D21" s="1" t="str">
        <f>Itemization!D91</f>
        <v>Stranded Cost of Low Income Bill Assistance Program (Schedule 91)</v>
      </c>
      <c r="E21" s="3">
        <f>Itemization!E95</f>
        <v>110.32668539578955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 thickBot="1" x14ac:dyDescent="0.3">
      <c r="C22" s="1"/>
      <c r="D22" s="4" t="str">
        <f>Itemization!D99</f>
        <v>Stranded Cost of Demand Side Management Services and Programs (Schedule 191)</v>
      </c>
      <c r="E22" s="5">
        <f>Itemization!E103</f>
        <v>725.94141233536357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 thickTop="1" x14ac:dyDescent="0.25">
      <c r="C23" s="1"/>
      <c r="D23" s="6" t="s">
        <v>1</v>
      </c>
      <c r="E23" s="3">
        <f>Itemization!E107</f>
        <v>14034.576436195306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 x14ac:dyDescent="0.25"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 x14ac:dyDescent="0.25"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 x14ac:dyDescent="0.25"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 x14ac:dyDescent="0.25"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5" customHeight="1" x14ac:dyDescent="0.25"/>
    <row r="29" spans="3:15" ht="15" customHeight="1" x14ac:dyDescent="0.25">
      <c r="E29" s="7"/>
      <c r="F29" s="7"/>
      <c r="G29" s="7"/>
      <c r="I29" s="7"/>
    </row>
    <row r="30" spans="3:15" ht="15" customHeight="1" x14ac:dyDescent="0.25"/>
    <row r="31" spans="3:15" ht="15" customHeight="1" x14ac:dyDescent="0.25">
      <c r="E31" s="8"/>
      <c r="F31" s="8"/>
      <c r="G31" s="8"/>
      <c r="I31" s="8"/>
    </row>
    <row r="32" spans="3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  <pageSetup scale="78" orientation="portrait" r:id="rId1"/>
  <headerFooter>
    <oddHeader>&amp;CREDACTED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O116"/>
  <sheetViews>
    <sheetView view="pageBreakPreview" zoomScale="85" zoomScaleNormal="85" zoomScaleSheetLayoutView="85" workbookViewId="0">
      <selection activeCell="D8" sqref="D8:D10"/>
    </sheetView>
  </sheetViews>
  <sheetFormatPr defaultRowHeight="15" x14ac:dyDescent="0.25"/>
  <cols>
    <col min="1" max="2" width="1.7109375" customWidth="1"/>
    <col min="3" max="3" width="18.7109375" customWidth="1"/>
    <col min="4" max="4" width="72.7109375" customWidth="1"/>
    <col min="5" max="5" width="18.7109375" customWidth="1"/>
    <col min="6" max="7" width="1.7109375" customWidth="1"/>
    <col min="8" max="35" width="18.7109375" customWidth="1"/>
    <col min="36" max="117" width="13.7109375" customWidth="1"/>
  </cols>
  <sheetData>
    <row r="1" spans="3:15" ht="15" customHeight="1" x14ac:dyDescent="0.25"/>
    <row r="2" spans="3:15" ht="15" customHeight="1" x14ac:dyDescent="0.25"/>
    <row r="3" spans="3:15" ht="15" customHeight="1" x14ac:dyDescent="0.25"/>
    <row r="4" spans="3:15" ht="15" customHeight="1" x14ac:dyDescent="0.25"/>
    <row r="5" spans="3:15" ht="15" customHeight="1" x14ac:dyDescent="0.25"/>
    <row r="6" spans="3:15" ht="15" customHeight="1" x14ac:dyDescent="0.25"/>
    <row r="7" spans="3:15" ht="15" customHeight="1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" customHeight="1" x14ac:dyDescent="0.25">
      <c r="C8" s="72"/>
      <c r="D8" s="7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" customHeight="1" x14ac:dyDescent="0.25">
      <c r="C9" s="72"/>
      <c r="D9" s="72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ht="15" customHeight="1" x14ac:dyDescent="0.25">
      <c r="C10" s="72"/>
      <c r="D10" s="7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 x14ac:dyDescent="0.25">
      <c r="C12" s="2" t="s">
        <v>2</v>
      </c>
      <c r="D12" s="7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ht="15" customHeight="1" x14ac:dyDescent="0.25">
      <c r="C13" s="2" t="s">
        <v>3</v>
      </c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" customHeight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5" customHeight="1" x14ac:dyDescent="0.25">
      <c r="C15" s="1" t="s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5" customHeight="1" x14ac:dyDescent="0.25">
      <c r="C16" s="1" t="s">
        <v>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5" customHeight="1" x14ac:dyDescent="0.25"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 x14ac:dyDescent="0.25">
      <c r="C18" s="9" t="s">
        <v>6</v>
      </c>
      <c r="D18" s="10" t="s">
        <v>7</v>
      </c>
      <c r="E18" s="11"/>
      <c r="F18" s="12"/>
      <c r="G18" s="1"/>
      <c r="I18" s="1"/>
      <c r="J18" s="1"/>
      <c r="K18" s="1"/>
      <c r="L18" s="1"/>
      <c r="M18" s="1"/>
      <c r="N18" s="1"/>
      <c r="O18" s="1"/>
    </row>
    <row r="19" spans="3:15" ht="15" customHeight="1" x14ac:dyDescent="0.25">
      <c r="C19" s="13"/>
      <c r="D19" s="14" t="s">
        <v>8</v>
      </c>
      <c r="E19" s="15">
        <v>2584.1799999999998</v>
      </c>
      <c r="F19" s="16"/>
      <c r="G19" s="17"/>
      <c r="I19" s="18"/>
      <c r="J19" s="7"/>
      <c r="K19" s="1"/>
      <c r="L19" s="1"/>
      <c r="M19" s="1"/>
      <c r="N19" s="1"/>
      <c r="O19" s="1"/>
    </row>
    <row r="20" spans="3:15" ht="15" customHeight="1" x14ac:dyDescent="0.25">
      <c r="C20" s="13"/>
      <c r="D20" s="14" t="s">
        <v>9</v>
      </c>
      <c r="E20" s="15">
        <v>0</v>
      </c>
      <c r="F20" s="16"/>
      <c r="G20" s="17"/>
      <c r="I20" s="18"/>
      <c r="J20" s="7"/>
      <c r="K20" s="1"/>
      <c r="L20" s="1"/>
      <c r="M20" s="1"/>
      <c r="N20" s="1"/>
      <c r="O20" s="1"/>
    </row>
    <row r="21" spans="3:15" ht="15" customHeight="1" x14ac:dyDescent="0.25">
      <c r="C21" s="13"/>
      <c r="D21" s="14" t="s">
        <v>10</v>
      </c>
      <c r="E21" s="15">
        <v>1737</v>
      </c>
      <c r="F21" s="16"/>
      <c r="G21" s="17"/>
      <c r="I21" s="18"/>
      <c r="J21" s="7"/>
      <c r="K21" s="1"/>
      <c r="L21" s="1"/>
      <c r="M21" s="1"/>
      <c r="N21" s="1"/>
      <c r="O21" s="1"/>
    </row>
    <row r="22" spans="3:15" ht="15" customHeight="1" x14ac:dyDescent="0.25">
      <c r="C22" s="13"/>
      <c r="D22" s="14" t="s">
        <v>11</v>
      </c>
      <c r="E22" s="15">
        <v>2500.56</v>
      </c>
      <c r="F22" s="16"/>
      <c r="G22" s="17"/>
      <c r="I22" s="18"/>
      <c r="J22" s="7"/>
      <c r="K22" s="1"/>
      <c r="L22" s="1"/>
      <c r="M22" s="1"/>
      <c r="N22" s="1"/>
      <c r="O22" s="1"/>
    </row>
    <row r="23" spans="3:15" ht="15" customHeight="1" x14ac:dyDescent="0.25">
      <c r="C23" s="19"/>
      <c r="D23" s="14" t="s">
        <v>12</v>
      </c>
      <c r="E23" s="15">
        <v>3266.25</v>
      </c>
      <c r="F23" s="16"/>
      <c r="G23" s="17"/>
      <c r="I23" s="18"/>
      <c r="J23" s="7"/>
    </row>
    <row r="24" spans="3:15" ht="15" customHeight="1" x14ac:dyDescent="0.25">
      <c r="C24" s="19"/>
      <c r="D24" s="14" t="s">
        <v>13</v>
      </c>
      <c r="E24" s="15">
        <v>821.84</v>
      </c>
      <c r="F24" s="16"/>
      <c r="G24" s="17"/>
      <c r="I24" s="18"/>
      <c r="J24" s="7"/>
    </row>
    <row r="25" spans="3:15" ht="15" customHeight="1" x14ac:dyDescent="0.25">
      <c r="C25" s="19"/>
      <c r="D25" s="14" t="s">
        <v>14</v>
      </c>
      <c r="E25" s="15">
        <v>1422.71</v>
      </c>
      <c r="F25" s="16"/>
      <c r="G25" s="17"/>
      <c r="I25" s="18"/>
      <c r="J25" s="7"/>
    </row>
    <row r="26" spans="3:15" ht="15" customHeight="1" x14ac:dyDescent="0.25">
      <c r="C26" s="19"/>
      <c r="D26" s="14"/>
      <c r="E26" s="20"/>
      <c r="F26" s="16"/>
      <c r="G26" s="17"/>
      <c r="I26" s="18"/>
      <c r="J26" s="7"/>
    </row>
    <row r="27" spans="3:15" ht="15" customHeight="1" x14ac:dyDescent="0.25">
      <c r="C27" s="19"/>
      <c r="D27" s="14" t="s">
        <v>15</v>
      </c>
      <c r="E27" s="15">
        <v>-4624.3099999999995</v>
      </c>
      <c r="F27" s="16"/>
      <c r="G27" s="17"/>
      <c r="I27" s="18"/>
      <c r="J27" s="7"/>
    </row>
    <row r="28" spans="3:15" ht="15" customHeight="1" x14ac:dyDescent="0.25">
      <c r="C28" s="19"/>
      <c r="D28" s="14" t="s">
        <v>16</v>
      </c>
      <c r="E28" s="15">
        <v>-493.85</v>
      </c>
      <c r="F28" s="16"/>
      <c r="G28" s="17"/>
      <c r="I28" s="18"/>
      <c r="J28" s="7"/>
    </row>
    <row r="29" spans="3:15" ht="15" customHeight="1" x14ac:dyDescent="0.25">
      <c r="C29" s="19"/>
      <c r="D29" s="14"/>
      <c r="E29" s="20"/>
      <c r="F29" s="16"/>
      <c r="G29" s="17"/>
      <c r="I29" s="18"/>
      <c r="J29" s="7"/>
    </row>
    <row r="30" spans="3:15" ht="15" customHeight="1" x14ac:dyDescent="0.25">
      <c r="C30" s="19"/>
      <c r="D30" s="14" t="s">
        <v>17</v>
      </c>
      <c r="E30" s="15">
        <v>1114.52</v>
      </c>
      <c r="F30" s="16"/>
      <c r="G30" s="17"/>
      <c r="I30" s="18"/>
      <c r="J30" s="7"/>
    </row>
    <row r="31" spans="3:15" ht="15" customHeight="1" x14ac:dyDescent="0.25">
      <c r="C31" s="19"/>
      <c r="D31" s="14" t="s">
        <v>18</v>
      </c>
      <c r="E31" s="15">
        <v>-261.8</v>
      </c>
      <c r="F31" s="16"/>
      <c r="G31" s="17"/>
      <c r="I31" s="18"/>
      <c r="J31" s="7"/>
    </row>
    <row r="32" spans="3:15" ht="15" customHeight="1" x14ac:dyDescent="0.25">
      <c r="C32" s="19"/>
      <c r="D32" s="14" t="s">
        <v>19</v>
      </c>
      <c r="E32" s="15">
        <v>2664.27</v>
      </c>
      <c r="F32" s="16"/>
      <c r="G32" s="17"/>
      <c r="I32" s="18"/>
      <c r="J32" s="7"/>
    </row>
    <row r="33" spans="3:10" ht="15" customHeight="1" x14ac:dyDescent="0.25">
      <c r="C33" s="19"/>
      <c r="D33" s="14" t="s">
        <v>20</v>
      </c>
      <c r="E33" s="15">
        <v>-351.94</v>
      </c>
      <c r="F33" s="16"/>
      <c r="G33" s="17"/>
      <c r="I33" s="18"/>
      <c r="J33" s="7"/>
    </row>
    <row r="34" spans="3:10" ht="15" hidden="1" customHeight="1" x14ac:dyDescent="0.25">
      <c r="C34" s="19"/>
      <c r="D34" s="14" t="s">
        <v>21</v>
      </c>
      <c r="E34" s="15">
        <v>0</v>
      </c>
      <c r="F34" s="16"/>
      <c r="G34" s="17"/>
      <c r="I34" s="18"/>
      <c r="J34" s="7"/>
    </row>
    <row r="35" spans="3:10" ht="15" hidden="1" customHeight="1" x14ac:dyDescent="0.25">
      <c r="C35" s="19"/>
      <c r="D35" s="14" t="s">
        <v>22</v>
      </c>
      <c r="E35" s="15">
        <v>0</v>
      </c>
      <c r="F35" s="16"/>
      <c r="G35" s="17"/>
      <c r="I35" s="18"/>
      <c r="J35" s="7"/>
    </row>
    <row r="36" spans="3:10" ht="15" hidden="1" customHeight="1" x14ac:dyDescent="0.25">
      <c r="C36" s="19"/>
      <c r="D36" s="14" t="s">
        <v>23</v>
      </c>
      <c r="E36" s="15">
        <v>0</v>
      </c>
      <c r="F36" s="16"/>
      <c r="G36" s="17"/>
      <c r="I36" s="18"/>
      <c r="J36" s="7"/>
    </row>
    <row r="37" spans="3:10" ht="15" hidden="1" customHeight="1" x14ac:dyDescent="0.25">
      <c r="C37" s="19"/>
      <c r="D37" s="14" t="s">
        <v>24</v>
      </c>
      <c r="E37" s="15">
        <v>0</v>
      </c>
      <c r="F37" s="16"/>
      <c r="G37" s="17"/>
      <c r="I37" s="18"/>
      <c r="J37" s="7"/>
    </row>
    <row r="38" spans="3:10" ht="15" hidden="1" customHeight="1" x14ac:dyDescent="0.25">
      <c r="C38" s="19"/>
      <c r="D38" s="14" t="s">
        <v>25</v>
      </c>
      <c r="E38" s="15">
        <v>0</v>
      </c>
      <c r="F38" s="16"/>
      <c r="G38" s="17"/>
      <c r="I38" s="18"/>
      <c r="J38" s="7"/>
    </row>
    <row r="39" spans="3:10" ht="15" hidden="1" customHeight="1" x14ac:dyDescent="0.25">
      <c r="C39" s="19"/>
      <c r="D39" s="14" t="s">
        <v>26</v>
      </c>
      <c r="E39" s="15">
        <v>0</v>
      </c>
      <c r="F39" s="16"/>
      <c r="G39" s="17"/>
      <c r="I39" s="18"/>
      <c r="J39" s="21"/>
    </row>
    <row r="40" spans="3:10" ht="15" hidden="1" customHeight="1" x14ac:dyDescent="0.25">
      <c r="C40" s="19"/>
      <c r="D40" s="14" t="s">
        <v>27</v>
      </c>
      <c r="E40" s="15">
        <v>0</v>
      </c>
      <c r="F40" s="16"/>
      <c r="G40" s="17"/>
      <c r="I40" s="18"/>
      <c r="J40" s="7"/>
    </row>
    <row r="41" spans="3:10" ht="15" hidden="1" customHeight="1" x14ac:dyDescent="0.25">
      <c r="C41" s="19"/>
      <c r="D41" s="14" t="s">
        <v>28</v>
      </c>
      <c r="E41" s="15">
        <v>0</v>
      </c>
      <c r="F41" s="16"/>
      <c r="G41" s="17"/>
      <c r="I41" s="18"/>
      <c r="J41" s="7"/>
    </row>
    <row r="42" spans="3:10" ht="15" hidden="1" customHeight="1" x14ac:dyDescent="0.25">
      <c r="C42" s="19"/>
      <c r="D42" s="14" t="s">
        <v>29</v>
      </c>
      <c r="E42" s="15">
        <v>0</v>
      </c>
      <c r="F42" s="16"/>
      <c r="G42" s="17"/>
      <c r="I42" s="18"/>
      <c r="J42" s="7"/>
    </row>
    <row r="43" spans="3:10" ht="15" hidden="1" customHeight="1" x14ac:dyDescent="0.25">
      <c r="C43" s="19"/>
      <c r="D43" s="14" t="s">
        <v>30</v>
      </c>
      <c r="E43" s="15">
        <v>0</v>
      </c>
      <c r="F43" s="16"/>
      <c r="G43" s="17"/>
      <c r="I43" s="18"/>
      <c r="J43" s="7"/>
    </row>
    <row r="44" spans="3:10" ht="15" customHeight="1" x14ac:dyDescent="0.25">
      <c r="C44" s="19"/>
      <c r="D44" s="14"/>
      <c r="E44" s="15"/>
      <c r="F44" s="16"/>
      <c r="G44" s="17"/>
      <c r="I44" s="18"/>
      <c r="J44" s="7"/>
    </row>
    <row r="45" spans="3:10" ht="15" customHeight="1" x14ac:dyDescent="0.25">
      <c r="C45" s="19"/>
      <c r="D45" s="14" t="s">
        <v>31</v>
      </c>
      <c r="E45" s="15">
        <v>4.83</v>
      </c>
      <c r="F45" s="16"/>
      <c r="G45" s="17"/>
      <c r="I45" s="18"/>
      <c r="J45" s="7"/>
    </row>
    <row r="46" spans="3:10" ht="15" customHeight="1" x14ac:dyDescent="0.25">
      <c r="C46" s="19"/>
      <c r="D46" s="14" t="s">
        <v>32</v>
      </c>
      <c r="E46" s="15">
        <v>-109.2</v>
      </c>
      <c r="F46" s="16"/>
      <c r="G46" s="17"/>
      <c r="I46" s="18"/>
      <c r="J46" s="7"/>
    </row>
    <row r="47" spans="3:10" ht="15" customHeight="1" x14ac:dyDescent="0.25">
      <c r="C47" s="19"/>
      <c r="D47" s="14"/>
      <c r="E47" s="22"/>
      <c r="F47" s="23"/>
      <c r="G47" s="22"/>
      <c r="H47" s="24"/>
      <c r="I47" s="18"/>
      <c r="J47" s="7"/>
    </row>
    <row r="48" spans="3:10" ht="15" customHeight="1" x14ac:dyDescent="0.25">
      <c r="C48" s="19"/>
      <c r="D48" s="25" t="s">
        <v>33</v>
      </c>
      <c r="E48" s="26">
        <f>SUM(E19:E47)</f>
        <v>10275.06</v>
      </c>
      <c r="F48" s="27"/>
      <c r="G48" s="28"/>
      <c r="H48" s="29"/>
      <c r="I48" s="7"/>
      <c r="J48" s="7"/>
    </row>
    <row r="49" spans="3:10" ht="15" customHeight="1" x14ac:dyDescent="0.25">
      <c r="C49" s="30"/>
      <c r="D49" s="31"/>
      <c r="E49" s="32"/>
      <c r="F49" s="33"/>
      <c r="G49" s="34"/>
      <c r="I49" s="35"/>
      <c r="J49" s="7"/>
    </row>
    <row r="50" spans="3:10" ht="15" customHeight="1" x14ac:dyDescent="0.25">
      <c r="C50" s="36"/>
      <c r="D50" s="36"/>
      <c r="E50" s="22"/>
      <c r="F50" s="22"/>
      <c r="G50" s="34"/>
      <c r="I50" s="35"/>
      <c r="J50" s="7"/>
    </row>
    <row r="51" spans="3:10" ht="15" customHeight="1" x14ac:dyDescent="0.25">
      <c r="C51" s="36"/>
      <c r="D51" s="36"/>
      <c r="E51" s="22"/>
      <c r="F51" s="22"/>
      <c r="G51" s="34"/>
      <c r="I51" s="35"/>
      <c r="J51" s="7"/>
    </row>
    <row r="52" spans="3:10" ht="15" customHeight="1" x14ac:dyDescent="0.25">
      <c r="C52" s="9" t="s">
        <v>34</v>
      </c>
      <c r="D52" s="10" t="s">
        <v>35</v>
      </c>
      <c r="E52" s="37"/>
      <c r="F52" s="38"/>
      <c r="G52" s="34"/>
      <c r="I52" s="35"/>
      <c r="J52" s="7"/>
    </row>
    <row r="53" spans="3:10" ht="15" customHeight="1" x14ac:dyDescent="0.25">
      <c r="C53" s="19"/>
      <c r="D53" s="14" t="s">
        <v>36</v>
      </c>
      <c r="E53" s="15">
        <v>19.440000000000001</v>
      </c>
      <c r="F53" s="16"/>
      <c r="G53" s="17"/>
      <c r="I53" s="35"/>
      <c r="J53" s="7"/>
    </row>
    <row r="54" spans="3:10" ht="15" customHeight="1" x14ac:dyDescent="0.25">
      <c r="C54" s="19"/>
      <c r="D54" s="14" t="s">
        <v>37</v>
      </c>
      <c r="E54" s="15">
        <v>98.59</v>
      </c>
      <c r="F54" s="16"/>
      <c r="G54" s="17"/>
      <c r="I54" s="35"/>
      <c r="J54" s="7"/>
    </row>
    <row r="55" spans="3:10" ht="15" customHeight="1" x14ac:dyDescent="0.25">
      <c r="C55" s="19"/>
      <c r="D55" s="14" t="s">
        <v>38</v>
      </c>
      <c r="E55" s="15">
        <v>0</v>
      </c>
      <c r="F55" s="16"/>
      <c r="G55" s="17"/>
      <c r="I55" s="35"/>
      <c r="J55" s="7"/>
    </row>
    <row r="56" spans="3:10" ht="15" customHeight="1" x14ac:dyDescent="0.25">
      <c r="C56" s="19"/>
      <c r="D56" s="14" t="s">
        <v>39</v>
      </c>
      <c r="E56" s="15">
        <v>0</v>
      </c>
      <c r="F56" s="16"/>
      <c r="G56" s="17"/>
      <c r="I56" s="35"/>
      <c r="J56" s="7"/>
    </row>
    <row r="57" spans="3:10" ht="15" customHeight="1" x14ac:dyDescent="0.25">
      <c r="C57" s="19"/>
      <c r="D57" s="14" t="s">
        <v>40</v>
      </c>
      <c r="E57" s="15">
        <v>49.32</v>
      </c>
      <c r="F57" s="16"/>
      <c r="G57" s="17"/>
      <c r="I57" s="35"/>
      <c r="J57" s="7"/>
    </row>
    <row r="58" spans="3:10" ht="15" customHeight="1" x14ac:dyDescent="0.25">
      <c r="C58" s="19"/>
      <c r="D58" s="14" t="s">
        <v>41</v>
      </c>
      <c r="E58" s="15">
        <v>13.17</v>
      </c>
      <c r="F58" s="16"/>
      <c r="G58" s="17"/>
      <c r="I58" s="35"/>
      <c r="J58" s="7"/>
    </row>
    <row r="59" spans="3:10" ht="15" customHeight="1" x14ac:dyDescent="0.25">
      <c r="C59" s="19"/>
      <c r="D59" s="14" t="s">
        <v>42</v>
      </c>
      <c r="E59" s="15">
        <v>23.76</v>
      </c>
      <c r="F59" s="16"/>
      <c r="G59" s="17"/>
      <c r="I59" s="35"/>
      <c r="J59" s="7"/>
    </row>
    <row r="60" spans="3:10" ht="15" customHeight="1" x14ac:dyDescent="0.25">
      <c r="C60" s="19"/>
      <c r="D60" s="14" t="s">
        <v>43</v>
      </c>
      <c r="E60" s="15">
        <v>13.37</v>
      </c>
      <c r="F60" s="16"/>
      <c r="G60" s="17"/>
      <c r="I60" s="35"/>
      <c r="J60" s="7"/>
    </row>
    <row r="61" spans="3:10" ht="15" customHeight="1" x14ac:dyDescent="0.25">
      <c r="C61" s="19"/>
      <c r="D61" s="14" t="s">
        <v>44</v>
      </c>
      <c r="E61" s="15">
        <v>0.93</v>
      </c>
      <c r="F61" s="16"/>
      <c r="G61" s="17"/>
      <c r="I61" s="35"/>
      <c r="J61" s="7"/>
    </row>
    <row r="62" spans="3:10" ht="15" customHeight="1" x14ac:dyDescent="0.25">
      <c r="C62" s="19"/>
      <c r="D62" s="14" t="s">
        <v>45</v>
      </c>
      <c r="E62" s="15">
        <v>23.51</v>
      </c>
      <c r="F62" s="16"/>
      <c r="G62" s="17"/>
      <c r="I62" s="35"/>
      <c r="J62" s="7"/>
    </row>
    <row r="63" spans="3:10" ht="15" customHeight="1" x14ac:dyDescent="0.25">
      <c r="C63" s="19"/>
      <c r="D63" s="14" t="s">
        <v>46</v>
      </c>
      <c r="E63" s="15">
        <v>22.78</v>
      </c>
      <c r="F63" s="16"/>
      <c r="G63" s="17"/>
      <c r="I63" s="35"/>
      <c r="J63" s="7"/>
    </row>
    <row r="64" spans="3:10" ht="15" customHeight="1" x14ac:dyDescent="0.25">
      <c r="C64" s="19"/>
      <c r="D64" s="14" t="s">
        <v>47</v>
      </c>
      <c r="E64" s="15">
        <v>48.85</v>
      </c>
      <c r="F64" s="16"/>
      <c r="G64" s="17"/>
      <c r="I64" s="35"/>
      <c r="J64" s="7"/>
    </row>
    <row r="65" spans="3:11" ht="15" customHeight="1" x14ac:dyDescent="0.25">
      <c r="C65" s="19"/>
      <c r="D65" s="14" t="s">
        <v>48</v>
      </c>
      <c r="E65" s="15">
        <v>287.19</v>
      </c>
      <c r="F65" s="16"/>
      <c r="G65" s="17"/>
      <c r="I65" s="35"/>
      <c r="J65" s="7"/>
    </row>
    <row r="66" spans="3:11" ht="15" customHeight="1" x14ac:dyDescent="0.25">
      <c r="C66" s="19"/>
      <c r="D66" s="14" t="s">
        <v>49</v>
      </c>
      <c r="E66" s="15">
        <v>65.719999999999985</v>
      </c>
      <c r="F66" s="16"/>
      <c r="G66" s="17"/>
      <c r="I66" s="35"/>
      <c r="J66" s="7"/>
    </row>
    <row r="67" spans="3:11" ht="15" customHeight="1" x14ac:dyDescent="0.25">
      <c r="C67" s="19"/>
      <c r="D67" s="14" t="s">
        <v>50</v>
      </c>
      <c r="E67" s="15">
        <v>12.719999999999999</v>
      </c>
      <c r="F67" s="16"/>
      <c r="G67" s="17"/>
      <c r="I67" s="35"/>
      <c r="J67" s="7"/>
    </row>
    <row r="68" spans="3:11" ht="15" customHeight="1" x14ac:dyDescent="0.25">
      <c r="C68" s="19"/>
      <c r="D68" s="14" t="s">
        <v>17</v>
      </c>
      <c r="E68" s="15">
        <v>104.01</v>
      </c>
      <c r="F68" s="16"/>
      <c r="G68" s="17"/>
      <c r="I68" s="35"/>
      <c r="J68" s="7"/>
    </row>
    <row r="69" spans="3:11" ht="15" customHeight="1" x14ac:dyDescent="0.25">
      <c r="C69" s="19"/>
      <c r="D69" s="14" t="s">
        <v>19</v>
      </c>
      <c r="E69" s="15">
        <v>84.52</v>
      </c>
      <c r="F69" s="16"/>
      <c r="G69" s="17"/>
      <c r="I69" s="35"/>
      <c r="J69" s="7"/>
    </row>
    <row r="70" spans="3:11" ht="15" customHeight="1" x14ac:dyDescent="0.25">
      <c r="C70" s="19"/>
      <c r="D70" s="14" t="s">
        <v>51</v>
      </c>
      <c r="E70" s="15">
        <v>5.45</v>
      </c>
      <c r="F70" s="16"/>
      <c r="G70" s="17"/>
      <c r="H70" s="24"/>
      <c r="I70" s="35"/>
      <c r="J70" s="7"/>
    </row>
    <row r="71" spans="3:11" ht="15" customHeight="1" x14ac:dyDescent="0.25">
      <c r="C71" s="19"/>
      <c r="D71" s="14" t="s">
        <v>52</v>
      </c>
      <c r="E71" s="15">
        <v>0</v>
      </c>
      <c r="F71" s="16"/>
      <c r="G71" s="17"/>
      <c r="H71" s="35"/>
      <c r="I71" s="35"/>
      <c r="J71" s="7"/>
    </row>
    <row r="72" spans="3:11" ht="15" customHeight="1" x14ac:dyDescent="0.25">
      <c r="C72" s="19"/>
      <c r="D72" s="14"/>
      <c r="E72" s="15"/>
      <c r="F72" s="16"/>
      <c r="G72" s="17"/>
      <c r="I72" s="35"/>
      <c r="J72" s="7"/>
    </row>
    <row r="73" spans="3:11" ht="15" customHeight="1" x14ac:dyDescent="0.25">
      <c r="C73" s="19"/>
      <c r="D73" s="14" t="s">
        <v>53</v>
      </c>
      <c r="E73" s="15">
        <v>-101.36000000000001</v>
      </c>
      <c r="F73" s="16"/>
      <c r="G73" s="17"/>
      <c r="I73" s="35"/>
      <c r="J73" s="7"/>
    </row>
    <row r="74" spans="3:11" ht="15" customHeight="1" x14ac:dyDescent="0.25">
      <c r="C74" s="19"/>
      <c r="D74" s="14" t="s">
        <v>54</v>
      </c>
      <c r="E74" s="15">
        <v>-3.54</v>
      </c>
      <c r="F74" s="16"/>
      <c r="G74" s="17"/>
      <c r="H74" s="29"/>
      <c r="I74" s="35"/>
      <c r="J74" s="7"/>
      <c r="K74" s="36"/>
    </row>
    <row r="75" spans="3:11" ht="15" customHeight="1" x14ac:dyDescent="0.25">
      <c r="C75" s="19"/>
      <c r="D75" s="14"/>
      <c r="E75" s="15"/>
      <c r="F75" s="16"/>
      <c r="G75" s="17"/>
      <c r="H75" s="39"/>
      <c r="I75" s="2"/>
      <c r="J75" s="7"/>
    </row>
    <row r="76" spans="3:11" ht="15" customHeight="1" x14ac:dyDescent="0.25">
      <c r="C76" s="19"/>
      <c r="D76" s="14" t="s">
        <v>55</v>
      </c>
      <c r="E76" s="15">
        <f>SUM(E53:E75)</f>
        <v>768.43000000000018</v>
      </c>
      <c r="F76" s="16"/>
      <c r="G76" s="17"/>
      <c r="H76" s="29"/>
      <c r="I76" s="40"/>
      <c r="J76" s="7"/>
    </row>
    <row r="77" spans="3:11" ht="15" customHeight="1" x14ac:dyDescent="0.25">
      <c r="C77" s="19"/>
      <c r="D77" s="36"/>
      <c r="E77" s="36"/>
      <c r="F77" s="41"/>
      <c r="H77" s="35"/>
      <c r="J77" s="7"/>
    </row>
    <row r="78" spans="3:11" ht="15" customHeight="1" x14ac:dyDescent="0.25">
      <c r="C78" s="19"/>
      <c r="D78" s="14" t="s">
        <v>56</v>
      </c>
      <c r="E78" s="42">
        <v>10</v>
      </c>
      <c r="F78" s="43"/>
      <c r="G78" s="44"/>
      <c r="H78" s="35"/>
      <c r="I78" s="44"/>
      <c r="J78" s="7"/>
    </row>
    <row r="79" spans="3:11" ht="15" customHeight="1" x14ac:dyDescent="0.25">
      <c r="C79" s="19"/>
      <c r="D79" s="14" t="s">
        <v>57</v>
      </c>
      <c r="E79" s="45">
        <v>6.9199999999999998E-2</v>
      </c>
      <c r="F79" s="46"/>
      <c r="G79" s="47"/>
      <c r="H79" s="35"/>
      <c r="I79" s="47"/>
      <c r="J79" s="7"/>
    </row>
    <row r="80" spans="3:11" ht="15" customHeight="1" x14ac:dyDescent="0.25">
      <c r="C80" s="19"/>
      <c r="D80" s="48" t="s">
        <v>58</v>
      </c>
      <c r="E80" s="26">
        <v>6061.7859584113294</v>
      </c>
      <c r="F80" s="27"/>
      <c r="G80" s="28"/>
      <c r="H80" s="35"/>
      <c r="I80" s="49"/>
      <c r="J80" s="7"/>
    </row>
    <row r="81" spans="3:10" ht="15" customHeight="1" x14ac:dyDescent="0.25">
      <c r="C81" s="30"/>
      <c r="D81" s="50"/>
      <c r="E81" s="51"/>
      <c r="F81" s="52"/>
      <c r="G81" s="7"/>
      <c r="H81" s="35"/>
      <c r="I81" s="7"/>
      <c r="J81" s="7"/>
    </row>
    <row r="82" spans="3:10" ht="15" customHeight="1" x14ac:dyDescent="0.25">
      <c r="C82" s="36"/>
      <c r="D82" s="48"/>
      <c r="E82" s="21"/>
      <c r="F82" s="21"/>
      <c r="G82" s="7"/>
      <c r="H82" s="35"/>
      <c r="I82" s="7"/>
      <c r="J82" s="7"/>
    </row>
    <row r="83" spans="3:10" ht="15" customHeight="1" x14ac:dyDescent="0.25">
      <c r="D83" s="2"/>
      <c r="E83" s="7"/>
      <c r="F83" s="7"/>
      <c r="G83" s="7"/>
      <c r="H83" s="35"/>
      <c r="I83" s="7"/>
      <c r="J83" s="7"/>
    </row>
    <row r="84" spans="3:10" ht="15" customHeight="1" x14ac:dyDescent="0.25">
      <c r="C84" s="9" t="s">
        <v>59</v>
      </c>
      <c r="D84" s="10" t="s">
        <v>60</v>
      </c>
      <c r="E84" s="53"/>
      <c r="F84" s="54"/>
      <c r="G84" s="7"/>
      <c r="H84" s="35"/>
      <c r="I84" s="7"/>
      <c r="J84" s="7"/>
    </row>
    <row r="85" spans="3:10" ht="15" customHeight="1" x14ac:dyDescent="0.25">
      <c r="C85" s="19"/>
      <c r="D85" s="14" t="s">
        <v>61</v>
      </c>
      <c r="E85" s="55">
        <v>10</v>
      </c>
      <c r="F85" s="56"/>
      <c r="G85" s="24"/>
      <c r="H85" s="35"/>
      <c r="I85" s="24"/>
      <c r="J85" s="7"/>
    </row>
    <row r="86" spans="3:10" ht="15" customHeight="1" x14ac:dyDescent="0.25">
      <c r="C86" s="19"/>
      <c r="D86" s="14" t="s">
        <v>57</v>
      </c>
      <c r="E86" s="45">
        <v>6.9199999999999998E-2</v>
      </c>
      <c r="F86" s="46"/>
      <c r="G86" s="47"/>
      <c r="H86" s="35"/>
      <c r="I86" s="47"/>
      <c r="J86" s="7"/>
    </row>
    <row r="87" spans="3:10" ht="15" customHeight="1" x14ac:dyDescent="0.25">
      <c r="C87" s="19"/>
      <c r="D87" s="48" t="s">
        <v>62</v>
      </c>
      <c r="E87" s="26">
        <v>-3138.5376199471771</v>
      </c>
      <c r="F87" s="27"/>
      <c r="G87" s="28"/>
      <c r="H87" s="35"/>
      <c r="I87" s="7"/>
      <c r="J87" s="7"/>
    </row>
    <row r="88" spans="3:10" ht="15" customHeight="1" x14ac:dyDescent="0.25">
      <c r="C88" s="30"/>
      <c r="D88" s="57"/>
      <c r="E88" s="58"/>
      <c r="F88" s="59"/>
      <c r="G88" s="60"/>
      <c r="H88" s="35"/>
      <c r="I88" s="60"/>
      <c r="J88" s="7"/>
    </row>
    <row r="89" spans="3:10" ht="15" customHeight="1" x14ac:dyDescent="0.25">
      <c r="C89" s="36"/>
      <c r="D89" s="14"/>
      <c r="E89" s="61"/>
      <c r="F89" s="61"/>
      <c r="G89" s="60"/>
      <c r="H89" s="35"/>
      <c r="I89" s="60"/>
      <c r="J89" s="7"/>
    </row>
    <row r="90" spans="3:10" ht="15" customHeight="1" x14ac:dyDescent="0.25">
      <c r="D90" s="62"/>
      <c r="E90" s="60"/>
      <c r="F90" s="60"/>
      <c r="G90" s="60"/>
      <c r="H90" s="35"/>
      <c r="I90" s="60"/>
      <c r="J90" s="7"/>
    </row>
    <row r="91" spans="3:10" ht="15" customHeight="1" x14ac:dyDescent="0.25">
      <c r="C91" s="9" t="s">
        <v>63</v>
      </c>
      <c r="D91" s="10" t="s">
        <v>64</v>
      </c>
      <c r="E91" s="63"/>
      <c r="F91" s="64"/>
      <c r="G91" s="60"/>
      <c r="H91" s="35"/>
      <c r="I91" s="60"/>
      <c r="J91" s="7"/>
    </row>
    <row r="92" spans="3:10" ht="15" customHeight="1" x14ac:dyDescent="0.25">
      <c r="C92" s="65"/>
      <c r="D92" s="14" t="s">
        <v>65</v>
      </c>
      <c r="E92" s="28">
        <v>15.65</v>
      </c>
      <c r="F92" s="27"/>
      <c r="G92" s="49"/>
      <c r="H92" s="35"/>
      <c r="I92" s="40"/>
      <c r="J92" s="7"/>
    </row>
    <row r="93" spans="3:10" ht="15" customHeight="1" x14ac:dyDescent="0.25">
      <c r="C93" s="19"/>
      <c r="D93" s="14" t="s">
        <v>66</v>
      </c>
      <c r="E93" s="55">
        <v>10</v>
      </c>
      <c r="F93" s="56"/>
      <c r="G93" s="24"/>
      <c r="H93" s="35"/>
      <c r="I93" s="24"/>
      <c r="J93" s="7"/>
    </row>
    <row r="94" spans="3:10" ht="15" customHeight="1" x14ac:dyDescent="0.25">
      <c r="C94" s="19"/>
      <c r="D94" s="14" t="s">
        <v>57</v>
      </c>
      <c r="E94" s="45">
        <v>6.9199999999999998E-2</v>
      </c>
      <c r="F94" s="46"/>
      <c r="G94" s="47"/>
      <c r="I94" s="47"/>
      <c r="J94" s="7"/>
    </row>
    <row r="95" spans="3:10" ht="15" customHeight="1" x14ac:dyDescent="0.25">
      <c r="C95" s="19"/>
      <c r="D95" s="48" t="s">
        <v>67</v>
      </c>
      <c r="E95" s="26">
        <f>-PV(E94,E93,E92)</f>
        <v>110.32668539578955</v>
      </c>
      <c r="F95" s="27"/>
      <c r="G95" s="28"/>
      <c r="I95" s="7"/>
      <c r="J95" s="7"/>
    </row>
    <row r="96" spans="3:10" ht="15" customHeight="1" x14ac:dyDescent="0.25">
      <c r="C96" s="30"/>
      <c r="D96" s="31"/>
      <c r="E96" s="31"/>
      <c r="F96" s="66"/>
      <c r="J96" s="7"/>
    </row>
    <row r="97" spans="2:10" ht="15" customHeight="1" x14ac:dyDescent="0.25">
      <c r="C97" s="36"/>
      <c r="D97" s="36"/>
      <c r="E97" s="36"/>
      <c r="F97" s="36"/>
      <c r="J97" s="7"/>
    </row>
    <row r="98" spans="2:10" ht="15" customHeight="1" x14ac:dyDescent="0.25">
      <c r="J98" s="7"/>
    </row>
    <row r="99" spans="2:10" ht="15" customHeight="1" x14ac:dyDescent="0.25">
      <c r="C99" s="9" t="s">
        <v>68</v>
      </c>
      <c r="D99" s="10" t="s">
        <v>69</v>
      </c>
      <c r="E99" s="63"/>
      <c r="F99" s="64"/>
      <c r="G99" s="60"/>
      <c r="I99" s="60"/>
      <c r="J99" s="7"/>
    </row>
    <row r="100" spans="2:10" ht="15" customHeight="1" x14ac:dyDescent="0.25">
      <c r="C100" s="65"/>
      <c r="D100" s="14" t="s">
        <v>70</v>
      </c>
      <c r="E100" s="28">
        <v>102.9758400000116</v>
      </c>
      <c r="F100" s="27"/>
      <c r="G100" s="49"/>
      <c r="I100" s="40"/>
      <c r="J100" s="7"/>
    </row>
    <row r="101" spans="2:10" ht="15" customHeight="1" x14ac:dyDescent="0.25">
      <c r="C101" s="19"/>
      <c r="D101" s="14" t="s">
        <v>71</v>
      </c>
      <c r="E101" s="55">
        <v>10</v>
      </c>
      <c r="F101" s="56"/>
      <c r="G101" s="24"/>
      <c r="I101" s="24"/>
      <c r="J101" s="7"/>
    </row>
    <row r="102" spans="2:10" ht="15" customHeight="1" x14ac:dyDescent="0.25">
      <c r="C102" s="19"/>
      <c r="D102" s="14" t="s">
        <v>57</v>
      </c>
      <c r="E102" s="45">
        <v>6.9199999999999998E-2</v>
      </c>
      <c r="F102" s="46"/>
      <c r="G102" s="47"/>
      <c r="I102" s="47"/>
      <c r="J102" s="7"/>
    </row>
    <row r="103" spans="2:10" ht="15" customHeight="1" x14ac:dyDescent="0.25">
      <c r="C103" s="19"/>
      <c r="D103" s="48" t="s">
        <v>72</v>
      </c>
      <c r="E103" s="26">
        <f>-PV(E102,E101,E100)</f>
        <v>725.94141233536357</v>
      </c>
      <c r="F103" s="27"/>
      <c r="G103" s="28"/>
      <c r="I103" s="21"/>
      <c r="J103" s="7"/>
    </row>
    <row r="104" spans="2:10" ht="15" customHeight="1" x14ac:dyDescent="0.25">
      <c r="C104" s="30"/>
      <c r="D104" s="31"/>
      <c r="E104" s="31"/>
      <c r="F104" s="66"/>
      <c r="J104" s="7"/>
    </row>
    <row r="105" spans="2:10" ht="15" customHeight="1" x14ac:dyDescent="0.25">
      <c r="C105" s="36"/>
      <c r="D105" s="36"/>
      <c r="E105" s="36"/>
      <c r="F105" s="36"/>
      <c r="J105" s="7"/>
    </row>
    <row r="106" spans="2:10" ht="15" customHeight="1" x14ac:dyDescent="0.25">
      <c r="C106" s="36"/>
      <c r="J106" s="7"/>
    </row>
    <row r="107" spans="2:10" ht="15" customHeight="1" thickBot="1" x14ac:dyDescent="0.3">
      <c r="B107" s="36"/>
      <c r="C107" s="36"/>
      <c r="D107" s="9" t="s">
        <v>73</v>
      </c>
      <c r="E107" s="67">
        <f>SUM(E48,E80,E87,E95,E103)</f>
        <v>14034.576436195306</v>
      </c>
      <c r="F107" s="68"/>
      <c r="G107" s="28"/>
      <c r="I107" s="7"/>
      <c r="J107" s="7"/>
    </row>
    <row r="108" spans="2:10" ht="15" customHeight="1" thickTop="1" x14ac:dyDescent="0.25">
      <c r="B108" s="36"/>
      <c r="C108" s="41"/>
      <c r="D108" s="69"/>
      <c r="E108" s="70"/>
      <c r="F108" s="71"/>
      <c r="G108" s="28"/>
      <c r="I108" s="7"/>
      <c r="J108" s="7"/>
    </row>
    <row r="109" spans="2:10" ht="15" customHeight="1" x14ac:dyDescent="0.25">
      <c r="J109" s="7"/>
    </row>
    <row r="110" spans="2:10" ht="15" customHeight="1" x14ac:dyDescent="0.25">
      <c r="E110" s="8"/>
      <c r="F110" s="8"/>
      <c r="G110" s="8"/>
      <c r="I110" s="8"/>
      <c r="J110" s="7"/>
    </row>
    <row r="111" spans="2:10" ht="15" customHeight="1" x14ac:dyDescent="0.25"/>
    <row r="112" spans="2:10" ht="15" customHeight="1" x14ac:dyDescent="0.25">
      <c r="E112" s="7"/>
      <c r="F112" s="7"/>
      <c r="G112" s="7"/>
      <c r="I112" s="7"/>
    </row>
    <row r="113" spans="5:9" ht="15" customHeight="1" x14ac:dyDescent="0.25"/>
    <row r="114" spans="5:9" ht="15" customHeight="1" x14ac:dyDescent="0.25">
      <c r="E114" s="8"/>
      <c r="F114" s="8"/>
      <c r="G114" s="8"/>
      <c r="I114" s="8"/>
    </row>
    <row r="115" spans="5:9" ht="15" customHeight="1" x14ac:dyDescent="0.25"/>
    <row r="116" spans="5:9" ht="15" customHeight="1" x14ac:dyDescent="0.25"/>
  </sheetData>
  <pageMargins left="0.7" right="0.7" top="0.75" bottom="0.75" header="0.3" footer="0.3"/>
  <pageSetup scale="78" orientation="portrait" r:id="rId1"/>
  <headerFooter>
    <oddHeader>&amp;CREDACTED</oddHeader>
  </headerFooter>
  <rowBreaks count="1" manualBreakCount="1">
    <brk id="50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SignificantOrder xmlns="dc463f71-b30c-4ab2-9473-d307f9d35888">false</SignificantOrder>
    <Date1 xmlns="dc463f71-b30c-4ab2-9473-d307f9d35888">2020-05-21T07:00:00+00:00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D33D2ED-EA91-413B-91E8-3E8CE8486626}"/>
</file>

<file path=customXml/itemProps2.xml><?xml version="1.0" encoding="utf-8"?>
<ds:datastoreItem xmlns:ds="http://schemas.openxmlformats.org/officeDocument/2006/customXml" ds:itemID="{CA83AB17-762E-4CAB-88AB-BF3A2018597C}"/>
</file>

<file path=customXml/itemProps3.xml><?xml version="1.0" encoding="utf-8"?>
<ds:datastoreItem xmlns:ds="http://schemas.openxmlformats.org/officeDocument/2006/customXml" ds:itemID="{A5E4AA3D-E0B2-4E2C-9D75-3057737CE966}"/>
</file>

<file path=customXml/itemProps4.xml><?xml version="1.0" encoding="utf-8"?>
<ds:datastoreItem xmlns:ds="http://schemas.openxmlformats.org/officeDocument/2006/customXml" ds:itemID="{680FCF92-A728-4E8D-A1C6-741D38F62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Itemization</vt:lpstr>
      <vt:lpstr>Itemization!Print_Area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2020-05-21T20:40:53Z</dcterms:created>
  <dcterms:modified xsi:type="dcterms:W3CDTF">2020-05-21T20:41:00Z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0x0101006E56B4D1795A2E4DB2F0B01679ED314A0082BE3214F6FBE444A686B76141802F0A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