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995"/>
  </bookViews>
  <sheets>
    <sheet name="Exh-SC15" sheetId="2" r:id="rId1"/>
  </sheets>
  <calcPr calcId="125725"/>
</workbook>
</file>

<file path=xl/calcChain.xml><?xml version="1.0" encoding="utf-8"?>
<calcChain xmlns="http://schemas.openxmlformats.org/spreadsheetml/2006/main">
  <c r="G20" i="2"/>
  <c r="G18"/>
  <c r="G28" s="1"/>
  <c r="E18"/>
  <c r="E20" s="1"/>
  <c r="G33" l="1"/>
  <c r="G35" s="1"/>
  <c r="E28"/>
  <c r="I28"/>
  <c r="J28" s="1"/>
  <c r="E33"/>
  <c r="I33" l="1"/>
  <c r="E35"/>
  <c r="I35" l="1"/>
  <c r="J33"/>
  <c r="J35" s="1"/>
</calcChain>
</file>

<file path=xl/sharedStrings.xml><?xml version="1.0" encoding="utf-8"?>
<sst xmlns="http://schemas.openxmlformats.org/spreadsheetml/2006/main" count="45" uniqueCount="40">
  <si>
    <t>Total</t>
  </si>
  <si>
    <t>Percent</t>
  </si>
  <si>
    <t>Amount</t>
  </si>
  <si>
    <t>WA %</t>
  </si>
  <si>
    <t>Sources:</t>
  </si>
  <si>
    <t>Directors and Officers Insurance:</t>
  </si>
  <si>
    <r>
      <t xml:space="preserve">Percent Applicable to Utilities </t>
    </r>
    <r>
      <rPr>
        <vertAlign val="superscript"/>
        <sz val="10"/>
        <color theme="1"/>
        <rFont val="Arial"/>
        <family val="2"/>
      </rPr>
      <t>(2)</t>
    </r>
  </si>
  <si>
    <t>Portion Applicable to Utilities</t>
  </si>
  <si>
    <r>
      <t xml:space="preserve">Applicable to Electr. </t>
    </r>
    <r>
      <rPr>
        <b/>
        <vertAlign val="superscript"/>
        <sz val="10"/>
        <color theme="1"/>
        <rFont val="Arial"/>
        <family val="2"/>
      </rPr>
      <t>(3)</t>
    </r>
  </si>
  <si>
    <r>
      <t xml:space="preserve">Applicable to Gas </t>
    </r>
    <r>
      <rPr>
        <b/>
        <vertAlign val="superscript"/>
        <sz val="10"/>
        <color theme="1"/>
        <rFont val="Arial"/>
        <family val="2"/>
      </rPr>
      <t>(3)</t>
    </r>
  </si>
  <si>
    <t>Public Counsel</t>
  </si>
  <si>
    <t>(2) See S. Coppola Testimony on behalf of Washington Attorney General - Public Counsel.</t>
  </si>
  <si>
    <t>Adjustment</t>
  </si>
  <si>
    <t>Requirement</t>
  </si>
  <si>
    <t xml:space="preserve"> Exhibit SC-15</t>
  </si>
  <si>
    <t>Public</t>
  </si>
  <si>
    <t>Counsel</t>
  </si>
  <si>
    <t>Allocation</t>
  </si>
  <si>
    <t>A</t>
  </si>
  <si>
    <t>B</t>
  </si>
  <si>
    <t>C</t>
  </si>
  <si>
    <t>D</t>
  </si>
  <si>
    <t>E</t>
  </si>
  <si>
    <t>F</t>
  </si>
  <si>
    <r>
      <t xml:space="preserve">Avista Total D&amp;O Insurance Expense - 2011 </t>
    </r>
    <r>
      <rPr>
        <vertAlign val="superscript"/>
        <sz val="10"/>
        <color theme="1"/>
        <rFont val="Arial"/>
        <family val="2"/>
      </rPr>
      <t>(1)</t>
    </r>
  </si>
  <si>
    <t>Company</t>
  </si>
  <si>
    <t>Allocation (1)</t>
  </si>
  <si>
    <r>
      <t xml:space="preserve">Avista Pro-Forma 2012 D&amp;O Insurance Expense </t>
    </r>
    <r>
      <rPr>
        <vertAlign val="superscript"/>
        <sz val="10"/>
        <color theme="1"/>
        <rFont val="Arial"/>
        <family val="2"/>
      </rPr>
      <t>(1)</t>
    </r>
  </si>
  <si>
    <t>Portion Applicable to Non-utility-Adjustment</t>
  </si>
  <si>
    <t>(3) See Company Witness Andrews WP-3.05, tab EPI-1</t>
  </si>
  <si>
    <t>(1) See Company response to PC-DR-033 Attacment A and Company Witness Andrews WP 3.05 Insurance Adjustment, Tab EPI-2.</t>
  </si>
  <si>
    <t>Avista</t>
  </si>
  <si>
    <t>Workpaper</t>
  </si>
  <si>
    <t>Reference</t>
  </si>
  <si>
    <t>Adjustment To:</t>
  </si>
  <si>
    <t>Revenue</t>
  </si>
  <si>
    <t>Expense</t>
  </si>
  <si>
    <t>Allocated To</t>
  </si>
  <si>
    <t>Utility</t>
  </si>
  <si>
    <r>
      <t xml:space="preserve">Utility </t>
    </r>
    <r>
      <rPr>
        <b/>
        <vertAlign val="superscript"/>
        <sz val="10"/>
        <color theme="1"/>
        <rFont val="Arial"/>
        <family val="2"/>
      </rPr>
      <t>(1)</t>
    </r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</si>
</sst>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&quot;$&quot;* #,##0.0_);_(&quot;$&quot;* \(#,##0.0\);_(&quot;$&quot;* &quot;-&quot;??_);_(@_)"/>
    <numFmt numFmtId="167" formatCode="_(* #,##0_);_(* \(#,##0\);_(* &quot;-&quot;??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164" fontId="2" fillId="0" borderId="6" xfId="1" applyNumberFormat="1" applyFont="1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9" fontId="0" fillId="0" borderId="2" xfId="2" applyFont="1" applyBorder="1"/>
    <xf numFmtId="166" fontId="0" fillId="0" borderId="0" xfId="1" applyNumberFormat="1" applyFont="1"/>
    <xf numFmtId="164" fontId="0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/>
    <xf numFmtId="164" fontId="0" fillId="0" borderId="0" xfId="0" applyNumberFormat="1" applyFont="1"/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2" xfId="1" applyNumberFormat="1" applyFont="1" applyBorder="1"/>
    <xf numFmtId="167" fontId="6" fillId="0" borderId="0" xfId="3" applyNumberFormat="1" applyFont="1" applyBorder="1"/>
    <xf numFmtId="167" fontId="0" fillId="0" borderId="0" xfId="0" applyNumberFormat="1"/>
    <xf numFmtId="164" fontId="1" fillId="0" borderId="6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8" xfId="0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tabSelected="1" workbookViewId="0">
      <selection activeCell="K1" sqref="K1"/>
    </sheetView>
  </sheetViews>
  <sheetFormatPr defaultRowHeight="12.75"/>
  <cols>
    <col min="2" max="3" width="12.85546875" customWidth="1"/>
    <col min="4" max="4" width="9.28515625" customWidth="1"/>
    <col min="5" max="5" width="15.28515625" customWidth="1"/>
    <col min="6" max="6" width="3.5703125" customWidth="1"/>
    <col min="7" max="7" width="12.28515625" bestFit="1" customWidth="1"/>
    <col min="8" max="8" width="3.5703125" customWidth="1"/>
    <col min="9" max="9" width="14.140625" customWidth="1"/>
    <col min="10" max="10" width="16" customWidth="1"/>
    <col min="11" max="11" width="11.85546875" customWidth="1"/>
  </cols>
  <sheetData>
    <row r="1" spans="1:11">
      <c r="K1" s="8" t="s">
        <v>14</v>
      </c>
    </row>
    <row r="3" spans="1:11">
      <c r="A3" s="1" t="s">
        <v>5</v>
      </c>
    </row>
    <row r="4" spans="1:11">
      <c r="A4" s="1"/>
    </row>
    <row r="5" spans="1:11">
      <c r="A5" s="22" t="s">
        <v>18</v>
      </c>
      <c r="B5" s="22"/>
      <c r="C5" s="22"/>
      <c r="D5" s="23"/>
      <c r="E5" s="23" t="s">
        <v>19</v>
      </c>
      <c r="F5" s="23"/>
      <c r="G5" s="23" t="s">
        <v>20</v>
      </c>
      <c r="H5" s="23"/>
      <c r="I5" s="23" t="s">
        <v>21</v>
      </c>
      <c r="J5" s="23" t="s">
        <v>22</v>
      </c>
      <c r="K5" s="23" t="s">
        <v>23</v>
      </c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>
      <c r="A7" s="1"/>
      <c r="K7" s="6" t="s">
        <v>31</v>
      </c>
    </row>
    <row r="8" spans="1:11">
      <c r="E8" s="6" t="s">
        <v>15</v>
      </c>
      <c r="K8" s="6" t="s">
        <v>12</v>
      </c>
    </row>
    <row r="9" spans="1:11">
      <c r="E9" s="12" t="s">
        <v>16</v>
      </c>
      <c r="G9" s="12" t="s">
        <v>25</v>
      </c>
      <c r="K9" s="6" t="s">
        <v>32</v>
      </c>
    </row>
    <row r="10" spans="1:11" ht="13.5" thickBot="1">
      <c r="E10" s="19" t="s">
        <v>17</v>
      </c>
      <c r="G10" s="19" t="s">
        <v>26</v>
      </c>
      <c r="K10" s="12" t="s">
        <v>33</v>
      </c>
    </row>
    <row r="11" spans="1:11">
      <c r="K11" s="30"/>
    </row>
    <row r="12" spans="1:11" ht="14.25">
      <c r="A12" t="s">
        <v>24</v>
      </c>
      <c r="E12" s="24">
        <v>1307231</v>
      </c>
      <c r="G12" s="24">
        <v>1307231</v>
      </c>
    </row>
    <row r="14" spans="1:11" ht="14.25">
      <c r="A14" t="s">
        <v>27</v>
      </c>
      <c r="E14" s="25">
        <v>1075710.05</v>
      </c>
      <c r="G14" s="25">
        <v>1075710.05</v>
      </c>
    </row>
    <row r="16" spans="1:11" ht="14.25">
      <c r="A16" t="s">
        <v>6</v>
      </c>
      <c r="E16" s="13">
        <v>0.5</v>
      </c>
      <c r="G16" s="13">
        <v>0.9</v>
      </c>
    </row>
    <row r="18" spans="1:11">
      <c r="A18" t="s">
        <v>7</v>
      </c>
      <c r="E18" s="15">
        <f>+E14*E16</f>
        <v>537855.02500000002</v>
      </c>
      <c r="G18" s="15">
        <f>+G14*G16</f>
        <v>968139.04500000004</v>
      </c>
    </row>
    <row r="19" spans="1:11">
      <c r="E19" s="15"/>
    </row>
    <row r="20" spans="1:11">
      <c r="A20" t="s">
        <v>28</v>
      </c>
      <c r="E20" s="26">
        <f>E14-E18</f>
        <v>537855.02500000002</v>
      </c>
      <c r="G20" s="26">
        <f>G14-G18</f>
        <v>107571.005</v>
      </c>
    </row>
    <row r="21" spans="1:11">
      <c r="E21" s="15"/>
    </row>
    <row r="22" spans="1:11">
      <c r="E22" s="16" t="s">
        <v>10</v>
      </c>
      <c r="G22" s="6" t="s">
        <v>25</v>
      </c>
      <c r="I22" s="28" t="s">
        <v>34</v>
      </c>
      <c r="J22" s="28"/>
    </row>
    <row r="23" spans="1:11">
      <c r="E23" s="6" t="s">
        <v>37</v>
      </c>
      <c r="G23" s="6" t="s">
        <v>37</v>
      </c>
      <c r="I23" s="6"/>
      <c r="J23" s="6" t="s">
        <v>35</v>
      </c>
    </row>
    <row r="24" spans="1:11" ht="14.25">
      <c r="E24" s="6" t="s">
        <v>38</v>
      </c>
      <c r="G24" s="6" t="s">
        <v>39</v>
      </c>
      <c r="I24" s="5" t="s">
        <v>36</v>
      </c>
      <c r="J24" s="5" t="s">
        <v>13</v>
      </c>
    </row>
    <row r="25" spans="1:11" ht="14.25">
      <c r="A25" s="10" t="s">
        <v>8</v>
      </c>
      <c r="B25" s="11"/>
      <c r="C25" s="4"/>
      <c r="D25" s="4"/>
      <c r="E25" s="2"/>
      <c r="G25" s="2"/>
    </row>
    <row r="26" spans="1:11">
      <c r="B26" t="s">
        <v>1</v>
      </c>
      <c r="E26" s="7">
        <v>0.72192999999999996</v>
      </c>
      <c r="G26" s="7">
        <v>0.72192999999999996</v>
      </c>
    </row>
    <row r="27" spans="1:11">
      <c r="B27" t="s">
        <v>3</v>
      </c>
      <c r="E27" s="7">
        <v>0.66390000000000005</v>
      </c>
      <c r="G27" s="7">
        <v>0.66390000000000005</v>
      </c>
    </row>
    <row r="28" spans="1:11">
      <c r="B28" t="s">
        <v>2</v>
      </c>
      <c r="E28" s="9">
        <f>E18*E26*E27</f>
        <v>257788.17295581821</v>
      </c>
      <c r="G28" s="27">
        <f>G18*G26*G27</f>
        <v>464018.71132047276</v>
      </c>
      <c r="I28" s="18">
        <f>+E28-G28</f>
        <v>-206230.53836465455</v>
      </c>
      <c r="J28" s="17">
        <f>I28</f>
        <v>-206230.53836465455</v>
      </c>
      <c r="K28" s="20">
        <v>3.05</v>
      </c>
    </row>
    <row r="29" spans="1:11">
      <c r="G29" s="14"/>
      <c r="I29" s="21"/>
      <c r="J29" s="1"/>
      <c r="K29" s="20"/>
    </row>
    <row r="30" spans="1:11" ht="14.25">
      <c r="A30" s="10" t="s">
        <v>9</v>
      </c>
      <c r="B30" s="11"/>
      <c r="C30" s="4"/>
      <c r="D30" s="4"/>
      <c r="G30" s="14"/>
      <c r="I30" s="21"/>
      <c r="J30" s="1"/>
      <c r="K30" s="20"/>
    </row>
    <row r="31" spans="1:11">
      <c r="B31" t="s">
        <v>1</v>
      </c>
      <c r="E31" s="7">
        <v>0.19436999999999999</v>
      </c>
      <c r="G31" s="7">
        <v>0.19436999999999999</v>
      </c>
      <c r="I31" s="21"/>
      <c r="J31" s="1"/>
      <c r="K31" s="20"/>
    </row>
    <row r="32" spans="1:11">
      <c r="B32" t="s">
        <v>3</v>
      </c>
      <c r="E32" s="7">
        <v>0.68518000000000001</v>
      </c>
      <c r="G32" s="7">
        <v>0.68518000000000001</v>
      </c>
      <c r="I32" s="21"/>
      <c r="J32" s="1"/>
      <c r="K32" s="20"/>
    </row>
    <row r="33" spans="1:11">
      <c r="B33" t="s">
        <v>2</v>
      </c>
      <c r="E33" s="9">
        <f>E18*E31*E32</f>
        <v>71630.691346953914</v>
      </c>
      <c r="G33" s="27">
        <f>G18*G31*G32</f>
        <v>128935.24442451705</v>
      </c>
      <c r="I33" s="18">
        <f>+E33-G33</f>
        <v>-57304.553077563134</v>
      </c>
      <c r="J33" s="17">
        <f>I33</f>
        <v>-57304.553077563134</v>
      </c>
      <c r="K33" s="20">
        <v>3.03</v>
      </c>
    </row>
    <row r="34" spans="1:11">
      <c r="G34" s="2"/>
      <c r="I34" s="29"/>
      <c r="J34" s="2"/>
    </row>
    <row r="35" spans="1:11" ht="13.5" thickBot="1">
      <c r="A35" s="1" t="s">
        <v>0</v>
      </c>
      <c r="E35" s="17">
        <f>+E33+E28</f>
        <v>329418.8643027721</v>
      </c>
      <c r="G35" s="18">
        <f>+G33+G28</f>
        <v>592953.9557449898</v>
      </c>
      <c r="I35" s="18">
        <f>+I33+I28</f>
        <v>-263535.0914422177</v>
      </c>
      <c r="J35" s="17">
        <f>+J33+J28</f>
        <v>-263535.0914422177</v>
      </c>
    </row>
    <row r="36" spans="1:11" ht="13.5" thickTop="1">
      <c r="E36" s="3"/>
      <c r="G36" s="3"/>
      <c r="I36" s="3"/>
      <c r="J36" s="3"/>
    </row>
    <row r="37" spans="1:11">
      <c r="A37" t="s">
        <v>4</v>
      </c>
    </row>
    <row r="38" spans="1:11">
      <c r="B38" t="s">
        <v>30</v>
      </c>
    </row>
    <row r="39" spans="1:11">
      <c r="B39" t="s">
        <v>11</v>
      </c>
    </row>
    <row r="40" spans="1:11">
      <c r="B40" t="s">
        <v>29</v>
      </c>
    </row>
  </sheetData>
  <mergeCells count="2">
    <mergeCell ref="A5:C5"/>
    <mergeCell ref="I22:J2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EFA07775-BA3F-48F5-8229-990379A377C5}"/>
</file>

<file path=customXml/itemProps2.xml><?xml version="1.0" encoding="utf-8"?>
<ds:datastoreItem xmlns:ds="http://schemas.openxmlformats.org/officeDocument/2006/customXml" ds:itemID="{84EDB897-4B20-4848-8E6D-C67CD8EF4A0C}"/>
</file>

<file path=customXml/itemProps3.xml><?xml version="1.0" encoding="utf-8"?>
<ds:datastoreItem xmlns:ds="http://schemas.openxmlformats.org/officeDocument/2006/customXml" ds:itemID="{ABA143F9-88BC-4AC2-824F-7FFF8798D2DB}"/>
</file>

<file path=customXml/itemProps4.xml><?xml version="1.0" encoding="utf-8"?>
<ds:datastoreItem xmlns:ds="http://schemas.openxmlformats.org/officeDocument/2006/customXml" ds:itemID="{59A4DD3F-0955-4806-92C4-96D60F1F1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Exh-SC15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Coppola</dc:creator>
  <cp:lastModifiedBy>Seb Coppola</cp:lastModifiedBy>
  <cp:lastPrinted>2012-08-22T16:51:38Z</cp:lastPrinted>
  <dcterms:created xsi:type="dcterms:W3CDTF">2012-08-06T20:59:52Z</dcterms:created>
  <dcterms:modified xsi:type="dcterms:W3CDTF">2012-09-07T02:36:23Z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