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er.mickelso\Desktop\"/>
    </mc:Choice>
  </mc:AlternateContent>
  <xr:revisionPtr revIDLastSave="0" documentId="8_{7307D852-000B-4C42-8041-DAADC850AC25}" xr6:coauthVersionLast="44" xr6:coauthVersionMax="44" xr10:uidLastSave="{00000000-0000-0000-0000-000000000000}"/>
  <bookViews>
    <workbookView xWindow="-108" yWindow="-108" windowWidth="23256" windowHeight="12576" xr2:uid="{0E019D2D-5F68-4003-BE33-D200C12327C7}"/>
  </bookViews>
  <sheets>
    <sheet name="Exhibit JEK-4" sheetId="9" r:id="rId1"/>
  </sheets>
  <definedNames>
    <definedName name="_xlnm.Print_Area" localSheetId="0">'Exhibit JEK-4'!$A$1:$F$21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9" l="1"/>
  <c r="E10" i="9"/>
  <c r="F10" i="9" s="1"/>
  <c r="E9" i="9"/>
  <c r="F9" i="9" s="1"/>
  <c r="D11" i="9" l="1"/>
  <c r="D15" i="9" l="1"/>
  <c r="E7" i="9" l="1"/>
  <c r="F7" i="9" s="1"/>
  <c r="E8" i="9"/>
  <c r="F8" i="9" s="1"/>
  <c r="C11" i="9" l="1"/>
  <c r="C15" i="9" l="1"/>
  <c r="E15" i="9" s="1"/>
  <c r="F15" i="9" s="1"/>
  <c r="C18" i="9" s="1"/>
  <c r="C20" i="9" s="1"/>
  <c r="E11" i="9"/>
  <c r="F11" i="9" s="1"/>
</calcChain>
</file>

<file path=xl/sharedStrings.xml><?xml version="1.0" encoding="utf-8"?>
<sst xmlns="http://schemas.openxmlformats.org/spreadsheetml/2006/main" count="24" uniqueCount="23">
  <si>
    <t>Cascade Natural Gas</t>
  </si>
  <si>
    <t>Line No.</t>
  </si>
  <si>
    <t>A</t>
  </si>
  <si>
    <t>B</t>
  </si>
  <si>
    <t>C</t>
  </si>
  <si>
    <t>Description</t>
  </si>
  <si>
    <t>D</t>
  </si>
  <si>
    <t>2020 
Actual Cost</t>
  </si>
  <si>
    <t>2019 
Actual Cost</t>
  </si>
  <si>
    <t>E</t>
  </si>
  <si>
    <t>Percentage Increase</t>
  </si>
  <si>
    <t>Cross Charge Direct Exempt</t>
  </si>
  <si>
    <t>Total Non-Union Wages</t>
  </si>
  <si>
    <t>WA Allocated (employee)</t>
  </si>
  <si>
    <t>CNG Direct Exempt</t>
  </si>
  <si>
    <t>CNG Direct Non-Exempt</t>
  </si>
  <si>
    <t>Cross Charge Direct Non-Exempt</t>
  </si>
  <si>
    <t>Total WA Non-Union Wages</t>
  </si>
  <si>
    <t>Actual Non-Union Wage Increase</t>
  </si>
  <si>
    <t>Variance</t>
  </si>
  <si>
    <t>2020 Non-Union Wage Increase Approved in 2019 (reflected in Rebuttal)</t>
  </si>
  <si>
    <t>Exhibit JEK-4</t>
  </si>
  <si>
    <t>2020 Payroll Cost Increases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</si>
</sst>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10" fontId="0" fillId="0" borderId="1" xfId="1" applyNumberFormat="1" applyFont="1" applyBorder="1"/>
    <xf numFmtId="0" fontId="0" fillId="0" borderId="1" xfId="0" applyBorder="1"/>
    <xf numFmtId="167" fontId="0" fillId="0" borderId="0" xfId="2" applyNumberFormat="1" applyFont="1"/>
    <xf numFmtId="167" fontId="0" fillId="0" borderId="1" xfId="2" applyNumberFormat="1" applyFont="1" applyBorder="1"/>
    <xf numFmtId="10" fontId="0" fillId="0" borderId="1" xfId="0" applyNumberFormat="1" applyBorder="1"/>
    <xf numFmtId="167" fontId="0" fillId="0" borderId="0" xfId="0" applyNumberFormat="1"/>
    <xf numFmtId="167" fontId="0" fillId="0" borderId="1" xfId="0" applyNumberFormat="1" applyBorder="1"/>
    <xf numFmtId="0" fontId="1" fillId="0" borderId="0" xfId="0" applyFont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3" quotePrefix="1" applyFont="1" applyAlignment="1">
      <alignment horizontal="center"/>
    </xf>
    <xf numFmtId="0" fontId="3" fillId="0" borderId="0" xfId="3" applyFont="1" applyAlignment="1">
      <alignment horizontal="center"/>
    </xf>
  </cellXfs>
  <cellStyles count="4">
    <cellStyle name="Currency" xfId="2" builtinId="4"/>
    <cellStyle name="Normal" xfId="0" builtinId="0"/>
    <cellStyle name="Normal 92" xfId="3" xr:uid="{44E3AF4B-1803-464C-95C1-DD8D73BA35B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2F79C-B497-4954-A6A0-222854E3EE45}">
  <dimension ref="A1:F21"/>
  <sheetViews>
    <sheetView tabSelected="1" workbookViewId="0">
      <selection activeCell="E18" sqref="E18"/>
    </sheetView>
  </sheetViews>
  <sheetFormatPr defaultRowHeight="14.4" x14ac:dyDescent="0.3"/>
  <cols>
    <col min="1" max="1" width="5" style="14" bestFit="1" customWidth="1"/>
    <col min="2" max="2" width="64" customWidth="1"/>
    <col min="3" max="5" width="13.109375" customWidth="1"/>
    <col min="6" max="6" width="11.5546875" customWidth="1"/>
  </cols>
  <sheetData>
    <row r="1" spans="1:6" ht="15.6" x14ac:dyDescent="0.3">
      <c r="A1" s="16" t="s">
        <v>0</v>
      </c>
      <c r="B1" s="16"/>
      <c r="C1" s="16"/>
      <c r="D1" s="16"/>
      <c r="E1" s="16"/>
      <c r="F1" s="16"/>
    </row>
    <row r="2" spans="1:6" ht="15.6" x14ac:dyDescent="0.3">
      <c r="A2" s="16" t="s">
        <v>21</v>
      </c>
      <c r="B2" s="16"/>
      <c r="C2" s="16"/>
      <c r="D2" s="16"/>
      <c r="E2" s="16"/>
      <c r="F2" s="16"/>
    </row>
    <row r="3" spans="1:6" ht="15.6" x14ac:dyDescent="0.3">
      <c r="A3" s="15" t="s">
        <v>22</v>
      </c>
      <c r="B3" s="15"/>
      <c r="C3" s="15"/>
      <c r="D3" s="15"/>
      <c r="E3" s="15"/>
      <c r="F3" s="15"/>
    </row>
    <row r="4" spans="1:6" x14ac:dyDescent="0.3">
      <c r="A4" s="13"/>
      <c r="B4" s="10"/>
      <c r="C4" s="10"/>
      <c r="D4" s="10"/>
    </row>
    <row r="5" spans="1:6" ht="28.8" x14ac:dyDescent="0.3">
      <c r="A5" s="11" t="s">
        <v>1</v>
      </c>
      <c r="B5" s="11" t="s">
        <v>5</v>
      </c>
      <c r="C5" s="11" t="s">
        <v>8</v>
      </c>
      <c r="D5" s="11" t="s">
        <v>7</v>
      </c>
      <c r="E5" s="11" t="s">
        <v>19</v>
      </c>
      <c r="F5" s="11" t="s">
        <v>10</v>
      </c>
    </row>
    <row r="6" spans="1:6" x14ac:dyDescent="0.3">
      <c r="A6" s="12"/>
      <c r="B6" s="12" t="s">
        <v>2</v>
      </c>
      <c r="C6" s="12" t="s">
        <v>3</v>
      </c>
      <c r="D6" s="12" t="s">
        <v>4</v>
      </c>
      <c r="E6" s="12" t="s">
        <v>6</v>
      </c>
      <c r="F6" s="12" t="s">
        <v>9</v>
      </c>
    </row>
    <row r="7" spans="1:6" x14ac:dyDescent="0.3">
      <c r="A7" s="14">
        <v>1</v>
      </c>
      <c r="B7" t="s">
        <v>14</v>
      </c>
      <c r="C7" s="5">
        <v>9763857.9799999986</v>
      </c>
      <c r="D7" s="5">
        <v>10105054.469999999</v>
      </c>
      <c r="E7" s="8">
        <f>D7-C7</f>
        <v>341196.49000000022</v>
      </c>
      <c r="F7" s="1">
        <f>E7/C7</f>
        <v>3.4944843595523113E-2</v>
      </c>
    </row>
    <row r="8" spans="1:6" x14ac:dyDescent="0.3">
      <c r="A8" s="14">
        <v>2</v>
      </c>
      <c r="B8" t="s">
        <v>15</v>
      </c>
      <c r="C8" s="5">
        <v>1842201.820000005</v>
      </c>
      <c r="D8" s="5">
        <v>1885375.8500000003</v>
      </c>
      <c r="E8" s="8">
        <f t="shared" ref="E8:E11" si="0">D8-C8</f>
        <v>43174.029999995371</v>
      </c>
      <c r="F8" s="1">
        <f t="shared" ref="F8:F11" si="1">E8/C8</f>
        <v>2.3436102131304624E-2</v>
      </c>
    </row>
    <row r="9" spans="1:6" x14ac:dyDescent="0.3">
      <c r="A9" s="14">
        <v>3</v>
      </c>
      <c r="B9" t="s">
        <v>11</v>
      </c>
      <c r="C9" s="5">
        <v>2991227.2300000009</v>
      </c>
      <c r="D9" s="5">
        <v>3500014.2499999995</v>
      </c>
      <c r="E9" s="8">
        <f t="shared" si="0"/>
        <v>508787.01999999862</v>
      </c>
      <c r="F9" s="1">
        <f t="shared" si="1"/>
        <v>0.17009306912467445</v>
      </c>
    </row>
    <row r="10" spans="1:6" x14ac:dyDescent="0.3">
      <c r="A10" s="14">
        <v>4</v>
      </c>
      <c r="B10" s="4" t="s">
        <v>16</v>
      </c>
      <c r="C10" s="6">
        <v>1640821.8300000003</v>
      </c>
      <c r="D10" s="6">
        <v>1682643.8800000006</v>
      </c>
      <c r="E10" s="9">
        <f t="shared" si="0"/>
        <v>41822.050000000279</v>
      </c>
      <c r="F10" s="3">
        <f t="shared" si="1"/>
        <v>2.5488477319929533E-2</v>
      </c>
    </row>
    <row r="11" spans="1:6" x14ac:dyDescent="0.3">
      <c r="A11" s="14">
        <v>5</v>
      </c>
      <c r="B11" t="s">
        <v>12</v>
      </c>
      <c r="C11" s="5">
        <f>SUM(C7:C10)</f>
        <v>16238108.860000005</v>
      </c>
      <c r="D11" s="5">
        <f>SUM(D7:D10)</f>
        <v>17173088.449999999</v>
      </c>
      <c r="E11" s="8">
        <f t="shared" si="0"/>
        <v>934979.58999999426</v>
      </c>
      <c r="F11" s="1">
        <f t="shared" si="1"/>
        <v>5.7579339937987951E-2</v>
      </c>
    </row>
    <row r="12" spans="1:6" x14ac:dyDescent="0.3">
      <c r="A12" s="14">
        <v>6</v>
      </c>
    </row>
    <row r="13" spans="1:6" x14ac:dyDescent="0.3">
      <c r="A13" s="14">
        <v>7</v>
      </c>
      <c r="B13" t="s">
        <v>13</v>
      </c>
      <c r="C13" s="2">
        <v>0.73719999999999997</v>
      </c>
      <c r="D13" s="2">
        <f>C13</f>
        <v>0.73719999999999997</v>
      </c>
    </row>
    <row r="14" spans="1:6" x14ac:dyDescent="0.3">
      <c r="A14" s="14">
        <v>8</v>
      </c>
    </row>
    <row r="15" spans="1:6" x14ac:dyDescent="0.3">
      <c r="A15" s="14">
        <v>9</v>
      </c>
      <c r="B15" t="s">
        <v>17</v>
      </c>
      <c r="C15" s="5">
        <f>C13*C11</f>
        <v>11970733.851592002</v>
      </c>
      <c r="D15" s="5">
        <f>D13*D11</f>
        <v>12660000.805339999</v>
      </c>
      <c r="E15" s="8">
        <f t="shared" ref="E15" si="2">D15-C15</f>
        <v>689266.95374799706</v>
      </c>
      <c r="F15" s="1">
        <f t="shared" ref="F15" si="3">E15/C15</f>
        <v>5.7579339937988062E-2</v>
      </c>
    </row>
    <row r="16" spans="1:6" x14ac:dyDescent="0.3">
      <c r="A16" s="14">
        <v>10</v>
      </c>
      <c r="C16" s="5"/>
      <c r="D16" s="5"/>
      <c r="E16" s="8"/>
      <c r="F16" s="1"/>
    </row>
    <row r="17" spans="1:5" x14ac:dyDescent="0.3">
      <c r="A17" s="14">
        <v>11</v>
      </c>
      <c r="E17" s="2"/>
    </row>
    <row r="18" spans="1:5" x14ac:dyDescent="0.3">
      <c r="A18" s="14">
        <v>12</v>
      </c>
      <c r="B18" t="s">
        <v>18</v>
      </c>
      <c r="C18" s="2">
        <f>F15</f>
        <v>5.7579339937988062E-2</v>
      </c>
      <c r="E18" s="2"/>
    </row>
    <row r="19" spans="1:5" x14ac:dyDescent="0.3">
      <c r="A19" s="14">
        <v>13</v>
      </c>
      <c r="B19" s="4" t="s">
        <v>20</v>
      </c>
      <c r="C19" s="7">
        <v>3.5499999999999997E-2</v>
      </c>
    </row>
    <row r="20" spans="1:5" x14ac:dyDescent="0.3">
      <c r="A20" s="14">
        <v>14</v>
      </c>
      <c r="B20" t="s">
        <v>19</v>
      </c>
      <c r="C20" s="2">
        <f>C18-C19</f>
        <v>2.2079339937988066E-2</v>
      </c>
    </row>
    <row r="21" spans="1:5" x14ac:dyDescent="0.3">
      <c r="A21" s="14">
        <v>15</v>
      </c>
    </row>
  </sheetData>
  <mergeCells count="3">
    <mergeCell ref="A3:F3"/>
    <mergeCell ref="A2:F2"/>
    <mergeCell ref="A1:F1"/>
  </mergeCells>
  <pageMargins left="0.7" right="0.7" top="0.75" bottom="0.75" header="0.3" footer="0.3"/>
  <pageSetup orientation="landscape" r:id="rId1"/>
  <headerFooter>
    <oddHeader>&amp;RDocket No. UG -200568
Exhibit No.___(JEK-4)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2021-01-08T08:00:00+00:00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F7AE85-850C-45D8-9062-D4161A5152C1}"/>
</file>

<file path=customXml/itemProps2.xml><?xml version="1.0" encoding="utf-8"?>
<ds:datastoreItem xmlns:ds="http://schemas.openxmlformats.org/officeDocument/2006/customXml" ds:itemID="{3804F140-A476-45C4-9FE3-5A1EC4130FDA}"/>
</file>

<file path=customXml/itemProps3.xml><?xml version="1.0" encoding="utf-8"?>
<ds:datastoreItem xmlns:ds="http://schemas.openxmlformats.org/officeDocument/2006/customXml" ds:itemID="{5FE786A8-FB05-4DCE-801C-635E1EA94962}"/>
</file>

<file path=customXml/itemProps4.xml><?xml version="1.0" encoding="utf-8"?>
<ds:datastoreItem xmlns:ds="http://schemas.openxmlformats.org/officeDocument/2006/customXml" ds:itemID="{3D14E164-5553-4280-84E2-275F7C3A32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JEK-4</vt:lpstr>
      <vt:lpstr>'Exhibit JEK-4'!Print_Area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Mickelson, Christopher</dc:creator>
  <cp:lastModifiedBy>Mickelson, Christopher</cp:lastModifiedBy>
  <cp:lastPrinted>2021-01-06T20:36:55Z</cp:lastPrinted>
  <dcterms:created xsi:type="dcterms:W3CDTF">2020-12-19T00:33:38Z</dcterms:created>
  <dcterms:modified xsi:type="dcterms:W3CDTF">2021-01-06T22:56:24Z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ec3ba9c0-9f19-4824-84b8-5f18e22b7106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0x0101006E56B4D1795A2E4DB2F0B01679ED314A00A9B141868A9DE943AC0520515758323A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