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5" windowWidth="15480" windowHeight="9210" activeTab="1"/>
  </bookViews>
  <sheets>
    <sheet name="leadsheet" sheetId="3" r:id="rId1"/>
    <sheet name="PC 12 Sum" sheetId="1" r:id="rId2"/>
  </sheets>
  <externalReferences>
    <externalReference r:id="rId3"/>
    <externalReference r:id="rId4"/>
    <externalReference r:id="rId5"/>
    <externalReference r:id="rId6"/>
    <externalReference r:id="rId7"/>
    <externalReference r:id="rId8"/>
  </externalReferences>
  <definedNames>
    <definedName name="_920_SUM_BY_ACCT">#REF!</definedName>
    <definedName name="_DAT1">'[1]GL FERC Mapping'!#REF!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'[1]GL FERC Mapping'!#REF!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'[1]GL FERC Mapping'!#REF!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37">#REF!</definedName>
    <definedName name="_DAT38">#REF!</definedName>
    <definedName name="_DAT39">#REF!</definedName>
    <definedName name="_DAT4">'[1]GL FERC Mapping'!#REF!</definedName>
    <definedName name="_DAT40">#REF!</definedName>
    <definedName name="_DAT41">#REF!</definedName>
    <definedName name="_DAT42">#REF!</definedName>
    <definedName name="_DAT43">#REF!</definedName>
    <definedName name="_DAT5">#REF!</definedName>
    <definedName name="_DAT6">#REF!</definedName>
    <definedName name="_DAT7">#REF!</definedName>
    <definedName name="_DAT8">#REF!</definedName>
    <definedName name="_DAT9">#REF!</definedName>
    <definedName name="AcctTable">[2]Variables!$AK$42:$AK$396</definedName>
    <definedName name="AvgFactors">[3]Factors!$B$3:$P$99</definedName>
    <definedName name="DATA1">'[4]Non Blanks'!#REF!</definedName>
    <definedName name="DATA10">'[4]Non Blanks'!#REF!</definedName>
    <definedName name="DATA104">'[4]Non Blanks'!#REF!</definedName>
    <definedName name="DATA105">'[4]Non Blanks'!#REF!</definedName>
    <definedName name="DATA106">'[4]Non Blanks'!#REF!</definedName>
    <definedName name="DATA107">'[4]Non Blanks'!#REF!</definedName>
    <definedName name="DATA108">'[4]Non Blanks'!#REF!</definedName>
    <definedName name="DATA109">'[4]Non Blanks'!#REF!</definedName>
    <definedName name="DATA15">'[4]Non Blanks'!#REF!</definedName>
    <definedName name="DATA16">'[4]Non Blanks'!#REF!</definedName>
    <definedName name="DATA17">'[4]Non Blanks'!#REF!</definedName>
    <definedName name="DATA19">'[4]Non Blanks'!#REF!</definedName>
    <definedName name="DATA2">'[4]Non Blanks'!#REF!</definedName>
    <definedName name="DATA20">'[4]Non Blanks'!#REF!</definedName>
    <definedName name="DATA21">'[4]Non Blanks'!#REF!</definedName>
    <definedName name="DATA22">'[4]Non Blanks'!#REF!</definedName>
    <definedName name="DATA23">'[4]Non Blanks'!#REF!</definedName>
    <definedName name="DATA24">'[4]Non Blanks'!#REF!</definedName>
    <definedName name="DATA25">'[4]Non Blanks'!#REF!</definedName>
    <definedName name="DATA26">'[4]Non Blanks'!#REF!</definedName>
    <definedName name="DATA27">'[4]Non Blanks'!#REF!</definedName>
    <definedName name="DATA28">'[4]Non Blanks'!#REF!</definedName>
    <definedName name="DATA29">'[4]Non Blanks'!#REF!</definedName>
    <definedName name="DATA3">'[4]Non Blanks'!#REF!</definedName>
    <definedName name="DATA32">'[4]Non Blanks'!#REF!</definedName>
    <definedName name="DATA33">'[4]Non Blanks'!#REF!</definedName>
    <definedName name="DATA36">'[4]Non Blanks'!#REF!</definedName>
    <definedName name="DATA37">'[4]Non Blanks'!#REF!</definedName>
    <definedName name="DATA38">'[4]Non Blanks'!#REF!</definedName>
    <definedName name="DATA39">'[4]Non Blanks'!#REF!</definedName>
    <definedName name="DATA4">'[4]Non Blanks'!#REF!</definedName>
    <definedName name="DATA40">'[4]Non Blanks'!#REF!</definedName>
    <definedName name="DATA41">'[4]Non Blanks'!#REF!</definedName>
    <definedName name="DATA42">'[4]Non Blanks'!#REF!</definedName>
    <definedName name="DATA43">'[4]Non Blanks'!#REF!</definedName>
    <definedName name="DATA44">'[4]Non Blanks'!#REF!</definedName>
    <definedName name="DATA45">'[4]Non Blanks'!#REF!</definedName>
    <definedName name="DATA46">'[4]Non Blanks'!#REF!</definedName>
    <definedName name="DATA47">'[4]Non Blanks'!#REF!</definedName>
    <definedName name="DATA48">'[4]Non Blanks'!#REF!</definedName>
    <definedName name="DATA49">'[4]Non Blanks'!#REF!</definedName>
    <definedName name="DATA50">'[4]Non Blanks'!#REF!</definedName>
    <definedName name="DATA51">'[4]Non Blanks'!#REF!</definedName>
    <definedName name="DATA52">'[4]Non Blanks'!#REF!</definedName>
    <definedName name="DATA53">'[4]Non Blanks'!#REF!</definedName>
    <definedName name="DATA54">'[4]Non Blanks'!#REF!</definedName>
    <definedName name="DATA55">'[4]Non Blanks'!#REF!</definedName>
    <definedName name="DATA56">'[4]Non Blanks'!#REF!</definedName>
    <definedName name="DATA57">'[4]Non Blanks'!#REF!</definedName>
    <definedName name="DATA58">'[4]Non Blanks'!#REF!</definedName>
    <definedName name="DATA59">'[4]Non Blanks'!#REF!</definedName>
    <definedName name="DATA6">'[4]Non Blanks'!#REF!</definedName>
    <definedName name="DATA60">'[4]Non Blanks'!#REF!</definedName>
    <definedName name="DATA61">'[4]Non Blanks'!#REF!</definedName>
    <definedName name="DATA62">'[4]Non Blanks'!#REF!</definedName>
    <definedName name="DATA63">'[4]Non Blanks'!#REF!</definedName>
    <definedName name="DATA64">'[4]Non Blanks'!#REF!</definedName>
    <definedName name="DATA65">'[4]Non Blanks'!#REF!</definedName>
    <definedName name="DATA66">'[4]Non Blanks'!#REF!</definedName>
    <definedName name="DATA67">'[4]Non Blanks'!#REF!</definedName>
    <definedName name="DATA68">'[4]Non Blanks'!#REF!</definedName>
    <definedName name="DATA69">'[4]Non Blanks'!#REF!</definedName>
    <definedName name="DATA7">'[4]Non Blanks'!#REF!</definedName>
    <definedName name="DATA70">'[4]Non Blanks'!#REF!</definedName>
    <definedName name="DATA71">'[4]Non Blanks'!#REF!</definedName>
    <definedName name="DATA72">'[4]Non Blanks'!#REF!</definedName>
    <definedName name="DATA73">'[4]Non Blanks'!#REF!</definedName>
    <definedName name="DATA74">'[4]Non Blanks'!#REF!</definedName>
    <definedName name="DATA75">'[4]Non Blanks'!#REF!</definedName>
    <definedName name="DATA76">'[4]Non Blanks'!#REF!</definedName>
    <definedName name="DATA77">'[4]Non Blanks'!#REF!</definedName>
    <definedName name="DATA78">'[4]Non Blanks'!#REF!</definedName>
    <definedName name="DATA79">'[4]Non Blanks'!#REF!</definedName>
    <definedName name="DATA8">'[4]Non Blanks'!#REF!</definedName>
    <definedName name="DATA80">'[4]Non Blanks'!#REF!</definedName>
    <definedName name="DATA81">'[4]Non Blanks'!#REF!</definedName>
    <definedName name="DATA82">'[4]Non Blanks'!#REF!</definedName>
    <definedName name="DATA83">'[4]Non Blanks'!#REF!</definedName>
    <definedName name="DATA84">'[4]Non Blanks'!#REF!</definedName>
    <definedName name="DATA85">'[4]Non Blanks'!#REF!</definedName>
    <definedName name="DATA86">'[4]Non Blanks'!#REF!</definedName>
    <definedName name="DATA87">'[4]Non Blanks'!#REF!</definedName>
    <definedName name="DATA88">'[4]Non Blanks'!#REF!</definedName>
    <definedName name="DATA89">'[4]Non Blanks'!#REF!</definedName>
    <definedName name="DATA90">'[4]Non Blanks'!#REF!</definedName>
    <definedName name="DATA91">'[4]Non Blanks'!#REF!</definedName>
    <definedName name="DATA95">'[4]Non Blanks'!#REF!</definedName>
    <definedName name="DATA97">'[4]Non Blanks'!#REF!</definedName>
    <definedName name="DATA98">'[4]Non Blanks'!#REF!</definedName>
    <definedName name="DATA99">'[4]Non Blanks'!#REF!</definedName>
    <definedName name="FactorType">[3]Variables!$AK$2:$AL$12</definedName>
    <definedName name="Jurisdiction">[3]Variables!$AK$15</definedName>
    <definedName name="JurisNumber">[3]Variables!$AL$15</definedName>
    <definedName name="_xlnm.Print_Area">#REF!</definedName>
    <definedName name="_xlnm.Print_Titles">#REF!</definedName>
    <definedName name="table1">#REF!</definedName>
    <definedName name="table2">#REF!</definedName>
    <definedName name="tablex">[5]Sheet1!#REF!</definedName>
    <definedName name="TEST0">'[1]GL FERC Mapping'!#REF!</definedName>
    <definedName name="TEST1">#REF!</definedName>
    <definedName name="TEST10">#REF!</definedName>
    <definedName name="TEST11">#REF!</definedName>
    <definedName name="TEST12">#REF!</definedName>
    <definedName name="TEST13">#REF!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'[1]GL FERC Mapping'!#REF!</definedName>
    <definedName name="TESTVKEY">#REF!</definedName>
    <definedName name="ValidAccount">[3]Variables!$AK$43:$AK$376</definedName>
    <definedName name="wrn.All._.Pages." hidden="1">{#N/A,#N/A,FALSE,"Cover";#N/A,#N/A,FALSE,"Lead Sheet";#N/A,#N/A,FALSE,"T-Accounts";#N/A,#N/A,FALSE,"Expense Detail 10 01 to 3  02";#N/A,#N/A,FALSE,"Expense Detail 4 01 to 9 01";#N/A,#N/A,FALSE,"Three Factor % 3  2002"}</definedName>
    <definedName name="xxx">[6]Variables!$AK$2:$AL$12</definedName>
    <definedName name="YEFactors">[3]Factors!$S$3:$AG$99</definedName>
  </definedNames>
  <calcPr calcId="125725" iterate="1"/>
</workbook>
</file>

<file path=xl/calcChain.xml><?xml version="1.0" encoding="utf-8"?>
<calcChain xmlns="http://schemas.openxmlformats.org/spreadsheetml/2006/main">
  <c r="H11" i="3"/>
  <c r="H10"/>
  <c r="H9"/>
  <c r="G11"/>
  <c r="G10"/>
  <c r="G9"/>
  <c r="J10" i="1" l="1"/>
  <c r="I10"/>
  <c r="J9"/>
  <c r="I9"/>
  <c r="J8"/>
  <c r="I8"/>
  <c r="F11" i="3" s="1"/>
  <c r="I11" s="1"/>
  <c r="J7" i="1"/>
  <c r="I7"/>
  <c r="J6"/>
  <c r="I6"/>
  <c r="F10" i="3" s="1"/>
  <c r="I10" s="1"/>
  <c r="J5" i="1"/>
  <c r="I5"/>
  <c r="F9" i="3" s="1"/>
  <c r="F12" s="1"/>
  <c r="I9" l="1"/>
  <c r="I12" s="1"/>
</calcChain>
</file>

<file path=xl/sharedStrings.xml><?xml version="1.0" encoding="utf-8"?>
<sst xmlns="http://schemas.openxmlformats.org/spreadsheetml/2006/main" count="45" uniqueCount="38">
  <si>
    <t>Exhibit No. __(RBD-3) page 4.1.1</t>
  </si>
  <si>
    <t>Unadjusted YE Dec 2009</t>
  </si>
  <si>
    <t>Adjustment 4.1</t>
  </si>
  <si>
    <t>Category &amp; Description</t>
  </si>
  <si>
    <t>FERC Acct</t>
  </si>
  <si>
    <t>Alloc</t>
  </si>
  <si>
    <t>WA %</t>
  </si>
  <si>
    <t>TC</t>
  </si>
  <si>
    <t>WA-Alloc</t>
  </si>
  <si>
    <t>CN</t>
  </si>
  <si>
    <t>OR</t>
  </si>
  <si>
    <t>WA</t>
  </si>
  <si>
    <t>9090000 Total</t>
  </si>
  <si>
    <t>SO</t>
  </si>
  <si>
    <t>9301000 Total</t>
  </si>
  <si>
    <t>Test Year YE Dec 2009</t>
  </si>
  <si>
    <r>
      <t xml:space="preserve">Image &amp; Institutional - </t>
    </r>
    <r>
      <rPr>
        <sz val="11"/>
        <color theme="1"/>
        <rFont val="Calibri"/>
        <family val="2"/>
        <scheme val="minor"/>
      </rPr>
      <t>Costs regarding community outreach like Pacific Power or Rocky Mountain Power Foundation, community support and presence.  These expenses allow us to participate in vital community events, and provide customers with outreach materials.</t>
    </r>
    <r>
      <rPr>
        <sz val="11"/>
        <color rgb="FFFF0000"/>
        <rFont val="Calibri"/>
        <family val="2"/>
        <scheme val="minor"/>
      </rPr>
      <t xml:space="preserve"> </t>
    </r>
  </si>
  <si>
    <t>Attach PC 12</t>
  </si>
  <si>
    <t>PacifiCorp</t>
  </si>
  <si>
    <t>Washington General Rate Case - December 2009</t>
  </si>
  <si>
    <t>TOTAL</t>
  </si>
  <si>
    <t>ACCOUNT</t>
  </si>
  <si>
    <t>Type</t>
  </si>
  <si>
    <t>COMPANY</t>
  </si>
  <si>
    <t>FACTOR</t>
  </si>
  <si>
    <t>FACTOR %</t>
  </si>
  <si>
    <t>ALLOCATED</t>
  </si>
  <si>
    <t>REF#</t>
  </si>
  <si>
    <t>Remove Image &amp; Institutional Advertising</t>
  </si>
  <si>
    <t>Description:</t>
  </si>
  <si>
    <t xml:space="preserve">Page </t>
  </si>
  <si>
    <t>12.4.1</t>
  </si>
  <si>
    <t>Advertising Expense</t>
  </si>
  <si>
    <t>RES</t>
  </si>
  <si>
    <t>Informational &amp; Instructional Adv</t>
  </si>
  <si>
    <t>Misc General Expense</t>
  </si>
  <si>
    <t>Exhibit No.___(RBD-6) - Revised 12/10/10</t>
  </si>
  <si>
    <t>Ref. 12.4</t>
  </si>
</sst>
</file>

<file path=xl/styles.xml><?xml version="1.0" encoding="utf-8"?>
<styleSheet xmlns="http://schemas.openxmlformats.org/spreadsheetml/2006/main">
  <numFmts count="16">
    <numFmt numFmtId="5" formatCode="&quot;$&quot;#,##0_);\(&quot;$&quot;#,##0\)"/>
    <numFmt numFmtId="44" formatCode="_(&quot;$&quot;* #,##0.00_);_(&quot;$&quot;* \(#,##0.00\);_(&quot;$&quot;* &quot;-&quot;??_);_(@_)"/>
    <numFmt numFmtId="43" formatCode="_(* #,##0.00_);_(* \(#,##0.00\);_(* &quot;-&quot;??_);_(@_)"/>
    <numFmt numFmtId="164" formatCode="_(* #,##0_);_(* \(#,##0\);_(* &quot;-&quot;??_);_(@_)"/>
    <numFmt numFmtId="165" formatCode="0.000%"/>
    <numFmt numFmtId="166" formatCode="_-* #,##0\ &quot;F&quot;_-;\-* #,##0\ &quot;F&quot;_-;_-* &quot;-&quot;\ &quot;F&quot;_-;_-@_-"/>
    <numFmt numFmtId="167" formatCode="&quot;$&quot;###0;[Red]\(&quot;$&quot;###0\)"/>
    <numFmt numFmtId="168" formatCode="&quot;$&quot;#,##0\ ;\(&quot;$&quot;#,##0\)"/>
    <numFmt numFmtId="169" formatCode="########\-###\-###"/>
    <numFmt numFmtId="170" formatCode="0.0"/>
    <numFmt numFmtId="171" formatCode="#,##0.000;[Red]\-#,##0.000"/>
    <numFmt numFmtId="172" formatCode="#,##0.0_);\(#,##0.0\);\-\ ;"/>
    <numFmt numFmtId="173" formatCode="#,##0.0000"/>
    <numFmt numFmtId="174" formatCode="mmm\ dd\,\ yyyy"/>
    <numFmt numFmtId="175" formatCode="General_)"/>
    <numFmt numFmtId="176" formatCode="0.0000%"/>
  </numFmts>
  <fonts count="38">
    <font>
      <sz val="11"/>
      <color theme="1"/>
      <name val="Calibri"/>
      <family val="2"/>
      <scheme val="minor"/>
    </font>
    <font>
      <sz val="10"/>
      <color theme="1"/>
      <name val="Arial"/>
      <family val="2"/>
    </font>
    <font>
      <b/>
      <sz val="12"/>
      <color theme="1"/>
      <name val="Calibri"/>
      <family val="2"/>
      <scheme val="minor"/>
    </font>
    <font>
      <b/>
      <sz val="11"/>
      <color theme="1"/>
      <name val="Calibri"/>
      <family val="2"/>
      <scheme val="minor"/>
    </font>
    <font>
      <sz val="11"/>
      <color theme="1"/>
      <name val="Times New Roman"/>
      <family val="2"/>
    </font>
    <font>
      <sz val="10"/>
      <name val="Courier"/>
      <family val="3"/>
    </font>
    <font>
      <sz val="10"/>
      <name val="Arial"/>
      <family val="2"/>
    </font>
    <font>
      <sz val="10"/>
      <color indexed="8"/>
      <name val="Helv"/>
    </font>
    <font>
      <sz val="12"/>
      <name val="Times New Roman"/>
      <family val="1"/>
    </font>
    <font>
      <sz val="10"/>
      <color indexed="24"/>
      <name val="Courier New"/>
      <family val="3"/>
    </font>
    <font>
      <sz val="10"/>
      <name val="Helv"/>
    </font>
    <font>
      <sz val="8"/>
      <name val="Helv"/>
    </font>
    <font>
      <sz val="7"/>
      <name val="Arial"/>
      <family val="2"/>
    </font>
    <font>
      <sz val="8"/>
      <name val="Arial"/>
      <family val="2"/>
    </font>
    <font>
      <b/>
      <sz val="16"/>
      <name val="Times New Roman"/>
      <family val="1"/>
    </font>
    <font>
      <b/>
      <sz val="12"/>
      <name val="Arial"/>
      <family val="2"/>
    </font>
    <font>
      <b/>
      <sz val="8"/>
      <name val="Arial"/>
      <family val="2"/>
    </font>
    <font>
      <sz val="12"/>
      <color indexed="12"/>
      <name val="Times New Roman"/>
      <family val="1"/>
    </font>
    <font>
      <sz val="10"/>
      <color indexed="11"/>
      <name val="Geneva"/>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8"/>
      <name val="Arial"/>
      <family val="2"/>
    </font>
    <font>
      <sz val="10"/>
      <color indexed="10"/>
      <name val="Arial"/>
      <family val="2"/>
    </font>
    <font>
      <sz val="12"/>
      <name val="Arial MT"/>
    </font>
    <font>
      <b/>
      <sz val="10"/>
      <name val="Arial"/>
      <family val="2"/>
    </font>
    <font>
      <sz val="10"/>
      <name val="LinePrinter"/>
    </font>
    <font>
      <sz val="8"/>
      <color indexed="12"/>
      <name val="Arial"/>
      <family val="2"/>
    </font>
    <font>
      <b/>
      <sz val="11"/>
      <color theme="1"/>
      <name val="Arial"/>
      <family val="2"/>
    </font>
    <font>
      <sz val="11"/>
      <color rgb="FFFF0000"/>
      <name val="Calibri"/>
      <family val="2"/>
      <scheme val="minor"/>
    </font>
    <font>
      <sz val="11"/>
      <color theme="1"/>
      <name val="Calibri"/>
      <family val="2"/>
      <scheme val="minor"/>
    </font>
    <font>
      <b/>
      <sz val="10"/>
      <color theme="1"/>
      <name val="Arial"/>
      <family val="2"/>
    </font>
    <font>
      <sz val="9"/>
      <name val="Arial"/>
      <family val="2"/>
    </font>
    <font>
      <u/>
      <sz val="9"/>
      <name val="Arial"/>
      <family val="2"/>
    </font>
  </fonts>
  <fills count="30">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lightGray"/>
    </fill>
    <fill>
      <patternFill patternType="solid">
        <fgColor indexed="14"/>
        <bgColor indexed="64"/>
      </patternFill>
    </fill>
  </fills>
  <borders count="14">
    <border>
      <left/>
      <right/>
      <top/>
      <bottom/>
      <diagonal/>
    </border>
    <border>
      <left/>
      <right/>
      <top/>
      <bottom style="thin">
        <color theme="4" tint="0.39997558519241921"/>
      </bottom>
      <diagonal/>
    </border>
    <border>
      <left/>
      <right/>
      <top style="thin">
        <color theme="4"/>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114">
    <xf numFmtId="0" fontId="0" fillId="0" borderId="0"/>
    <xf numFmtId="0" fontId="4" fillId="0" borderId="0"/>
    <xf numFmtId="0" fontId="5"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 fontId="7" fillId="0" borderId="0"/>
    <xf numFmtId="43" fontId="4"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3" fontId="9" fillId="0" borderId="0" applyFont="0" applyFill="0" applyBorder="0" applyAlignment="0" applyProtection="0"/>
    <xf numFmtId="0" fontId="10" fillId="0" borderId="0"/>
    <xf numFmtId="0" fontId="10" fillId="0" borderId="0"/>
    <xf numFmtId="3" fontId="9" fillId="0" borderId="0" applyFont="0" applyFill="0" applyBorder="0" applyAlignment="0" applyProtection="0"/>
    <xf numFmtId="0" fontId="10" fillId="0" borderId="0"/>
    <xf numFmtId="44" fontId="8"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167" fontId="11" fillId="0" borderId="0" applyFont="0" applyFill="0" applyBorder="0" applyProtection="0">
      <alignment horizontal="right"/>
    </xf>
    <xf numFmtId="5" fontId="10" fillId="0" borderId="0"/>
    <xf numFmtId="168" fontId="9" fillId="0" borderId="0" applyFont="0" applyFill="0" applyBorder="0" applyAlignment="0" applyProtection="0"/>
    <xf numFmtId="0" fontId="9" fillId="0" borderId="0" applyFont="0" applyFill="0" applyBorder="0" applyAlignment="0" applyProtection="0"/>
    <xf numFmtId="0" fontId="10" fillId="0" borderId="0"/>
    <xf numFmtId="0" fontId="9" fillId="0" borderId="0" applyFont="0" applyFill="0" applyBorder="0" applyAlignment="0" applyProtection="0"/>
    <xf numFmtId="2" fontId="9" fillId="0" borderId="0" applyFont="0" applyFill="0" applyBorder="0" applyAlignment="0" applyProtection="0"/>
    <xf numFmtId="0" fontId="12" fillId="0" borderId="0" applyFont="0" applyFill="0" applyBorder="0" applyAlignment="0" applyProtection="0">
      <alignment horizontal="left"/>
    </xf>
    <xf numFmtId="38" fontId="13" fillId="5" borderId="0" applyNumberFormat="0" applyBorder="0" applyAlignment="0" applyProtection="0"/>
    <xf numFmtId="0" fontId="14" fillId="0" borderId="0"/>
    <xf numFmtId="0" fontId="15" fillId="0" borderId="4" applyNumberFormat="0" applyAlignment="0" applyProtection="0">
      <alignment horizontal="left" vertical="center"/>
    </xf>
    <xf numFmtId="0" fontId="15" fillId="0" borderId="3">
      <alignment horizontal="left" vertical="center"/>
    </xf>
    <xf numFmtId="10" fontId="13" fillId="6" borderId="5" applyNumberFormat="0" applyBorder="0" applyAlignment="0" applyProtection="0"/>
    <xf numFmtId="169" fontId="6" fillId="0" borderId="0"/>
    <xf numFmtId="170" fontId="16" fillId="0" borderId="0" applyNumberFormat="0" applyFill="0" applyBorder="0" applyAlignment="0" applyProtection="0"/>
    <xf numFmtId="164" fontId="17" fillId="0" borderId="0" applyFont="0" applyAlignment="0" applyProtection="0"/>
    <xf numFmtId="0" fontId="13" fillId="0" borderId="6" applyNumberFormat="0" applyBorder="0" applyAlignment="0"/>
    <xf numFmtId="171" fontId="6" fillId="0" borderId="0"/>
    <xf numFmtId="0" fontId="6" fillId="0" borderId="0"/>
    <xf numFmtId="0" fontId="8" fillId="0" borderId="0"/>
    <xf numFmtId="0" fontId="1" fillId="0" borderId="0"/>
    <xf numFmtId="0" fontId="1" fillId="0" borderId="0"/>
    <xf numFmtId="0" fontId="1" fillId="0" borderId="0"/>
    <xf numFmtId="0" fontId="6" fillId="0" borderId="0"/>
    <xf numFmtId="37" fontId="10" fillId="0" borderId="0"/>
    <xf numFmtId="172" fontId="8" fillId="0" borderId="0" applyFont="0" applyFill="0" applyBorder="0" applyProtection="0"/>
    <xf numFmtId="12" fontId="15" fillId="7" borderId="7">
      <alignment horizontal="left"/>
    </xf>
    <xf numFmtId="0" fontId="10" fillId="0" borderId="0"/>
    <xf numFmtId="0" fontId="10" fillId="0" borderId="0"/>
    <xf numFmtId="10"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8" fillId="0" borderId="0"/>
    <xf numFmtId="4" fontId="19" fillId="8" borderId="8" applyNumberFormat="0" applyProtection="0">
      <alignment vertical="center"/>
    </xf>
    <xf numFmtId="4" fontId="20" fillId="9" borderId="8" applyNumberFormat="0" applyProtection="0">
      <alignment vertical="center"/>
    </xf>
    <xf numFmtId="4" fontId="19" fillId="9" borderId="8" applyNumberFormat="0" applyProtection="0">
      <alignment horizontal="left" vertical="center" indent="1"/>
    </xf>
    <xf numFmtId="0" fontId="19" fillId="9" borderId="8" applyNumberFormat="0" applyProtection="0">
      <alignment horizontal="left" vertical="top" indent="1"/>
    </xf>
    <xf numFmtId="4" fontId="19" fillId="10" borderId="0" applyNumberFormat="0" applyProtection="0">
      <alignment horizontal="left" vertical="center" indent="1"/>
    </xf>
    <xf numFmtId="4" fontId="21" fillId="11" borderId="8" applyNumberFormat="0" applyProtection="0">
      <alignment horizontal="right" vertical="center"/>
    </xf>
    <xf numFmtId="4" fontId="21" fillId="12" borderId="8" applyNumberFormat="0" applyProtection="0">
      <alignment horizontal="right" vertical="center"/>
    </xf>
    <xf numFmtId="4" fontId="21" fillId="13" borderId="8" applyNumberFormat="0" applyProtection="0">
      <alignment horizontal="right" vertical="center"/>
    </xf>
    <xf numFmtId="4" fontId="21" fillId="14" borderId="8" applyNumberFormat="0" applyProtection="0">
      <alignment horizontal="right" vertical="center"/>
    </xf>
    <xf numFmtId="4" fontId="21" fillId="15" borderId="8" applyNumberFormat="0" applyProtection="0">
      <alignment horizontal="right" vertical="center"/>
    </xf>
    <xf numFmtId="4" fontId="21" fillId="16" borderId="8" applyNumberFormat="0" applyProtection="0">
      <alignment horizontal="right" vertical="center"/>
    </xf>
    <xf numFmtId="4" fontId="21" fillId="17" borderId="8" applyNumberFormat="0" applyProtection="0">
      <alignment horizontal="right" vertical="center"/>
    </xf>
    <xf numFmtId="4" fontId="21" fillId="18" borderId="8" applyNumberFormat="0" applyProtection="0">
      <alignment horizontal="right" vertical="center"/>
    </xf>
    <xf numFmtId="4" fontId="21" fillId="19" borderId="8" applyNumberFormat="0" applyProtection="0">
      <alignment horizontal="right" vertical="center"/>
    </xf>
    <xf numFmtId="4" fontId="19" fillId="20" borderId="9" applyNumberFormat="0" applyProtection="0">
      <alignment horizontal="left" vertical="center" indent="1"/>
    </xf>
    <xf numFmtId="4" fontId="21" fillId="21" borderId="0" applyNumberFormat="0" applyProtection="0">
      <alignment horizontal="left" indent="1"/>
    </xf>
    <xf numFmtId="4" fontId="22" fillId="22" borderId="0" applyNumberFormat="0" applyProtection="0">
      <alignment horizontal="left" vertical="center" indent="1"/>
    </xf>
    <xf numFmtId="4" fontId="21" fillId="23" borderId="8" applyNumberFormat="0" applyProtection="0">
      <alignment horizontal="right" vertical="center"/>
    </xf>
    <xf numFmtId="4" fontId="23" fillId="24" borderId="0" applyNumberFormat="0" applyProtection="0">
      <alignment horizontal="left" indent="1"/>
    </xf>
    <xf numFmtId="4" fontId="24" fillId="25" borderId="0" applyNumberFormat="0" applyProtection="0"/>
    <xf numFmtId="0" fontId="6" fillId="22" borderId="8" applyNumberFormat="0" applyProtection="0">
      <alignment horizontal="left" vertical="center" indent="1"/>
    </xf>
    <xf numFmtId="0" fontId="6" fillId="22" borderId="8" applyNumberFormat="0" applyProtection="0">
      <alignment horizontal="left" vertical="top" indent="1"/>
    </xf>
    <xf numFmtId="0" fontId="6" fillId="10" borderId="8" applyNumberFormat="0" applyProtection="0">
      <alignment horizontal="left" vertical="center" indent="1"/>
    </xf>
    <xf numFmtId="0" fontId="6" fillId="10" borderId="8" applyNumberFormat="0" applyProtection="0">
      <alignment horizontal="left" vertical="top" indent="1"/>
    </xf>
    <xf numFmtId="0" fontId="6" fillId="26" borderId="8" applyNumberFormat="0" applyProtection="0">
      <alignment horizontal="left" vertical="center" indent="1"/>
    </xf>
    <xf numFmtId="0" fontId="6" fillId="26" borderId="8" applyNumberFormat="0" applyProtection="0">
      <alignment horizontal="left" vertical="top" indent="1"/>
    </xf>
    <xf numFmtId="0" fontId="6" fillId="27" borderId="8" applyNumberFormat="0" applyProtection="0">
      <alignment horizontal="left" vertical="center" indent="1"/>
    </xf>
    <xf numFmtId="0" fontId="6" fillId="27" borderId="8" applyNumberFormat="0" applyProtection="0">
      <alignment horizontal="left" vertical="top" indent="1"/>
    </xf>
    <xf numFmtId="4" fontId="21" fillId="6" borderId="8" applyNumberFormat="0" applyProtection="0">
      <alignment vertical="center"/>
    </xf>
    <xf numFmtId="4" fontId="25" fillId="6" borderId="8" applyNumberFormat="0" applyProtection="0">
      <alignment vertical="center"/>
    </xf>
    <xf numFmtId="4" fontId="21" fillId="6" borderId="8" applyNumberFormat="0" applyProtection="0">
      <alignment horizontal="left" vertical="center" indent="1"/>
    </xf>
    <xf numFmtId="0" fontId="21" fillId="6" borderId="8" applyNumberFormat="0" applyProtection="0">
      <alignment horizontal="left" vertical="top" indent="1"/>
    </xf>
    <xf numFmtId="4" fontId="21" fillId="0" borderId="8" applyNumberFormat="0" applyProtection="0">
      <alignment horizontal="right" vertical="center"/>
    </xf>
    <xf numFmtId="4" fontId="25" fillId="21" borderId="8" applyNumberFormat="0" applyProtection="0">
      <alignment horizontal="right" vertical="center"/>
    </xf>
    <xf numFmtId="4" fontId="21" fillId="0" borderId="8" applyNumberFormat="0" applyProtection="0">
      <alignment horizontal="left" vertical="center" indent="1"/>
    </xf>
    <xf numFmtId="0" fontId="21" fillId="10" borderId="8" applyNumberFormat="0" applyProtection="0">
      <alignment horizontal="left" vertical="top"/>
    </xf>
    <xf numFmtId="4" fontId="26" fillId="0" borderId="0" applyNumberFormat="0" applyProtection="0">
      <alignment horizontal="left" vertical="center"/>
    </xf>
    <xf numFmtId="4" fontId="27" fillId="21" borderId="8" applyNumberFormat="0" applyProtection="0">
      <alignment horizontal="right" vertical="center"/>
    </xf>
    <xf numFmtId="37" fontId="28" fillId="28" borderId="0" applyNumberFormat="0" applyFont="0" applyBorder="0" applyAlignment="0" applyProtection="0"/>
    <xf numFmtId="173" fontId="6" fillId="0" borderId="10">
      <alignment horizontal="justify" vertical="top" wrapText="1"/>
    </xf>
    <xf numFmtId="0" fontId="6" fillId="0" borderId="0">
      <alignment horizontal="left" wrapText="1"/>
    </xf>
    <xf numFmtId="174" fontId="6" fillId="0" borderId="0" applyFill="0" applyBorder="0" applyAlignment="0" applyProtection="0">
      <alignment wrapText="1"/>
    </xf>
    <xf numFmtId="0" fontId="29" fillId="0" borderId="0" applyNumberFormat="0" applyFill="0" applyBorder="0">
      <alignment horizontal="center" wrapText="1"/>
    </xf>
    <xf numFmtId="0" fontId="29" fillId="0" borderId="0" applyNumberFormat="0" applyFill="0" applyBorder="0">
      <alignment horizontal="center" wrapText="1"/>
    </xf>
    <xf numFmtId="0" fontId="29" fillId="0" borderId="5">
      <alignment horizontal="center" vertical="center" wrapText="1"/>
    </xf>
    <xf numFmtId="0" fontId="10" fillId="0" borderId="11"/>
    <xf numFmtId="175" fontId="30" fillId="0" borderId="0">
      <alignment horizontal="left"/>
    </xf>
    <xf numFmtId="0" fontId="10" fillId="0" borderId="12"/>
    <xf numFmtId="37" fontId="13" fillId="9" borderId="0" applyNumberFormat="0" applyBorder="0" applyAlignment="0" applyProtection="0"/>
    <xf numFmtId="37" fontId="13" fillId="0" borderId="0"/>
    <xf numFmtId="3" fontId="31" fillId="29" borderId="13" applyProtection="0"/>
    <xf numFmtId="43" fontId="34" fillId="0" borderId="0" applyFont="0" applyFill="0" applyBorder="0" applyAlignment="0" applyProtection="0"/>
    <xf numFmtId="9" fontId="34" fillId="0" borderId="0" applyFont="0" applyFill="0" applyBorder="0" applyAlignment="0" applyProtection="0"/>
    <xf numFmtId="0" fontId="8" fillId="0" borderId="0"/>
    <xf numFmtId="0" fontId="8" fillId="0" borderId="0"/>
  </cellStyleXfs>
  <cellXfs count="41">
    <xf numFmtId="0" fontId="0" fillId="0" borderId="0" xfId="0"/>
    <xf numFmtId="0" fontId="2" fillId="0" borderId="0" xfId="0" applyFont="1"/>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xf numFmtId="0" fontId="3" fillId="2" borderId="1" xfId="0" applyFont="1" applyFill="1" applyBorder="1" applyAlignment="1">
      <alignment horizontal="left"/>
    </xf>
    <xf numFmtId="0" fontId="3" fillId="2" borderId="1"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165" fontId="3" fillId="3" borderId="0" xfId="0" applyNumberFormat="1" applyFont="1" applyFill="1" applyAlignment="1">
      <alignment horizontal="center"/>
    </xf>
    <xf numFmtId="164" fontId="3" fillId="3" borderId="0" xfId="0" applyNumberFormat="1" applyFont="1" applyFill="1"/>
    <xf numFmtId="0" fontId="3" fillId="4" borderId="0" xfId="0" applyFont="1" applyFill="1" applyBorder="1"/>
    <xf numFmtId="0" fontId="3" fillId="4" borderId="2" xfId="0" applyFont="1" applyFill="1" applyBorder="1" applyAlignment="1">
      <alignment horizontal="left"/>
    </xf>
    <xf numFmtId="0" fontId="3" fillId="4" borderId="2" xfId="0" applyFont="1" applyFill="1" applyBorder="1" applyAlignment="1">
      <alignment horizontal="center"/>
    </xf>
    <xf numFmtId="164" fontId="3" fillId="4" borderId="2" xfId="0" applyNumberFormat="1" applyFont="1" applyFill="1" applyBorder="1"/>
    <xf numFmtId="0" fontId="0" fillId="0" borderId="0" xfId="0" applyFont="1" applyAlignment="1">
      <alignment horizontal="left"/>
    </xf>
    <xf numFmtId="0" fontId="0" fillId="0" borderId="0" xfId="0" applyFont="1" applyAlignment="1">
      <alignment horizontal="center"/>
    </xf>
    <xf numFmtId="0" fontId="0" fillId="0" borderId="0" xfId="0" applyFont="1"/>
    <xf numFmtId="164" fontId="32" fillId="0" borderId="0" xfId="1" applyNumberFormat="1" applyFont="1" applyFill="1" applyAlignment="1"/>
    <xf numFmtId="0" fontId="32" fillId="2" borderId="1" xfId="1" applyFont="1" applyFill="1" applyBorder="1" applyAlignment="1">
      <alignment horizontal="center"/>
    </xf>
    <xf numFmtId="165" fontId="0" fillId="0" borderId="0" xfId="0" applyNumberFormat="1" applyFont="1" applyAlignment="1">
      <alignment horizontal="center"/>
    </xf>
    <xf numFmtId="164" fontId="0" fillId="0" borderId="0" xfId="0" applyNumberFormat="1" applyFont="1"/>
    <xf numFmtId="0" fontId="1" fillId="0" borderId="0" xfId="0" applyFont="1"/>
    <xf numFmtId="0" fontId="35" fillId="0" borderId="0" xfId="0" applyFont="1"/>
    <xf numFmtId="0" fontId="36" fillId="0" borderId="0" xfId="112" applyFont="1"/>
    <xf numFmtId="0" fontId="36" fillId="0" borderId="0" xfId="112" applyFont="1" applyAlignment="1">
      <alignment horizontal="center"/>
    </xf>
    <xf numFmtId="0" fontId="36" fillId="0" borderId="0" xfId="112" applyNumberFormat="1" applyFont="1" applyAlignment="1">
      <alignment horizontal="center"/>
    </xf>
    <xf numFmtId="0" fontId="37" fillId="0" borderId="0" xfId="112" applyFont="1" applyAlignment="1">
      <alignment horizontal="center"/>
    </xf>
    <xf numFmtId="0" fontId="37" fillId="0" borderId="0" xfId="112" applyNumberFormat="1" applyFont="1" applyAlignment="1">
      <alignment horizontal="center"/>
    </xf>
    <xf numFmtId="0" fontId="1" fillId="0" borderId="0" xfId="0" applyFont="1" applyAlignment="1">
      <alignment horizontal="center"/>
    </xf>
    <xf numFmtId="164" fontId="1" fillId="0" borderId="0" xfId="110" applyNumberFormat="1" applyFont="1"/>
    <xf numFmtId="176" fontId="1" fillId="0" borderId="0" xfId="111" applyNumberFormat="1" applyFont="1"/>
    <xf numFmtId="164" fontId="1" fillId="0" borderId="3" xfId="0" applyNumberFormat="1" applyFont="1" applyBorder="1"/>
    <xf numFmtId="0" fontId="29" fillId="0" borderId="0" xfId="0" applyFont="1" applyBorder="1" applyProtection="1">
      <protection locked="0"/>
    </xf>
    <xf numFmtId="0" fontId="6" fillId="0" borderId="0" xfId="113" applyFont="1" applyFill="1" applyBorder="1"/>
    <xf numFmtId="0" fontId="32" fillId="2" borderId="0" xfId="1" applyFont="1" applyFill="1" applyAlignment="1">
      <alignment horizontal="center"/>
    </xf>
    <xf numFmtId="0" fontId="3" fillId="0" borderId="2" xfId="0" applyFont="1" applyBorder="1" applyAlignment="1">
      <alignment horizontal="left" vertical="top" wrapText="1"/>
    </xf>
    <xf numFmtId="0" fontId="3" fillId="0" borderId="0" xfId="0" applyFont="1" applyAlignment="1">
      <alignment horizontal="left" vertical="top" wrapText="1"/>
    </xf>
    <xf numFmtId="164" fontId="32" fillId="0" borderId="0" xfId="1" applyNumberFormat="1" applyFont="1" applyFill="1" applyAlignment="1">
      <alignment horizontal="center"/>
    </xf>
    <xf numFmtId="0" fontId="1" fillId="0" borderId="0" xfId="0" applyFont="1" applyAlignment="1">
      <alignment horizontal="right"/>
    </xf>
  </cellXfs>
  <cellStyles count="114">
    <cellStyle name="Column total in dollars" xfId="2"/>
    <cellStyle name="Comma" xfId="110" builtinId="3"/>
    <cellStyle name="Comma  - Style1" xfId="3"/>
    <cellStyle name="Comma  - Style2" xfId="4"/>
    <cellStyle name="Comma  - Style3" xfId="5"/>
    <cellStyle name="Comma  - Style4" xfId="6"/>
    <cellStyle name="Comma  - Style5" xfId="7"/>
    <cellStyle name="Comma  - Style6" xfId="8"/>
    <cellStyle name="Comma  - Style7" xfId="9"/>
    <cellStyle name="Comma  - Style8" xfId="10"/>
    <cellStyle name="Comma (0)" xfId="11"/>
    <cellStyle name="Comma 2" xfId="12"/>
    <cellStyle name="Comma 2 2" xfId="13"/>
    <cellStyle name="Comma 3" xfId="14"/>
    <cellStyle name="Comma 3 2" xfId="15"/>
    <cellStyle name="Comma 4" xfId="16"/>
    <cellStyle name="Comma 5" xfId="17"/>
    <cellStyle name="Comma0" xfId="18"/>
    <cellStyle name="Comma0 - Style3" xfId="19"/>
    <cellStyle name="Comma0 - Style4" xfId="20"/>
    <cellStyle name="Comma0_3.7 Revenue Correcting - Dec09" xfId="21"/>
    <cellStyle name="Comma1 - Style1" xfId="22"/>
    <cellStyle name="Currency 2" xfId="23"/>
    <cellStyle name="Currency 2 2" xfId="24"/>
    <cellStyle name="Currency 3" xfId="25"/>
    <cellStyle name="Currency No Comma" xfId="26"/>
    <cellStyle name="Currency(0)" xfId="27"/>
    <cellStyle name="Currency0" xfId="28"/>
    <cellStyle name="Date" xfId="29"/>
    <cellStyle name="Date - Style3" xfId="30"/>
    <cellStyle name="Date_3.7 Revenue Correcting - Dec09" xfId="31"/>
    <cellStyle name="Fixed" xfId="32"/>
    <cellStyle name="General" xfId="33"/>
    <cellStyle name="Grey" xfId="34"/>
    <cellStyle name="header" xfId="35"/>
    <cellStyle name="Header1" xfId="36"/>
    <cellStyle name="Header2" xfId="37"/>
    <cellStyle name="Input [yellow]" xfId="38"/>
    <cellStyle name="Marathon" xfId="39"/>
    <cellStyle name="MCP" xfId="40"/>
    <cellStyle name="nONE" xfId="41"/>
    <cellStyle name="noninput" xfId="42"/>
    <cellStyle name="Normal" xfId="0" builtinId="0"/>
    <cellStyle name="Normal - Style1" xfId="43"/>
    <cellStyle name="Normal 2" xfId="44"/>
    <cellStyle name="Normal 3" xfId="1"/>
    <cellStyle name="Normal 4" xfId="45"/>
    <cellStyle name="Normal 5" xfId="46"/>
    <cellStyle name="Normal 5 2" xfId="47"/>
    <cellStyle name="Normal 6" xfId="48"/>
    <cellStyle name="Normal 7" xfId="49"/>
    <cellStyle name="Normal(0)" xfId="50"/>
    <cellStyle name="Normal_Copy of File50007" xfId="113"/>
    <cellStyle name="Normal_Remove Idaho Tax Payment Surcharge" xfId="112"/>
    <cellStyle name="Number" xfId="51"/>
    <cellStyle name="Password" xfId="52"/>
    <cellStyle name="Percen - Style1" xfId="53"/>
    <cellStyle name="Percen - Style2" xfId="54"/>
    <cellStyle name="Percent" xfId="111" builtinId="5"/>
    <cellStyle name="Percent [2]" xfId="55"/>
    <cellStyle name="Percent 2" xfId="56"/>
    <cellStyle name="Percent 3" xfId="57"/>
    <cellStyle name="Percent(0)" xfId="58"/>
    <cellStyle name="SAPBEXaggData" xfId="59"/>
    <cellStyle name="SAPBEXaggDataEmph" xfId="60"/>
    <cellStyle name="SAPBEXaggItem" xfId="61"/>
    <cellStyle name="SAPBEXaggItemX" xfId="62"/>
    <cellStyle name="SAPBEXchaText" xfId="63"/>
    <cellStyle name="SAPBEXexcBad7" xfId="64"/>
    <cellStyle name="SAPBEXexcBad8" xfId="65"/>
    <cellStyle name="SAPBEXexcBad9" xfId="66"/>
    <cellStyle name="SAPBEXexcCritical4" xfId="67"/>
    <cellStyle name="SAPBEXexcCritical5" xfId="68"/>
    <cellStyle name="SAPBEXexcCritical6" xfId="69"/>
    <cellStyle name="SAPBEXexcGood1" xfId="70"/>
    <cellStyle name="SAPBEXexcGood2" xfId="71"/>
    <cellStyle name="SAPBEXexcGood3" xfId="72"/>
    <cellStyle name="SAPBEXfilterDrill" xfId="73"/>
    <cellStyle name="SAPBEXfilterItem" xfId="74"/>
    <cellStyle name="SAPBEXfilterText" xfId="75"/>
    <cellStyle name="SAPBEXformats" xfId="76"/>
    <cellStyle name="SAPBEXheaderItem" xfId="77"/>
    <cellStyle name="SAPBEXheaderText" xfId="78"/>
    <cellStyle name="SAPBEXHLevel0" xfId="79"/>
    <cellStyle name="SAPBEXHLevel0X" xfId="80"/>
    <cellStyle name="SAPBEXHLevel1" xfId="81"/>
    <cellStyle name="SAPBEXHLevel1X" xfId="82"/>
    <cellStyle name="SAPBEXHLevel2" xfId="83"/>
    <cellStyle name="SAPBEXHLevel2X" xfId="84"/>
    <cellStyle name="SAPBEXHLevel3" xfId="85"/>
    <cellStyle name="SAPBEXHLevel3X" xfId="86"/>
    <cellStyle name="SAPBEXresData" xfId="87"/>
    <cellStyle name="SAPBEXresDataEmph" xfId="88"/>
    <cellStyle name="SAPBEXresItem" xfId="89"/>
    <cellStyle name="SAPBEXresItemX" xfId="90"/>
    <cellStyle name="SAPBEXstdData" xfId="91"/>
    <cellStyle name="SAPBEXstdDataEmph" xfId="92"/>
    <cellStyle name="SAPBEXstdItem" xfId="93"/>
    <cellStyle name="SAPBEXstdItemX" xfId="94"/>
    <cellStyle name="SAPBEXtitle" xfId="95"/>
    <cellStyle name="SAPBEXundefined" xfId="96"/>
    <cellStyle name="Shade" xfId="97"/>
    <cellStyle name="Special" xfId="98"/>
    <cellStyle name="Style 1" xfId="99"/>
    <cellStyle name="Style 27" xfId="100"/>
    <cellStyle name="Style 35" xfId="101"/>
    <cellStyle name="Style 36" xfId="102"/>
    <cellStyle name="Titles" xfId="103"/>
    <cellStyle name="Total2 - Style2" xfId="104"/>
    <cellStyle name="TRANSMISSION RELIABILITY PORTION OF PROJECT" xfId="105"/>
    <cellStyle name="Underl - Style4" xfId="106"/>
    <cellStyle name="Unprot" xfId="107"/>
    <cellStyle name="Unprot$" xfId="108"/>
    <cellStyle name="Unprotect" xfId="109"/>
  </cellStyles>
  <dxfs count="2">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38100</xdr:colOff>
      <xdr:row>37</xdr:row>
      <xdr:rowOff>9525</xdr:rowOff>
    </xdr:from>
    <xdr:to>
      <xdr:col>11</xdr:col>
      <xdr:colOff>9525</xdr:colOff>
      <xdr:row>47</xdr:row>
      <xdr:rowOff>66675</xdr:rowOff>
    </xdr:to>
    <xdr:sp macro="" textlink="">
      <xdr:nvSpPr>
        <xdr:cNvPr id="2" name="TextBox 1"/>
        <xdr:cNvSpPr txBox="1"/>
      </xdr:nvSpPr>
      <xdr:spPr>
        <a:xfrm>
          <a:off x="161925" y="4200525"/>
          <a:ext cx="763905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latin typeface="Arial" pitchFamily="34" charset="0"/>
              <a:cs typeface="Arial" pitchFamily="34" charset="0"/>
            </a:rPr>
            <a:t>This restating adjustment removes certain image and institutional</a:t>
          </a:r>
          <a:r>
            <a:rPr lang="en-US" sz="1000" baseline="0">
              <a:latin typeface="Arial" pitchFamily="34" charset="0"/>
              <a:cs typeface="Arial" pitchFamily="34" charset="0"/>
            </a:rPr>
            <a:t> advertising expenses that were inadvertently included in the unadjusted Washington results.  These expenses were identified in the Company's response to Public Counsel Data Requests 12 and 44.</a:t>
          </a:r>
          <a:endParaRPr lang="en-US" sz="10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lcshrn102\SHR02\REGULATN\ER\0305%20Semi\Account%20Audits\Account%20Audit%20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cshrn102\SHR02\REGULATN\ER\0306%20Idaho%20GRC\FY%2006%20Models\RAM%20FY06%20ID%20M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20832\Local%20Settings\Temporary%20Internet%20Files\OLK202\Account%20Audit%20909%20(Jan%20-%20June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shrn102\SHR02\Documents%20and%20Settings\p12508\Temporary%20Internet%20Files\OLK49\MGMT%20FEE%20ACTUALS%20CY2002%20%20FY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lcshrn102\SHR02\TEMP\RAM%20Mar%2020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ead Sheet"/>
      <sheetName val="Prior Semi's"/>
      <sheetName val="GL Account Summary Comparison"/>
      <sheetName val="920 Exceptions"/>
      <sheetName val="Account 920 Periods 1 through 6"/>
      <sheetName val="Acct Audit 920 Period 7 to 12"/>
      <sheetName val="Back-up"/>
      <sheetName val="GL FERC 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n Blanks"/>
      <sheetName val="Blue Sky"/>
      <sheetName val="Donation"/>
      <sheetName val="Festival"/>
      <sheetName val="Holiday"/>
      <sheetName val="Misc."/>
      <sheetName val="TV-Radio"/>
      <sheetName val="Sign"/>
      <sheetName val="Sponsorship"/>
      <sheetName val="Blanks"/>
      <sheetName val="Jennifer's Comments 2007 Audi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llocation"/>
      <sheetName val="2003 Plan"/>
      <sheetName val="Sheet1"/>
      <sheetName val="MGTSND FEB 03"/>
      <sheetName val="MGTFEE RECRS FEB 03"/>
      <sheetName val="Powercor"/>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J37"/>
  <sheetViews>
    <sheetView zoomScaleNormal="100" workbookViewId="0">
      <selection activeCell="L13" sqref="L13"/>
    </sheetView>
  </sheetViews>
  <sheetFormatPr defaultRowHeight="12.75"/>
  <cols>
    <col min="1" max="1" width="1.85546875" style="23" customWidth="1"/>
    <col min="2" max="2" width="23" style="23" customWidth="1"/>
    <col min="3" max="3" width="14.85546875" style="23" customWidth="1"/>
    <col min="4" max="5" width="9.140625" style="30"/>
    <col min="6" max="6" width="11.28515625" style="23" bestFit="1" customWidth="1"/>
    <col min="7" max="7" width="9.140625" style="30"/>
    <col min="8" max="8" width="9.140625" style="23"/>
    <col min="9" max="9" width="11" style="23" bestFit="1" customWidth="1"/>
    <col min="10" max="10" width="9.140625" style="30"/>
    <col min="11" max="16384" width="9.140625" style="23"/>
  </cols>
  <sheetData>
    <row r="1" spans="2:10">
      <c r="J1" s="40" t="s">
        <v>36</v>
      </c>
    </row>
    <row r="2" spans="2:10">
      <c r="B2" s="24" t="s">
        <v>18</v>
      </c>
      <c r="I2" s="23" t="s">
        <v>30</v>
      </c>
      <c r="J2" s="30">
        <v>12.4</v>
      </c>
    </row>
    <row r="3" spans="2:10">
      <c r="B3" s="24" t="s">
        <v>19</v>
      </c>
    </row>
    <row r="4" spans="2:10">
      <c r="B4" s="24" t="s">
        <v>32</v>
      </c>
    </row>
    <row r="6" spans="2:10" s="25" customFormat="1" ht="12" customHeight="1">
      <c r="D6" s="26"/>
      <c r="E6" s="26"/>
      <c r="F6" s="26" t="s">
        <v>20</v>
      </c>
      <c r="G6" s="26"/>
      <c r="H6" s="26"/>
      <c r="I6" s="26" t="s">
        <v>11</v>
      </c>
      <c r="J6" s="27"/>
    </row>
    <row r="7" spans="2:10" s="25" customFormat="1" ht="12" customHeight="1">
      <c r="D7" s="28" t="s">
        <v>21</v>
      </c>
      <c r="E7" s="28" t="s">
        <v>22</v>
      </c>
      <c r="F7" s="28" t="s">
        <v>23</v>
      </c>
      <c r="G7" s="28" t="s">
        <v>24</v>
      </c>
      <c r="H7" s="28" t="s">
        <v>25</v>
      </c>
      <c r="I7" s="28" t="s">
        <v>26</v>
      </c>
      <c r="J7" s="29" t="s">
        <v>27</v>
      </c>
    </row>
    <row r="8" spans="2:10">
      <c r="B8" s="34" t="s">
        <v>28</v>
      </c>
    </row>
    <row r="9" spans="2:10">
      <c r="B9" s="35" t="s">
        <v>34</v>
      </c>
      <c r="D9" s="30">
        <v>909</v>
      </c>
      <c r="E9" s="30" t="s">
        <v>33</v>
      </c>
      <c r="F9" s="31">
        <f>-'PC 12 Sum'!I5</f>
        <v>-25253.379999999997</v>
      </c>
      <c r="G9" s="30" t="str">
        <f>'PC 12 Sum'!C5</f>
        <v>CN</v>
      </c>
      <c r="H9" s="32">
        <f>'PC 12 Sum'!D5</f>
        <v>7.0932593878125574E-2</v>
      </c>
      <c r="I9" s="31">
        <f>F9*H9</f>
        <v>-1791.2877475899786</v>
      </c>
    </row>
    <row r="10" spans="2:10">
      <c r="B10" s="35" t="s">
        <v>34</v>
      </c>
      <c r="D10" s="30">
        <v>909</v>
      </c>
      <c r="E10" s="30" t="s">
        <v>33</v>
      </c>
      <c r="F10" s="31">
        <f>-'PC 12 Sum'!I6</f>
        <v>-104275.38999999996</v>
      </c>
      <c r="G10" s="30" t="str">
        <f>'PC 12 Sum'!C6</f>
        <v>OR</v>
      </c>
      <c r="H10" s="32">
        <f>'PC 12 Sum'!D6</f>
        <v>0</v>
      </c>
      <c r="I10" s="31">
        <f t="shared" ref="I10:I11" si="0">F10*H10</f>
        <v>0</v>
      </c>
    </row>
    <row r="11" spans="2:10">
      <c r="B11" s="35" t="s">
        <v>35</v>
      </c>
      <c r="D11" s="30">
        <v>930</v>
      </c>
      <c r="E11" s="30" t="s">
        <v>33</v>
      </c>
      <c r="F11" s="31">
        <f>-'PC 12 Sum'!I8</f>
        <v>-289.44</v>
      </c>
      <c r="G11" s="30" t="str">
        <f>'PC 12 Sum'!C8</f>
        <v>SO</v>
      </c>
      <c r="H11" s="32">
        <f>'PC 12 Sum'!D8</f>
        <v>7.408369726216299E-2</v>
      </c>
      <c r="I11" s="31">
        <f t="shared" si="0"/>
        <v>-21.442785335560455</v>
      </c>
    </row>
    <row r="12" spans="2:10">
      <c r="F12" s="33">
        <f>SUM(F9:F11)</f>
        <v>-129818.20999999996</v>
      </c>
      <c r="I12" s="33">
        <f>SUM(I9:I11)</f>
        <v>-1812.7305329255391</v>
      </c>
      <c r="J12" s="30" t="s">
        <v>31</v>
      </c>
    </row>
    <row r="37" spans="2:2">
      <c r="B37" s="24" t="s">
        <v>29</v>
      </c>
    </row>
  </sheetData>
  <conditionalFormatting sqref="B8">
    <cfRule type="cellIs" dxfId="1" priority="2" stopIfTrue="1" operator="equal">
      <formula>"Adjustment to Income/Expense/Rate Base:"</formula>
    </cfRule>
  </conditionalFormatting>
  <conditionalFormatting sqref="B9:B11">
    <cfRule type="cellIs" dxfId="0" priority="1" stopIfTrue="1" operator="equal">
      <formula>"Title"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tabSelected="1" zoomScale="77" zoomScaleNormal="77" workbookViewId="0">
      <pane xSplit="1" ySplit="4" topLeftCell="B5" activePane="bottomRight" state="frozen"/>
      <selection activeCell="D33" sqref="D33"/>
      <selection pane="topRight" activeCell="D33" sqref="D33"/>
      <selection pane="bottomLeft" activeCell="D33" sqref="D33"/>
      <selection pane="bottomRight" activeCell="E19" sqref="E19"/>
    </sheetView>
  </sheetViews>
  <sheetFormatPr defaultRowHeight="15"/>
  <cols>
    <col min="1" max="1" width="47.5703125" style="18" customWidth="1"/>
    <col min="2" max="2" width="13.5703125" style="16" customWidth="1"/>
    <col min="3" max="3" width="9.140625" style="17"/>
    <col min="4" max="4" width="10" style="17" bestFit="1" customWidth="1"/>
    <col min="5" max="5" width="16.5703125" style="18" customWidth="1"/>
    <col min="6" max="6" width="19.7109375" style="18" customWidth="1"/>
    <col min="7" max="7" width="16.28515625" style="18" bestFit="1" customWidth="1"/>
    <col min="8" max="8" width="17.5703125" style="18" bestFit="1" customWidth="1"/>
    <col min="9" max="10" width="18.5703125" style="18" bestFit="1" customWidth="1"/>
    <col min="11" max="16384" width="9.140625" style="18"/>
  </cols>
  <sheetData>
    <row r="1" spans="1:11" ht="15.75">
      <c r="A1" s="1" t="s">
        <v>17</v>
      </c>
    </row>
    <row r="2" spans="1:11" s="2" customFormat="1">
      <c r="B2" s="3"/>
      <c r="C2" s="4"/>
      <c r="D2" s="4"/>
      <c r="E2" s="39"/>
      <c r="F2" s="39"/>
      <c r="G2" s="39" t="s">
        <v>0</v>
      </c>
      <c r="H2" s="39"/>
      <c r="I2" s="19"/>
      <c r="J2" s="19"/>
    </row>
    <row r="3" spans="1:11" s="2" customFormat="1">
      <c r="B3" s="3"/>
      <c r="C3" s="4"/>
      <c r="D3" s="4"/>
      <c r="E3" s="36" t="s">
        <v>1</v>
      </c>
      <c r="F3" s="36"/>
      <c r="G3" s="36" t="s">
        <v>2</v>
      </c>
      <c r="H3" s="36"/>
      <c r="I3" s="36" t="s">
        <v>15</v>
      </c>
      <c r="J3" s="36"/>
    </row>
    <row r="4" spans="1:11" s="2" customFormat="1">
      <c r="A4" s="5" t="s">
        <v>3</v>
      </c>
      <c r="B4" s="6" t="s">
        <v>4</v>
      </c>
      <c r="C4" s="7" t="s">
        <v>5</v>
      </c>
      <c r="D4" s="7" t="s">
        <v>6</v>
      </c>
      <c r="E4" s="20" t="s">
        <v>7</v>
      </c>
      <c r="F4" s="20" t="s">
        <v>8</v>
      </c>
      <c r="G4" s="20" t="s">
        <v>7</v>
      </c>
      <c r="H4" s="20" t="s">
        <v>8</v>
      </c>
      <c r="I4" s="20" t="s">
        <v>7</v>
      </c>
      <c r="J4" s="20" t="s">
        <v>8</v>
      </c>
    </row>
    <row r="5" spans="1:11" ht="24" customHeight="1">
      <c r="A5" s="37" t="s">
        <v>16</v>
      </c>
      <c r="B5" s="3">
        <v>9090000</v>
      </c>
      <c r="C5" s="17" t="s">
        <v>9</v>
      </c>
      <c r="D5" s="21">
        <v>7.0932593878125574E-2</v>
      </c>
      <c r="E5" s="22">
        <v>33788.71</v>
      </c>
      <c r="F5" s="22">
        <v>2396.7208440957611</v>
      </c>
      <c r="G5" s="22">
        <v>-8535.33</v>
      </c>
      <c r="H5" s="22">
        <v>-605.43309650578146</v>
      </c>
      <c r="I5" s="22">
        <f t="shared" ref="I5:J10" si="0">E5+G5</f>
        <v>25253.379999999997</v>
      </c>
      <c r="J5" s="22">
        <f t="shared" si="0"/>
        <v>1791.2877475899795</v>
      </c>
    </row>
    <row r="6" spans="1:11" ht="24" customHeight="1">
      <c r="A6" s="38"/>
      <c r="B6" s="3"/>
      <c r="C6" s="17" t="s">
        <v>10</v>
      </c>
      <c r="D6" s="21">
        <v>0</v>
      </c>
      <c r="E6" s="22">
        <v>104275.38999999996</v>
      </c>
      <c r="F6" s="22">
        <v>0</v>
      </c>
      <c r="G6" s="22"/>
      <c r="H6" s="22"/>
      <c r="I6" s="22">
        <f t="shared" si="0"/>
        <v>104275.38999999996</v>
      </c>
      <c r="J6" s="22">
        <f t="shared" si="0"/>
        <v>0</v>
      </c>
    </row>
    <row r="7" spans="1:11" ht="24" customHeight="1">
      <c r="A7" s="38"/>
      <c r="B7" s="8" t="s">
        <v>12</v>
      </c>
      <c r="C7" s="9"/>
      <c r="D7" s="10"/>
      <c r="E7" s="11">
        <v>138064.09999999995</v>
      </c>
      <c r="F7" s="11">
        <v>2396.7208440957611</v>
      </c>
      <c r="G7" s="11">
        <v>-8535.33</v>
      </c>
      <c r="H7" s="11">
        <v>-605.43309650578146</v>
      </c>
      <c r="I7" s="11">
        <f t="shared" si="0"/>
        <v>129528.76999999995</v>
      </c>
      <c r="J7" s="11">
        <f t="shared" si="0"/>
        <v>1791.2877475899795</v>
      </c>
    </row>
    <row r="8" spans="1:11">
      <c r="A8" s="38"/>
      <c r="B8" s="3">
        <v>9301000</v>
      </c>
      <c r="C8" s="17" t="s">
        <v>13</v>
      </c>
      <c r="D8" s="21">
        <v>7.408369726216299E-2</v>
      </c>
      <c r="E8" s="22">
        <v>289.44</v>
      </c>
      <c r="F8" s="22">
        <v>21.442785335560455</v>
      </c>
      <c r="G8" s="22"/>
      <c r="H8" s="22"/>
      <c r="I8" s="22">
        <f t="shared" si="0"/>
        <v>289.44</v>
      </c>
      <c r="J8" s="22">
        <f t="shared" si="0"/>
        <v>21.442785335560455</v>
      </c>
    </row>
    <row r="9" spans="1:11">
      <c r="A9" s="38"/>
      <c r="B9" s="8" t="s">
        <v>14</v>
      </c>
      <c r="C9" s="9"/>
      <c r="D9" s="10"/>
      <c r="E9" s="11">
        <v>289.44</v>
      </c>
      <c r="F9" s="11">
        <v>21.442785335560455</v>
      </c>
      <c r="G9" s="11"/>
      <c r="H9" s="11"/>
      <c r="I9" s="11">
        <f t="shared" si="0"/>
        <v>289.44</v>
      </c>
      <c r="J9" s="11">
        <f t="shared" si="0"/>
        <v>21.442785335560455</v>
      </c>
    </row>
    <row r="10" spans="1:11">
      <c r="A10" s="12"/>
      <c r="B10" s="13"/>
      <c r="C10" s="14"/>
      <c r="D10" s="14"/>
      <c r="E10" s="15">
        <v>138353.53999999995</v>
      </c>
      <c r="F10" s="15">
        <v>2418.1636294313216</v>
      </c>
      <c r="G10" s="15">
        <v>-8535.33</v>
      </c>
      <c r="H10" s="15">
        <v>-605.43309650578146</v>
      </c>
      <c r="I10" s="15">
        <f t="shared" si="0"/>
        <v>129818.20999999995</v>
      </c>
      <c r="J10" s="15">
        <f t="shared" si="0"/>
        <v>1812.73053292554</v>
      </c>
      <c r="K10" t="s">
        <v>37</v>
      </c>
    </row>
    <row r="12" spans="1:11">
      <c r="B12" s="18"/>
    </row>
    <row r="13" spans="1:11">
      <c r="B13" s="18"/>
    </row>
    <row r="14" spans="1:11">
      <c r="B14" s="18"/>
    </row>
    <row r="15" spans="1:11">
      <c r="B15" s="18"/>
    </row>
    <row r="16" spans="1:11">
      <c r="B16" s="18"/>
    </row>
    <row r="17" spans="2:2">
      <c r="B17" s="18"/>
    </row>
    <row r="18" spans="2:2">
      <c r="B18" s="18"/>
    </row>
    <row r="19" spans="2:2">
      <c r="B19" s="18"/>
    </row>
    <row r="20" spans="2:2">
      <c r="B20" s="18"/>
    </row>
    <row r="21" spans="2:2">
      <c r="B21" s="18"/>
    </row>
    <row r="22" spans="2:2">
      <c r="B22" s="18"/>
    </row>
  </sheetData>
  <mergeCells count="6">
    <mergeCell ref="I3:J3"/>
    <mergeCell ref="A5:A9"/>
    <mergeCell ref="E2:F2"/>
    <mergeCell ref="G2:H2"/>
    <mergeCell ref="E3:F3"/>
    <mergeCell ref="G3:H3"/>
  </mergeCells>
  <pageMargins left="0.7" right="0.7" top="1.49" bottom="0.75" header="1.07" footer="0.45"/>
  <pageSetup scale="62" fitToHeight="0" orientation="landscape" r:id="rId1"/>
  <headerFooter>
    <oddHeader>&amp;R&amp;"Arial,Regular"&amp;14Exhibit No.___(RBD-6) - Revised 12/10/10</oddHeader>
    <oddFooter>&amp;C&amp;"Arial,Regular"&amp;14Page 12.4.1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2010-12-17T08:00:00+00:00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C64DDC-9B26-4B0E-A8C1-241FC1254D3C}"/>
</file>

<file path=customXml/itemProps2.xml><?xml version="1.0" encoding="utf-8"?>
<ds:datastoreItem xmlns:ds="http://schemas.openxmlformats.org/officeDocument/2006/customXml" ds:itemID="{36D9A99A-5927-4817-97FB-0899BF01CF1B}"/>
</file>

<file path=customXml/itemProps3.xml><?xml version="1.0" encoding="utf-8"?>
<ds:datastoreItem xmlns:ds="http://schemas.openxmlformats.org/officeDocument/2006/customXml" ds:itemID="{CA93CF44-9060-4CD6-B67A-CD8584FE4B30}"/>
</file>

<file path=customXml/itemProps4.xml><?xml version="1.0" encoding="utf-8"?>
<ds:datastoreItem xmlns:ds="http://schemas.openxmlformats.org/officeDocument/2006/customXml" ds:itemID="{00450698-F02C-4A18-AAA3-8406F93BAE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leadsheet</vt:lpstr>
      <vt:lpstr>PC 12 Sum</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2010-07-06T17:35:47Z</dcterms:created>
  <dcterms:modified xsi:type="dcterms:W3CDTF">2010-12-08T02:14:54Z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