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995"/>
  </bookViews>
  <sheets>
    <sheet name="Exh SC10" sheetId="1" r:id="rId1"/>
  </sheets>
  <definedNames>
    <definedName name="_xlnm.Print_Area" localSheetId="0">'Exh SC10'!$A$1:$L$29</definedName>
  </definedNames>
  <calcPr calcId="125725"/>
</workbook>
</file>

<file path=xl/calcChain.xml><?xml version="1.0" encoding="utf-8"?>
<calcChain xmlns="http://schemas.openxmlformats.org/spreadsheetml/2006/main">
  <c r="K19" i="1"/>
  <c r="K17"/>
  <c r="J17"/>
  <c r="J19" s="1"/>
  <c r="L13"/>
  <c r="L17" s="1"/>
  <c r="L19" s="1"/>
  <c r="H13"/>
</calcChain>
</file>

<file path=xl/sharedStrings.xml><?xml version="1.0" encoding="utf-8"?>
<sst xmlns="http://schemas.openxmlformats.org/spreadsheetml/2006/main" count="25" uniqueCount="25">
  <si>
    <t>Adjustments</t>
  </si>
  <si>
    <t>Amount</t>
  </si>
  <si>
    <t>Line #</t>
  </si>
  <si>
    <t>Public Counsel Proposed Adjustment to O&amp;M Expense</t>
  </si>
  <si>
    <t>Public Counsel Proposed Adjustment to Revenue Requirement</t>
  </si>
  <si>
    <t>Allocated to:</t>
  </si>
  <si>
    <t>WA Electric</t>
  </si>
  <si>
    <t>WA Gas</t>
  </si>
  <si>
    <t>WA Total</t>
  </si>
  <si>
    <t>A</t>
  </si>
  <si>
    <t>B</t>
  </si>
  <si>
    <t>C</t>
  </si>
  <si>
    <t>D</t>
  </si>
  <si>
    <t>F</t>
  </si>
  <si>
    <t>Avista Adjustment Workpaper Reference</t>
  </si>
  <si>
    <t>Company Adjustment for 6-year average (1)</t>
  </si>
  <si>
    <t>Company Adjusted Executive STIP in Rate Case (2)</t>
  </si>
  <si>
    <t>Public Counsel Proposed Executive STIP in Rate Case (3)</t>
  </si>
  <si>
    <t>Source:</t>
  </si>
  <si>
    <t>(2) Andrews Workpaper 2.15 Tab C-RI</t>
  </si>
  <si>
    <t>(1) Company Witness Andrews Workpaper 2.15 and 2.12 Tab C-RI-1. Adjustment is difference of 6-year average and 2011 payments.</t>
  </si>
  <si>
    <t>(3) See Exhibit SC-1TC Witness Coppola testimony.</t>
  </si>
  <si>
    <t xml:space="preserve">Executive Short Term Incentive Plan (STIP) Payments </t>
  </si>
  <si>
    <t>Company P STIP Expense in 2011 (1)</t>
  </si>
  <si>
    <t>Exhibit SC-10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</si>
</sst>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2"/>
      <color indexed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4" fillId="2" borderId="0" applyBorder="0" applyAlignment="0" applyProtection="0"/>
    <xf numFmtId="0" fontId="4" fillId="2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6" fillId="0" borderId="0" xfId="1" applyNumberFormat="1" applyFont="1" applyFill="1" applyAlignment="1">
      <alignment horizontal="center"/>
    </xf>
    <xf numFmtId="43" fontId="0" fillId="0" borderId="0" xfId="17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1" xfId="17" applyNumberFormat="1" applyFont="1" applyBorder="1"/>
    <xf numFmtId="0" fontId="0" fillId="0" borderId="0" xfId="0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0" fillId="0" borderId="0" xfId="1" applyNumberFormat="1" applyFont="1"/>
    <xf numFmtId="16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8">
    <cellStyle name="Comma" xfId="17" builtinId="3"/>
    <cellStyle name="Comma [0] 2" xfId="4"/>
    <cellStyle name="Comma 2" xfId="5"/>
    <cellStyle name="Comma 3" xfId="14"/>
    <cellStyle name="Comma 4" xfId="3"/>
    <cellStyle name="Currency" xfId="1" builtinId="4"/>
    <cellStyle name="Currency [0] 2" xfId="6"/>
    <cellStyle name="Currency 2" xfId="7"/>
    <cellStyle name="Currency 3" xfId="13"/>
    <cellStyle name="Currency 4" xfId="16"/>
    <cellStyle name="Manual Input" xfId="8"/>
    <cellStyle name="Manual-Input" xfId="9"/>
    <cellStyle name="Normal" xfId="0" builtinId="0"/>
    <cellStyle name="Normal 2" xfId="10"/>
    <cellStyle name="Normal 3" xfId="12"/>
    <cellStyle name="Normal 4" xfId="15"/>
    <cellStyle name="Normal 5" xfId="2"/>
    <cellStyle name="Percent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F24" sqref="F24"/>
    </sheetView>
  </sheetViews>
  <sheetFormatPr defaultRowHeight="12.75"/>
  <cols>
    <col min="6" max="6" width="18.7109375" customWidth="1"/>
    <col min="7" max="7" width="3.42578125" customWidth="1"/>
    <col min="8" max="8" width="13.42578125" customWidth="1"/>
    <col min="9" max="9" width="3" customWidth="1"/>
    <col min="10" max="10" width="12.28515625" customWidth="1"/>
    <col min="11" max="11" width="11.42578125" customWidth="1"/>
    <col min="12" max="12" width="10.85546875" customWidth="1"/>
  </cols>
  <sheetData>
    <row r="1" spans="1:12">
      <c r="A1" s="1" t="s">
        <v>22</v>
      </c>
      <c r="L1" s="2" t="s">
        <v>24</v>
      </c>
    </row>
    <row r="2" spans="1:12">
      <c r="A2" s="1" t="s">
        <v>0</v>
      </c>
    </row>
    <row r="3" spans="1:12">
      <c r="A3" s="1"/>
    </row>
    <row r="4" spans="1:12">
      <c r="B4" s="19" t="s">
        <v>9</v>
      </c>
      <c r="C4" s="19"/>
      <c r="D4" s="19"/>
      <c r="E4" s="19"/>
      <c r="F4" s="19"/>
      <c r="G4" s="17"/>
      <c r="H4" s="17" t="s">
        <v>10</v>
      </c>
      <c r="I4" s="17"/>
      <c r="J4" s="17" t="s">
        <v>11</v>
      </c>
      <c r="K4" s="17" t="s">
        <v>12</v>
      </c>
      <c r="L4" s="17" t="s">
        <v>13</v>
      </c>
    </row>
    <row r="6" spans="1:12">
      <c r="H6" s="5"/>
      <c r="I6" s="5"/>
      <c r="J6" s="18" t="s">
        <v>5</v>
      </c>
      <c r="K6" s="18"/>
      <c r="L6" s="18"/>
    </row>
    <row r="7" spans="1:12">
      <c r="A7" s="5" t="s">
        <v>2</v>
      </c>
      <c r="H7" s="6" t="s">
        <v>1</v>
      </c>
      <c r="I7" s="5"/>
      <c r="J7" s="13" t="s">
        <v>6</v>
      </c>
      <c r="K7" s="13" t="s">
        <v>7</v>
      </c>
      <c r="L7" s="14" t="s">
        <v>8</v>
      </c>
    </row>
    <row r="8" spans="1:12">
      <c r="H8" s="9"/>
      <c r="J8" s="12"/>
      <c r="K8" s="12"/>
      <c r="L8" s="12"/>
    </row>
    <row r="9" spans="1:12">
      <c r="A9" s="11">
        <v>1</v>
      </c>
      <c r="B9" t="s">
        <v>23</v>
      </c>
      <c r="H9" s="3">
        <v>526586.57148142171</v>
      </c>
    </row>
    <row r="10" spans="1:12">
      <c r="A10" s="11"/>
    </row>
    <row r="11" spans="1:12">
      <c r="A11" s="11">
        <v>2</v>
      </c>
      <c r="B11" t="s">
        <v>15</v>
      </c>
      <c r="H11" s="8">
        <v>50166.093316186569</v>
      </c>
    </row>
    <row r="12" spans="1:12">
      <c r="A12" s="11"/>
    </row>
    <row r="13" spans="1:12">
      <c r="A13" s="11">
        <v>3</v>
      </c>
      <c r="B13" t="s">
        <v>16</v>
      </c>
      <c r="H13" s="7">
        <f>SUM(H9:H11)</f>
        <v>576752.66479760827</v>
      </c>
      <c r="J13" s="15">
        <v>279801</v>
      </c>
      <c r="K13" s="15">
        <v>75923</v>
      </c>
      <c r="L13" s="15">
        <f>J13+K13</f>
        <v>355724</v>
      </c>
    </row>
    <row r="14" spans="1:12">
      <c r="A14" s="11"/>
    </row>
    <row r="15" spans="1:12">
      <c r="A15" s="11">
        <v>4</v>
      </c>
      <c r="B15" t="s">
        <v>17</v>
      </c>
      <c r="H15" s="4"/>
      <c r="J15" s="4">
        <v>0</v>
      </c>
      <c r="K15" s="4">
        <v>0</v>
      </c>
      <c r="L15" s="4">
        <v>0</v>
      </c>
    </row>
    <row r="16" spans="1:12">
      <c r="A16" s="11"/>
    </row>
    <row r="17" spans="1:12">
      <c r="A17" s="11">
        <v>5</v>
      </c>
      <c r="B17" t="s">
        <v>3</v>
      </c>
      <c r="H17" s="10"/>
      <c r="J17" s="15">
        <f>J15-J13</f>
        <v>-279801</v>
      </c>
      <c r="K17" s="15">
        <f t="shared" ref="K17:L17" si="0">K15-K13</f>
        <v>-75923</v>
      </c>
      <c r="L17" s="15">
        <f t="shared" si="0"/>
        <v>-355724</v>
      </c>
    </row>
    <row r="18" spans="1:12">
      <c r="A18" s="11"/>
    </row>
    <row r="19" spans="1:12">
      <c r="A19" s="11">
        <v>6</v>
      </c>
      <c r="B19" s="1" t="s">
        <v>4</v>
      </c>
      <c r="H19" s="10"/>
      <c r="J19" s="16">
        <f>J17</f>
        <v>-279801</v>
      </c>
      <c r="K19" s="16">
        <f t="shared" ref="K19:L19" si="1">K17</f>
        <v>-75923</v>
      </c>
      <c r="L19" s="16">
        <f t="shared" si="1"/>
        <v>-355724</v>
      </c>
    </row>
    <row r="21" spans="1:12">
      <c r="B21" t="s">
        <v>14</v>
      </c>
      <c r="J21" s="17">
        <v>2.15</v>
      </c>
      <c r="K21" s="17">
        <v>2.12</v>
      </c>
    </row>
    <row r="25" spans="1:12">
      <c r="B25" t="s">
        <v>18</v>
      </c>
    </row>
    <row r="26" spans="1:12">
      <c r="C26" s="20" t="s">
        <v>20</v>
      </c>
      <c r="D26" s="20"/>
      <c r="E26" s="20"/>
      <c r="F26" s="20"/>
      <c r="G26" s="20"/>
      <c r="H26" s="20"/>
      <c r="I26" s="20"/>
      <c r="J26" s="20"/>
      <c r="K26" s="20"/>
    </row>
    <row r="27" spans="1:12">
      <c r="C27" s="20"/>
      <c r="D27" s="20"/>
      <c r="E27" s="20"/>
      <c r="F27" s="20"/>
      <c r="G27" s="20"/>
      <c r="H27" s="20"/>
      <c r="I27" s="20"/>
      <c r="J27" s="20"/>
      <c r="K27" s="20"/>
    </row>
    <row r="28" spans="1:12">
      <c r="C28" t="s">
        <v>19</v>
      </c>
    </row>
    <row r="29" spans="1:12">
      <c r="C29" t="s">
        <v>21</v>
      </c>
    </row>
  </sheetData>
  <mergeCells count="3">
    <mergeCell ref="J6:L6"/>
    <mergeCell ref="B4:F4"/>
    <mergeCell ref="C26:K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E50100E-9504-47E7-BB36-88F2CBEFDD7B}"/>
</file>

<file path=customXml/itemProps2.xml><?xml version="1.0" encoding="utf-8"?>
<ds:datastoreItem xmlns:ds="http://schemas.openxmlformats.org/officeDocument/2006/customXml" ds:itemID="{2ACE19F5-610B-4421-AE48-A4B4B3083224}"/>
</file>

<file path=customXml/itemProps3.xml><?xml version="1.0" encoding="utf-8"?>
<ds:datastoreItem xmlns:ds="http://schemas.openxmlformats.org/officeDocument/2006/customXml" ds:itemID="{1F527E89-142F-4976-8F04-FFC6DDC4F6E9}"/>
</file>

<file path=customXml/itemProps4.xml><?xml version="1.0" encoding="utf-8"?>
<ds:datastoreItem xmlns:ds="http://schemas.openxmlformats.org/officeDocument/2006/customXml" ds:itemID="{D72FE9E7-918C-4421-9C57-86CA52C6D9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SC10</vt:lpstr>
      <vt:lpstr>'Exh SC10'!Print_Area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 Coppola</dc:creator>
  <cp:lastModifiedBy>Seb Coppola</cp:lastModifiedBy>
  <cp:lastPrinted>2012-09-07T00:54:43Z</cp:lastPrinted>
  <dcterms:created xsi:type="dcterms:W3CDTF">2012-09-07T00:04:48Z</dcterms:created>
  <dcterms:modified xsi:type="dcterms:W3CDTF">2012-09-07T19:20:31Z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