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11640"/>
  </bookViews>
  <sheets>
    <sheet name="Rebuttal Leadsheet" sheetId="11" r:id="rId1"/>
    <sheet name="PC 5" sheetId="10" r:id="rId2"/>
  </sheets>
  <externalReferences>
    <externalReference r:id="rId3"/>
    <externalReference r:id="rId4"/>
    <externalReference r:id="rId5"/>
  </externalReferences>
  <definedNames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255</definedName>
    <definedName name="_Sort" hidden="1">#REF!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ombined1" hidden="1">{"YTD-Total",#N/A,TRUE,"Provision";"YTD-Utility",#N/A,TRUE,"Prov Utility";"YTD-NonUtility",#N/A,TRUE,"Prov NonUtility"}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imcount" hidden="1">1</definedName>
    <definedName name="ListOffset" hidden="1">1</definedName>
    <definedName name="Master" hidden="1">{#N/A,#N/A,FALSE,"Actual";#N/A,#N/A,FALSE,"Normalized";#N/A,#N/A,FALSE,"Electric Actual";#N/A,#N/A,FALSE,"Electric Normalized"}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ricingInfo" hidden="1">[3]Inputs!#REF!</definedName>
    <definedName name="_xlnm.Print_Area" localSheetId="0">'Rebuttal Leadsheet'!$A$1:$J$55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hidden="1">"45E0HSXTFNPZNJBTUASVO6FBF"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pippw" hidden="1">{#N/A,#N/A,FALSE,"Actual";#N/A,#N/A,FALSE,"Normalized";#N/A,#N/A,FALSE,"Electric Actual";#N/A,#N/A,FALSE,"Electric Normalized"}</definedName>
    <definedName name="standard1" hidden="1">{"YTD-Total",#N/A,FALSE,"Provision"}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Sheet";#N/A,#N/A,FALSE,"T-Accounts";#N/A,#N/A,FALSE,"Ins &amp; Prem ActualEstimates"}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z" hidden="1">#REF!</definedName>
    <definedName name="Z_01844156_6462_4A28_9785_1A86F4D0C834_.wvu.PrintTitles" hidden="1">#REF!</definedName>
  </definedNames>
  <calcPr calcId="125725" calcMode="manual" iterate="1"/>
</workbook>
</file>

<file path=xl/calcChain.xml><?xml version="1.0" encoding="utf-8"?>
<calcChain xmlns="http://schemas.openxmlformats.org/spreadsheetml/2006/main">
  <c r="F18" i="11"/>
  <c r="F19" s="1"/>
  <c r="F22" s="1"/>
  <c r="F9" s="1"/>
  <c r="I9" s="1"/>
</calcChain>
</file>

<file path=xl/sharedStrings.xml><?xml version="1.0" encoding="utf-8"?>
<sst xmlns="http://schemas.openxmlformats.org/spreadsheetml/2006/main" count="26" uniqueCount="26">
  <si>
    <t xml:space="preserve"> </t>
  </si>
  <si>
    <t>PacifiCorp</t>
  </si>
  <si>
    <t>Washington General Rate Case December 2009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</si>
  <si>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</si>
  <si>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</si>
  <si>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</si>
  <si>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</si>
  <si>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</si>
  <si>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</si>
  <si>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</si>
  <si>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</si>
  <si>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Expense:</t>
  </si>
  <si>
    <t>Description of Adjustment:</t>
  </si>
  <si>
    <t>Adjustment Details:</t>
  </si>
  <si>
    <t>Non-Utility / Capital portion (28.667%)</t>
  </si>
  <si>
    <t>Utility Labor Portion</t>
  </si>
  <si>
    <t>Washington % of Total Utility Labor</t>
  </si>
  <si>
    <t>Washington Allocation</t>
  </si>
  <si>
    <t>WA</t>
  </si>
  <si>
    <t>Below</t>
  </si>
  <si>
    <t>Administrative and General</t>
  </si>
  <si>
    <t>Page 12.2</t>
  </si>
  <si>
    <t>RES</t>
  </si>
  <si>
    <t>SERP Expense</t>
  </si>
  <si>
    <t xml:space="preserve">SERP expenses included in initital filing </t>
  </si>
  <si>
    <t>Above</t>
  </si>
</sst>
</file>

<file path=xl/styles.xml><?xml version="1.0" encoding="utf-8"?>
<styleSheet xmlns="http://schemas.openxmlformats.org/spreadsheetml/2006/main">
  <numFmts count="14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\ &quot;F&quot;_-;\-* #,##0\ &quot;F&quot;_-;_-* &quot;-&quot;\ &quot;F&quot;_-;_-@_-"/>
    <numFmt numFmtId="165" formatCode="mmmm\ d\,\ yyyy"/>
    <numFmt numFmtId="166" formatCode="#,##0.000;[Red]\-#,##0.000"/>
    <numFmt numFmtId="167" formatCode="#,##0.0000"/>
    <numFmt numFmtId="168" formatCode="_(* #,##0_);_(* \(#,##0\);_(* &quot;-&quot;??_);_(@_)"/>
    <numFmt numFmtId="169" formatCode="&quot;$&quot;###0;[Red]\(&quot;$&quot;###0\)"/>
    <numFmt numFmtId="170" formatCode="########\-###\-###"/>
    <numFmt numFmtId="171" formatCode="0.0"/>
    <numFmt numFmtId="172" formatCode="#,##0.0_);\(#,##0.0\);\-\ ;"/>
    <numFmt numFmtId="173" formatCode="General_)"/>
    <numFmt numFmtId="174" formatCode="0.000%"/>
  </numFmts>
  <fonts count="3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Courier"/>
      <family val="3"/>
    </font>
    <font>
      <sz val="10"/>
      <color indexed="8"/>
      <name val="Helv"/>
    </font>
    <font>
      <sz val="10"/>
      <color theme="1"/>
      <name val="Arial"/>
      <family val="2"/>
    </font>
    <font>
      <sz val="10"/>
      <name val="Helv"/>
    </font>
    <font>
      <b/>
      <sz val="16"/>
      <name val="Times New Roman"/>
      <family val="1"/>
    </font>
    <font>
      <b/>
      <sz val="12"/>
      <name val="Arial"/>
      <family val="2"/>
    </font>
    <font>
      <sz val="11"/>
      <color indexed="8"/>
      <name val="TimesNewRomanPS"/>
    </font>
    <font>
      <sz val="10"/>
      <color indexed="11"/>
      <name val="Geneva"/>
      <family val="2"/>
    </font>
    <font>
      <sz val="12"/>
      <name val="Arial MT"/>
    </font>
    <font>
      <sz val="8"/>
      <name val="Helv"/>
    </font>
    <font>
      <sz val="7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sz val="10"/>
      <color indexed="10"/>
      <name val="Arial"/>
      <family val="2"/>
    </font>
    <font>
      <sz val="10"/>
      <name val="LinePrinter"/>
    </font>
    <font>
      <sz val="8"/>
      <color indexed="12"/>
      <name val="Arial"/>
      <family val="2"/>
    </font>
    <font>
      <sz val="10"/>
      <name val="Arial"/>
    </font>
    <font>
      <u/>
      <sz val="1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18">
    <xf numFmtId="0" fontId="0" fillId="0" borderId="0"/>
    <xf numFmtId="0" fontId="1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" fontId="6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37" fontId="3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8" fillId="0" borderId="0"/>
    <xf numFmtId="5" fontId="3" fillId="0" borderId="0" applyFill="0" applyBorder="0" applyAlignment="0" applyProtection="0"/>
    <xf numFmtId="165" fontId="3" fillId="0" borderId="0" applyFill="0" applyBorder="0" applyAlignment="0" applyProtection="0"/>
    <xf numFmtId="0" fontId="8" fillId="0" borderId="0"/>
    <xf numFmtId="2" fontId="3" fillId="0" borderId="0" applyFill="0" applyBorder="0" applyAlignment="0" applyProtection="0"/>
    <xf numFmtId="38" fontId="4" fillId="2" borderId="0" applyNumberFormat="0" applyBorder="0" applyAlignment="0" applyProtection="0"/>
    <xf numFmtId="0" fontId="9" fillId="0" borderId="0"/>
    <xf numFmtId="0" fontId="10" fillId="0" borderId="5" applyNumberFormat="0" applyAlignment="0" applyProtection="0">
      <alignment horizontal="left" vertical="center"/>
    </xf>
    <xf numFmtId="0" fontId="10" fillId="0" borderId="1">
      <alignment horizontal="left" vertical="center"/>
    </xf>
    <xf numFmtId="10" fontId="4" fillId="3" borderId="4" applyNumberFormat="0" applyBorder="0" applyAlignment="0" applyProtection="0"/>
    <xf numFmtId="37" fontId="11" fillId="0" borderId="0" applyNumberFormat="0" applyFill="0" applyBorder="0"/>
    <xf numFmtId="166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37" fontId="8" fillId="0" borderId="0"/>
    <xf numFmtId="0" fontId="8" fillId="0" borderId="0"/>
    <xf numFmtId="0" fontId="8" fillId="0" borderId="0"/>
    <xf numFmtId="10" fontId="3" fillId="0" borderId="0" applyFont="0" applyFill="0" applyBorder="0" applyAlignment="0" applyProtection="0"/>
    <xf numFmtId="9" fontId="12" fillId="0" borderId="0"/>
    <xf numFmtId="37" fontId="13" fillId="4" borderId="0" applyNumberFormat="0" applyFont="0" applyBorder="0" applyAlignment="0" applyProtection="0"/>
    <xf numFmtId="167" fontId="3" fillId="0" borderId="3">
      <alignment horizontal="justify" vertical="top" wrapText="1"/>
    </xf>
    <xf numFmtId="0" fontId="2" fillId="0" borderId="4">
      <alignment horizontal="center" vertical="center" wrapText="1"/>
    </xf>
    <xf numFmtId="0" fontId="8" fillId="0" borderId="6"/>
    <xf numFmtId="0" fontId="8" fillId="0" borderId="7"/>
    <xf numFmtId="9" fontId="3" fillId="0" borderId="0" applyFont="0" applyFill="0" applyBorder="0" applyAlignment="0" applyProtection="0"/>
    <xf numFmtId="37" fontId="3" fillId="0" borderId="0" applyFill="0" applyBorder="0" applyAlignment="0" applyProtection="0"/>
    <xf numFmtId="169" fontId="14" fillId="0" borderId="0" applyFont="0" applyFill="0" applyBorder="0" applyProtection="0">
      <alignment horizontal="right"/>
    </xf>
    <xf numFmtId="165" fontId="3" fillId="0" borderId="0" applyFill="0" applyBorder="0" applyAlignment="0" applyProtection="0"/>
    <xf numFmtId="0" fontId="15" fillId="0" borderId="0" applyFont="0" applyFill="0" applyBorder="0" applyAlignment="0" applyProtection="0">
      <alignment horizontal="left"/>
    </xf>
    <xf numFmtId="170" fontId="3" fillId="0" borderId="0"/>
    <xf numFmtId="171" fontId="16" fillId="0" borderId="0" applyNumberFormat="0" applyFill="0" applyBorder="0" applyAlignment="0" applyProtection="0"/>
    <xf numFmtId="0" fontId="4" fillId="0" borderId="8" applyNumberFormat="0" applyBorder="0" applyAlignment="0"/>
    <xf numFmtId="172" fontId="17" fillId="0" borderId="0" applyFont="0" applyFill="0" applyBorder="0" applyProtection="0"/>
    <xf numFmtId="12" fontId="10" fillId="5" borderId="9">
      <alignment horizontal="left"/>
    </xf>
    <xf numFmtId="4" fontId="18" fillId="6" borderId="10" applyNumberFormat="0" applyProtection="0">
      <alignment vertical="center"/>
    </xf>
    <xf numFmtId="4" fontId="19" fillId="7" borderId="10" applyNumberFormat="0" applyProtection="0">
      <alignment vertical="center"/>
    </xf>
    <xf numFmtId="4" fontId="18" fillId="7" borderId="10" applyNumberFormat="0" applyProtection="0">
      <alignment horizontal="left" vertical="center" indent="1"/>
    </xf>
    <xf numFmtId="0" fontId="18" fillId="7" borderId="10" applyNumberFormat="0" applyProtection="0">
      <alignment horizontal="left" vertical="top" indent="1"/>
    </xf>
    <xf numFmtId="4" fontId="18" fillId="8" borderId="0" applyNumberFormat="0" applyProtection="0">
      <alignment horizontal="left" vertical="center" indent="1"/>
    </xf>
    <xf numFmtId="4" fontId="20" fillId="9" borderId="10" applyNumberFormat="0" applyProtection="0">
      <alignment horizontal="right" vertical="center"/>
    </xf>
    <xf numFmtId="4" fontId="20" fillId="10" borderId="10" applyNumberFormat="0" applyProtection="0">
      <alignment horizontal="right" vertical="center"/>
    </xf>
    <xf numFmtId="4" fontId="20" fillId="11" borderId="10" applyNumberFormat="0" applyProtection="0">
      <alignment horizontal="right" vertical="center"/>
    </xf>
    <xf numFmtId="4" fontId="20" fillId="12" borderId="10" applyNumberFormat="0" applyProtection="0">
      <alignment horizontal="right" vertical="center"/>
    </xf>
    <xf numFmtId="4" fontId="20" fillId="13" borderId="10" applyNumberFormat="0" applyProtection="0">
      <alignment horizontal="right" vertical="center"/>
    </xf>
    <xf numFmtId="4" fontId="20" fillId="14" borderId="10" applyNumberFormat="0" applyProtection="0">
      <alignment horizontal="right" vertical="center"/>
    </xf>
    <xf numFmtId="4" fontId="20" fillId="15" borderId="10" applyNumberFormat="0" applyProtection="0">
      <alignment horizontal="right" vertical="center"/>
    </xf>
    <xf numFmtId="4" fontId="20" fillId="16" borderId="10" applyNumberFormat="0" applyProtection="0">
      <alignment horizontal="right" vertical="center"/>
    </xf>
    <xf numFmtId="4" fontId="20" fillId="17" borderId="10" applyNumberFormat="0" applyProtection="0">
      <alignment horizontal="right" vertical="center"/>
    </xf>
    <xf numFmtId="4" fontId="18" fillId="18" borderId="11" applyNumberFormat="0" applyProtection="0">
      <alignment horizontal="left" vertical="center" indent="1"/>
    </xf>
    <xf numFmtId="4" fontId="20" fillId="19" borderId="0" applyNumberFormat="0" applyProtection="0">
      <alignment horizontal="left" indent="1"/>
    </xf>
    <xf numFmtId="4" fontId="21" fillId="20" borderId="0" applyNumberFormat="0" applyProtection="0">
      <alignment horizontal="left" vertical="center" indent="1"/>
    </xf>
    <xf numFmtId="4" fontId="20" fillId="21" borderId="10" applyNumberFormat="0" applyProtection="0">
      <alignment horizontal="right" vertical="center"/>
    </xf>
    <xf numFmtId="4" fontId="22" fillId="22" borderId="0" applyNumberFormat="0" applyProtection="0">
      <alignment horizontal="left" indent="1"/>
    </xf>
    <xf numFmtId="4" fontId="23" fillId="23" borderId="0" applyNumberFormat="0" applyProtection="0"/>
    <xf numFmtId="0" fontId="3" fillId="20" borderId="10" applyNumberFormat="0" applyProtection="0">
      <alignment horizontal="left" vertical="center" indent="1"/>
    </xf>
    <xf numFmtId="0" fontId="3" fillId="20" borderId="10" applyNumberFormat="0" applyProtection="0">
      <alignment horizontal="left" vertical="top" indent="1"/>
    </xf>
    <xf numFmtId="0" fontId="3" fillId="8" borderId="10" applyNumberFormat="0" applyProtection="0">
      <alignment horizontal="left" vertical="center" indent="1"/>
    </xf>
    <xf numFmtId="0" fontId="3" fillId="8" borderId="10" applyNumberFormat="0" applyProtection="0">
      <alignment horizontal="left" vertical="top" indent="1"/>
    </xf>
    <xf numFmtId="0" fontId="3" fillId="24" borderId="10" applyNumberFormat="0" applyProtection="0">
      <alignment horizontal="left" vertical="center" indent="1"/>
    </xf>
    <xf numFmtId="0" fontId="3" fillId="24" borderId="10" applyNumberFormat="0" applyProtection="0">
      <alignment horizontal="left" vertical="top" indent="1"/>
    </xf>
    <xf numFmtId="0" fontId="3" fillId="25" borderId="10" applyNumberFormat="0" applyProtection="0">
      <alignment horizontal="left" vertical="center" indent="1"/>
    </xf>
    <xf numFmtId="0" fontId="3" fillId="25" borderId="10" applyNumberFormat="0" applyProtection="0">
      <alignment horizontal="left" vertical="top" indent="1"/>
    </xf>
    <xf numFmtId="4" fontId="20" fillId="3" borderId="10" applyNumberFormat="0" applyProtection="0">
      <alignment vertical="center"/>
    </xf>
    <xf numFmtId="4" fontId="24" fillId="3" borderId="10" applyNumberFormat="0" applyProtection="0">
      <alignment vertical="center"/>
    </xf>
    <xf numFmtId="4" fontId="20" fillId="3" borderId="10" applyNumberFormat="0" applyProtection="0">
      <alignment horizontal="left" vertical="center" indent="1"/>
    </xf>
    <xf numFmtId="0" fontId="20" fillId="3" borderId="10" applyNumberFormat="0" applyProtection="0">
      <alignment horizontal="left" vertical="top" indent="1"/>
    </xf>
    <xf numFmtId="4" fontId="20" fillId="0" borderId="10" applyNumberFormat="0" applyProtection="0">
      <alignment horizontal="right" vertical="center"/>
    </xf>
    <xf numFmtId="4" fontId="24" fillId="19" borderId="10" applyNumberFormat="0" applyProtection="0">
      <alignment horizontal="right" vertical="center"/>
    </xf>
    <xf numFmtId="4" fontId="20" fillId="0" borderId="10" applyNumberFormat="0" applyProtection="0">
      <alignment horizontal="left" vertical="center" indent="1"/>
    </xf>
    <xf numFmtId="0" fontId="20" fillId="8" borderId="10" applyNumberFormat="0" applyProtection="0">
      <alignment horizontal="left" vertical="top"/>
    </xf>
    <xf numFmtId="4" fontId="25" fillId="0" borderId="0" applyNumberFormat="0" applyProtection="0">
      <alignment horizontal="left" vertical="center"/>
    </xf>
    <xf numFmtId="4" fontId="26" fillId="19" borderId="10" applyNumberFormat="0" applyProtection="0">
      <alignment horizontal="right" vertical="center"/>
    </xf>
    <xf numFmtId="0" fontId="3" fillId="0" borderId="0">
      <alignment horizontal="left" wrapText="1"/>
    </xf>
    <xf numFmtId="173" fontId="27" fillId="0" borderId="0">
      <alignment horizontal="left"/>
    </xf>
    <xf numFmtId="37" fontId="4" fillId="7" borderId="0" applyNumberFormat="0" applyBorder="0" applyAlignment="0" applyProtection="0"/>
    <xf numFmtId="37" fontId="4" fillId="0" borderId="0"/>
    <xf numFmtId="3" fontId="28" fillId="26" borderId="12" applyProtection="0"/>
    <xf numFmtId="43" fontId="29" fillId="0" borderId="0" applyFont="0" applyFill="0" applyBorder="0" applyAlignment="0" applyProtection="0"/>
    <xf numFmtId="9" fontId="29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168" fontId="3" fillId="0" borderId="0" xfId="116" applyNumberFormat="1" applyFont="1" applyBorder="1" applyAlignment="1">
      <alignment horizontal="center"/>
    </xf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168" fontId="3" fillId="0" borderId="0" xfId="116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0" borderId="9" xfId="0" applyBorder="1"/>
    <xf numFmtId="0" fontId="0" fillId="0" borderId="19" xfId="0" applyBorder="1"/>
    <xf numFmtId="168" fontId="0" fillId="0" borderId="0" xfId="116" applyNumberFormat="1" applyFont="1"/>
    <xf numFmtId="168" fontId="0" fillId="0" borderId="2" xfId="116" applyNumberFormat="1" applyFont="1" applyBorder="1"/>
    <xf numFmtId="174" fontId="0" fillId="0" borderId="2" xfId="117" applyNumberFormat="1" applyFont="1" applyBorder="1"/>
    <xf numFmtId="10" fontId="3" fillId="0" borderId="0" xfId="117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18">
    <cellStyle name="Column total in dollars" xfId="5"/>
    <cellStyle name="Comma" xfId="116" builtinId="3"/>
    <cellStyle name="Comma  - Style1" xfId="6"/>
    <cellStyle name="Comma  - Style2" xfId="7"/>
    <cellStyle name="Comma  - Style3" xfId="8"/>
    <cellStyle name="Comma  - Style4" xfId="9"/>
    <cellStyle name="Comma  - Style5" xfId="10"/>
    <cellStyle name="Comma  - Style6" xfId="11"/>
    <cellStyle name="Comma  - Style7" xfId="12"/>
    <cellStyle name="Comma  - Style8" xfId="13"/>
    <cellStyle name="Comma (0)" xfId="14"/>
    <cellStyle name="Comma 2" xfId="2"/>
    <cellStyle name="Comma 2 2" xfId="15"/>
    <cellStyle name="Comma 2 2 2" xfId="16"/>
    <cellStyle name="Comma 2 3" xfId="17"/>
    <cellStyle name="Comma 3" xfId="3"/>
    <cellStyle name="Comma 4" xfId="18"/>
    <cellStyle name="Comma 5" xfId="19"/>
    <cellStyle name="Comma 5 2" xfId="20"/>
    <cellStyle name="Comma 6" xfId="21"/>
    <cellStyle name="Comma 7" xfId="22"/>
    <cellStyle name="Comma 8" xfId="23"/>
    <cellStyle name="Comma0" xfId="24"/>
    <cellStyle name="Comma0 - Style3" xfId="25"/>
    <cellStyle name="Comma0 - Style4" xfId="26"/>
    <cellStyle name="Comma0_3Q 2008 Release10-27-08 - USE FOR UT DEC 2009 GRC (5)" xfId="64"/>
    <cellStyle name="Comma1 - Style1" xfId="27"/>
    <cellStyle name="Currency 2" xfId="28"/>
    <cellStyle name="Currency 2 2" xfId="29"/>
    <cellStyle name="Currency 3" xfId="30"/>
    <cellStyle name="Currency 4" xfId="31"/>
    <cellStyle name="Currency 5" xfId="32"/>
    <cellStyle name="Currency 6" xfId="33"/>
    <cellStyle name="Currency 7" xfId="34"/>
    <cellStyle name="Currency No Comma" xfId="65"/>
    <cellStyle name="Currency(0)" xfId="35"/>
    <cellStyle name="Currency0" xfId="36"/>
    <cellStyle name="Date" xfId="37"/>
    <cellStyle name="Date - Style3" xfId="38"/>
    <cellStyle name="Date_3Q 2008 Release10-27-08 - USE FOR UT DEC 2009 GRC (5)" xfId="66"/>
    <cellStyle name="Fixed" xfId="39"/>
    <cellStyle name="General" xfId="67"/>
    <cellStyle name="Grey" xfId="40"/>
    <cellStyle name="header" xfId="41"/>
    <cellStyle name="Header1" xfId="42"/>
    <cellStyle name="Header2" xfId="43"/>
    <cellStyle name="Input [yellow]" xfId="44"/>
    <cellStyle name="Marathon" xfId="68"/>
    <cellStyle name="MCP" xfId="69"/>
    <cellStyle name="nONE" xfId="45"/>
    <cellStyle name="noninput" xfId="70"/>
    <cellStyle name="Normal" xfId="0" builtinId="0"/>
    <cellStyle name="Normal - Style1" xfId="46"/>
    <cellStyle name="Normal 2" xfId="1"/>
    <cellStyle name="Normal 2 2" xfId="47"/>
    <cellStyle name="Normal 2_04-2009 MEHC Cross Charge" xfId="48"/>
    <cellStyle name="Normal 3" xfId="49"/>
    <cellStyle name="Normal 4" xfId="50"/>
    <cellStyle name="Normal 5" xfId="51"/>
    <cellStyle name="Normal 6" xfId="52"/>
    <cellStyle name="Normal(0)" xfId="53"/>
    <cellStyle name="Number" xfId="71"/>
    <cellStyle name="Password" xfId="72"/>
    <cellStyle name="Percen - Style1" xfId="54"/>
    <cellStyle name="Percen - Style2" xfId="55"/>
    <cellStyle name="Percent" xfId="117" builtinId="5"/>
    <cellStyle name="Percent [2]" xfId="56"/>
    <cellStyle name="Percent 2" xfId="4"/>
    <cellStyle name="Percent 3" xfId="63"/>
    <cellStyle name="Percent(0)" xfId="57"/>
    <cellStyle name="SAPBEXaggData" xfId="73"/>
    <cellStyle name="SAPBEXaggDataEmph" xfId="74"/>
    <cellStyle name="SAPBEXaggItem" xfId="75"/>
    <cellStyle name="SAPBEXaggItemX" xfId="76"/>
    <cellStyle name="SAPBEXchaText" xfId="77"/>
    <cellStyle name="SAPBEXexcBad7" xfId="78"/>
    <cellStyle name="SAPBEXexcBad8" xfId="79"/>
    <cellStyle name="SAPBEXexcBad9" xfId="80"/>
    <cellStyle name="SAPBEXexcCritical4" xfId="81"/>
    <cellStyle name="SAPBEXexcCritical5" xfId="82"/>
    <cellStyle name="SAPBEXexcCritical6" xfId="83"/>
    <cellStyle name="SAPBEXexcGood1" xfId="84"/>
    <cellStyle name="SAPBEXexcGood2" xfId="85"/>
    <cellStyle name="SAPBEXexcGood3" xfId="86"/>
    <cellStyle name="SAPBEXfilterDrill" xfId="87"/>
    <cellStyle name="SAPBEXfilterItem" xfId="88"/>
    <cellStyle name="SAPBEXfilterText" xfId="89"/>
    <cellStyle name="SAPBEXformats" xfId="90"/>
    <cellStyle name="SAPBEXheaderItem" xfId="91"/>
    <cellStyle name="SAPBEXheaderText" xfId="92"/>
    <cellStyle name="SAPBEXHLevel0" xfId="93"/>
    <cellStyle name="SAPBEXHLevel0X" xfId="94"/>
    <cellStyle name="SAPBEXHLevel1" xfId="95"/>
    <cellStyle name="SAPBEXHLevel1X" xfId="96"/>
    <cellStyle name="SAPBEXHLevel2" xfId="97"/>
    <cellStyle name="SAPBEXHLevel2X" xfId="98"/>
    <cellStyle name="SAPBEXHLevel3" xfId="99"/>
    <cellStyle name="SAPBEXHLevel3X" xfId="100"/>
    <cellStyle name="SAPBEXresData" xfId="101"/>
    <cellStyle name="SAPBEXresDataEmph" xfId="102"/>
    <cellStyle name="SAPBEXresItem" xfId="103"/>
    <cellStyle name="SAPBEXresItemX" xfId="104"/>
    <cellStyle name="SAPBEXstdData" xfId="105"/>
    <cellStyle name="SAPBEXstdDataEmph" xfId="106"/>
    <cellStyle name="SAPBEXstdItem" xfId="107"/>
    <cellStyle name="SAPBEXstdItemX" xfId="108"/>
    <cellStyle name="SAPBEXtitle" xfId="109"/>
    <cellStyle name="SAPBEXundefined" xfId="110"/>
    <cellStyle name="Shade" xfId="58"/>
    <cellStyle name="Special" xfId="59"/>
    <cellStyle name="Style 1" xfId="111"/>
    <cellStyle name="Titles" xfId="60"/>
    <cellStyle name="Total2 - Style2" xfId="61"/>
    <cellStyle name="TRANSMISSION RELIABILITY PORTION OF PROJECT" xfId="112"/>
    <cellStyle name="Underl - Style4" xfId="62"/>
    <cellStyle name="Unprot" xfId="113"/>
    <cellStyle name="Unprot$" xfId="114"/>
    <cellStyle name="Unprotect" xfId="115"/>
  </cellStyles>
  <dxfs count="2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3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154780</xdr:colOff>
      <xdr:row>45</xdr:row>
      <xdr:rowOff>83343</xdr:rowOff>
    </xdr:from>
    <xdr:to>
      <xdr:col>9</xdr:col>
      <xdr:colOff>285750</xdr:colOff>
      <xdr:row>53</xdr:row>
      <xdr:rowOff>154781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54780" y="7584281"/>
          <a:ext cx="6131720" cy="1404938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>
              <a:latin typeface="Arial" pitchFamily="34" charset="0"/>
              <a:ea typeface="+mn-ea"/>
              <a:cs typeface="Arial" pitchFamily="34" charset="0"/>
            </a:rPr>
            <a:t>This restating adjustment</a:t>
          </a:r>
          <a:r>
            <a:rPr lang="en-US" sz="1000" baseline="0">
              <a:latin typeface="Arial" pitchFamily="34" charset="0"/>
              <a:ea typeface="+mn-ea"/>
              <a:cs typeface="Arial" pitchFamily="34" charset="0"/>
            </a:rPr>
            <a:t> removes 100% of the Supplemental Executive Retirement Plan  (SERP) expenses from rate case results as outlined in the Company's response to Public Counsel Data Request 5.</a:t>
          </a:r>
          <a:endParaRPr lang="en-US" sz="1000"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20</xdr:col>
      <xdr:colOff>0</xdr:colOff>
      <xdr:row>61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61925"/>
          <a:ext cx="12192000" cy="9753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R02\REGULATN\PA&amp;D\CASES\Wyoming97\EAST97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Table 3"/>
      <sheetName val="Actual"/>
      <sheetName val="Unbilled"/>
      <sheetName val="Weather"/>
      <sheetName val="Weather Present"/>
      <sheetName val="Blocking"/>
      <sheetName val="TableA"/>
      <sheetName val="Franchise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5"/>
  <sheetViews>
    <sheetView tabSelected="1" zoomScale="80" zoomScaleNormal="80" workbookViewId="0">
      <selection activeCell="J23" sqref="J23"/>
    </sheetView>
  </sheetViews>
  <sheetFormatPr defaultRowHeight="12.75"/>
  <cols>
    <col min="1" max="1" width="2.28515625" customWidth="1"/>
    <col min="2" max="2" width="6.28515625" customWidth="1"/>
    <col min="3" max="3" width="20.7109375" customWidth="1"/>
    <col min="4" max="4" width="10.140625" bestFit="1" customWidth="1"/>
    <col min="5" max="5" width="5.5703125" bestFit="1" customWidth="1"/>
    <col min="6" max="6" width="12.7109375" customWidth="1"/>
    <col min="7" max="7" width="9.85546875" customWidth="1"/>
    <col min="8" max="8" width="11" bestFit="1" customWidth="1"/>
    <col min="9" max="9" width="11.42578125" customWidth="1"/>
    <col min="10" max="10" width="7.28515625" customWidth="1"/>
  </cols>
  <sheetData>
    <row r="1" spans="1:10">
      <c r="A1" s="1"/>
      <c r="B1" s="1" t="s">
        <v>1</v>
      </c>
      <c r="J1" s="30" t="s">
        <v>21</v>
      </c>
    </row>
    <row r="2" spans="1:10">
      <c r="A2" s="1"/>
      <c r="B2" s="1" t="s">
        <v>2</v>
      </c>
    </row>
    <row r="3" spans="1:10">
      <c r="A3" s="1"/>
      <c r="B3" s="1" t="s">
        <v>23</v>
      </c>
    </row>
    <row r="6" spans="1:10">
      <c r="A6" s="2"/>
      <c r="B6" s="2"/>
      <c r="C6" s="2"/>
      <c r="D6" s="3"/>
      <c r="E6" s="3"/>
      <c r="F6" s="3" t="s">
        <v>3</v>
      </c>
      <c r="G6" s="3"/>
      <c r="H6" s="3"/>
      <c r="I6" s="3"/>
      <c r="J6" s="4"/>
    </row>
    <row r="7" spans="1:10">
      <c r="A7" s="2"/>
      <c r="B7" s="2"/>
      <c r="C7" s="2"/>
      <c r="D7" s="5" t="s">
        <v>4</v>
      </c>
      <c r="E7" s="5" t="s">
        <v>5</v>
      </c>
      <c r="F7" s="5" t="s">
        <v>6</v>
      </c>
      <c r="G7" s="5" t="s">
        <v>7</v>
      </c>
      <c r="H7" s="5" t="s">
        <v>8</v>
      </c>
      <c r="I7" s="5" t="s">
        <v>9</v>
      </c>
      <c r="J7" s="6" t="s">
        <v>10</v>
      </c>
    </row>
    <row r="8" spans="1:10">
      <c r="A8" s="7"/>
      <c r="B8" s="8" t="s">
        <v>11</v>
      </c>
      <c r="C8" s="7"/>
      <c r="D8" s="9"/>
      <c r="E8" s="9"/>
      <c r="F8" s="2"/>
      <c r="G8" s="9"/>
      <c r="H8" s="9"/>
      <c r="I8" s="10"/>
      <c r="J8" s="4"/>
    </row>
    <row r="9" spans="1:10">
      <c r="A9" s="7"/>
      <c r="B9" s="11" t="s">
        <v>20</v>
      </c>
      <c r="C9" s="12"/>
      <c r="D9" s="13">
        <v>920</v>
      </c>
      <c r="E9" s="13" t="s">
        <v>22</v>
      </c>
      <c r="F9" s="14">
        <f>-F22</f>
        <v>-169674.9921225</v>
      </c>
      <c r="G9" s="13" t="s">
        <v>18</v>
      </c>
      <c r="H9" s="29">
        <v>1</v>
      </c>
      <c r="I9" s="14">
        <f>+F9*H9</f>
        <v>-169674.9921225</v>
      </c>
      <c r="J9" s="15" t="s">
        <v>19</v>
      </c>
    </row>
    <row r="14" spans="1:10">
      <c r="F14" s="26"/>
      <c r="G14" s="26"/>
    </row>
    <row r="15" spans="1:10">
      <c r="F15" s="26"/>
      <c r="G15" s="26"/>
    </row>
    <row r="16" spans="1:10">
      <c r="B16" s="8" t="s">
        <v>13</v>
      </c>
      <c r="F16" s="26"/>
      <c r="G16" s="26"/>
    </row>
    <row r="17" spans="2:10">
      <c r="B17" t="s">
        <v>24</v>
      </c>
      <c r="F17" s="26">
        <v>3537000</v>
      </c>
      <c r="G17" s="26"/>
      <c r="J17" s="31" t="s">
        <v>0</v>
      </c>
    </row>
    <row r="18" spans="2:10">
      <c r="B18" t="s">
        <v>14</v>
      </c>
      <c r="F18" s="27">
        <f>+F17*0.28667</f>
        <v>1013951.7899999999</v>
      </c>
      <c r="G18" s="26"/>
    </row>
    <row r="19" spans="2:10">
      <c r="B19" t="s">
        <v>15</v>
      </c>
      <c r="F19" s="26">
        <f>+F17-F18</f>
        <v>2523048.21</v>
      </c>
      <c r="G19" s="26"/>
    </row>
    <row r="20" spans="2:10">
      <c r="F20" s="26"/>
      <c r="G20" s="26"/>
    </row>
    <row r="21" spans="2:10">
      <c r="B21" t="s">
        <v>16</v>
      </c>
      <c r="F21" s="28">
        <v>6.7250000000000004E-2</v>
      </c>
      <c r="G21" s="26"/>
    </row>
    <row r="22" spans="2:10">
      <c r="B22" t="s">
        <v>17</v>
      </c>
      <c r="F22" s="26">
        <f>+F19*F21</f>
        <v>169674.9921225</v>
      </c>
      <c r="G22" s="26"/>
      <c r="J22" t="s">
        <v>25</v>
      </c>
    </row>
    <row r="23" spans="2:10">
      <c r="F23" s="26"/>
      <c r="G23" s="26"/>
    </row>
    <row r="24" spans="2:10">
      <c r="F24" s="26"/>
      <c r="G24" s="26"/>
    </row>
    <row r="25" spans="2:10">
      <c r="F25" s="26"/>
      <c r="G25" s="26"/>
    </row>
    <row r="26" spans="2:10">
      <c r="F26" s="26"/>
      <c r="G26" s="26"/>
    </row>
    <row r="27" spans="2:10">
      <c r="F27" s="26"/>
      <c r="G27" s="26"/>
    </row>
    <row r="28" spans="2:10">
      <c r="F28" s="26"/>
      <c r="G28" s="26"/>
    </row>
    <row r="44" spans="1:10">
      <c r="B44" s="16"/>
    </row>
    <row r="45" spans="1:10" ht="13.5" thickBot="1">
      <c r="B45" s="16" t="s">
        <v>12</v>
      </c>
    </row>
    <row r="46" spans="1:10">
      <c r="A46" s="17"/>
      <c r="B46" s="18"/>
      <c r="C46" s="18"/>
      <c r="D46" s="18"/>
      <c r="E46" s="18"/>
      <c r="F46" s="18"/>
      <c r="G46" s="18"/>
      <c r="H46" s="18"/>
      <c r="I46" s="18"/>
      <c r="J46" s="19"/>
    </row>
    <row r="47" spans="1:10">
      <c r="A47" s="20"/>
      <c r="B47" s="21"/>
      <c r="C47" s="21"/>
      <c r="D47" s="21"/>
      <c r="E47" s="21"/>
      <c r="F47" s="21"/>
      <c r="G47" s="21"/>
      <c r="H47" s="21"/>
      <c r="I47" s="21"/>
      <c r="J47" s="22"/>
    </row>
    <row r="48" spans="1:10">
      <c r="A48" s="20"/>
      <c r="B48" s="21"/>
      <c r="C48" s="21"/>
      <c r="D48" s="21"/>
      <c r="E48" s="21"/>
      <c r="F48" s="21"/>
      <c r="G48" s="21"/>
      <c r="H48" s="21"/>
      <c r="I48" s="21"/>
      <c r="J48" s="22"/>
    </row>
    <row r="49" spans="1:10">
      <c r="A49" s="20"/>
      <c r="B49" s="21"/>
      <c r="C49" s="21"/>
      <c r="D49" s="21"/>
      <c r="E49" s="21"/>
      <c r="F49" s="21"/>
      <c r="G49" s="21"/>
      <c r="H49" s="21"/>
      <c r="I49" s="21"/>
      <c r="J49" s="22"/>
    </row>
    <row r="50" spans="1:10">
      <c r="A50" s="20"/>
      <c r="B50" s="21"/>
      <c r="C50" s="21"/>
      <c r="D50" s="21"/>
      <c r="E50" s="21"/>
      <c r="F50" s="21"/>
      <c r="G50" s="21"/>
      <c r="H50" s="21"/>
      <c r="I50" s="21"/>
      <c r="J50" s="22"/>
    </row>
    <row r="51" spans="1:10">
      <c r="A51" s="20"/>
      <c r="B51" s="21"/>
      <c r="C51" s="21"/>
      <c r="D51" s="21"/>
      <c r="E51" s="21"/>
      <c r="F51" s="21"/>
      <c r="G51" s="21"/>
      <c r="H51" s="21"/>
      <c r="I51" s="21"/>
      <c r="J51" s="22"/>
    </row>
    <row r="52" spans="1:10">
      <c r="A52" s="20"/>
      <c r="B52" s="21"/>
      <c r="C52" s="21"/>
      <c r="D52" s="21"/>
      <c r="E52" s="21"/>
      <c r="F52" s="21"/>
      <c r="G52" s="21"/>
      <c r="H52" s="21"/>
      <c r="I52" s="21"/>
      <c r="J52" s="22"/>
    </row>
    <row r="53" spans="1:10">
      <c r="A53" s="20"/>
      <c r="B53" s="21"/>
      <c r="C53" s="21"/>
      <c r="D53" s="21"/>
      <c r="E53" s="21"/>
      <c r="F53" s="21"/>
      <c r="G53" s="21"/>
      <c r="H53" s="21"/>
      <c r="I53" s="21"/>
      <c r="J53" s="22"/>
    </row>
    <row r="54" spans="1:10">
      <c r="A54" s="20"/>
      <c r="B54" s="21"/>
      <c r="C54" s="21"/>
      <c r="D54" s="21"/>
      <c r="E54" s="21"/>
      <c r="F54" s="21"/>
      <c r="G54" s="21"/>
      <c r="H54" s="21"/>
      <c r="I54" s="21"/>
      <c r="J54" s="22"/>
    </row>
    <row r="55" spans="1:10" ht="13.5" thickBot="1">
      <c r="A55" s="23"/>
      <c r="B55" s="24"/>
      <c r="C55" s="24"/>
      <c r="D55" s="24"/>
      <c r="E55" s="24"/>
      <c r="F55" s="24"/>
      <c r="G55" s="24"/>
      <c r="H55" s="24"/>
      <c r="I55" s="24"/>
      <c r="J55" s="25"/>
    </row>
  </sheetData>
  <conditionalFormatting sqref="B8 B16">
    <cfRule type="cellIs" dxfId="1" priority="3" stopIfTrue="1" operator="equal">
      <formula>"Adjustment to Income/Expense/Rate Base:"</formula>
    </cfRule>
  </conditionalFormatting>
  <conditionalFormatting sqref="I6">
    <cfRule type="cellIs" dxfId="0" priority="2" stopIfTrue="1" operator="equal">
      <formula>"Update"</formula>
    </cfRule>
  </conditionalFormatting>
  <dataValidations disablePrompts="1" count="2">
    <dataValidation type="list" allowBlank="1" showInputMessage="1" showErrorMessage="1" errorTitle="Oops!" error="You must enter a state, or, if the adjustment is system, enter all states." sqref="I6">
      <formula1>$I$59:$I$66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9">
      <formula1>$D$59:$D$393</formula1>
    </dataValidation>
  </dataValidations>
  <pageMargins left="1" right="0.5" top="1" bottom="0.5" header="0.8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29" workbookViewId="0">
      <selection activeCell="A2" sqref="A2"/>
    </sheetView>
  </sheetViews>
  <sheetFormatPr defaultRowHeight="12.75"/>
  <sheetData/>
  <pageMargins left="0.7" right="0.7" top="0.75" bottom="0.75" header="0.3" footer="0.3"/>
  <pageSetup scale="4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2010-12-17T08:00:00+00:00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13F4C7E-13A5-4ACA-BEE2-8B1BD4667422}"/>
</file>

<file path=customXml/itemProps2.xml><?xml version="1.0" encoding="utf-8"?>
<ds:datastoreItem xmlns:ds="http://schemas.openxmlformats.org/officeDocument/2006/customXml" ds:itemID="{A45359E6-5A61-480D-A425-4A6CA37D3F5D}"/>
</file>

<file path=customXml/itemProps3.xml><?xml version="1.0" encoding="utf-8"?>
<ds:datastoreItem xmlns:ds="http://schemas.openxmlformats.org/officeDocument/2006/customXml" ds:itemID="{2649563B-9602-4059-8E2B-628F2BEE1E35}"/>
</file>

<file path=customXml/itemProps4.xml><?xml version="1.0" encoding="utf-8"?>
<ds:datastoreItem xmlns:ds="http://schemas.openxmlformats.org/officeDocument/2006/customXml" ds:itemID="{B50B3C97-A7E8-4E7E-A446-07D25D7C01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Rebuttal Leadsheet</vt:lpstr>
      <vt:lpstr>PC 5</vt:lpstr>
      <vt:lpstr>'Rebuttal Leadsheet'!Print_Area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p20326</dc:creator>
  <cp:lastModifiedBy>p12715</cp:lastModifiedBy>
  <cp:lastPrinted>2010-10-19T17:39:24Z</cp:lastPrinted>
  <dcterms:created xsi:type="dcterms:W3CDTF">2009-07-24T00:38:52Z</dcterms:created>
  <dcterms:modified xsi:type="dcterms:W3CDTF">2010-11-01T16:25:18Z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