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22 GRC\Original Filing\Testimony and Exhibits\Ron Roberts\"/>
    </mc:Choice>
  </mc:AlternateContent>
  <bookViews>
    <workbookView xWindow="0" yWindow="0" windowWidth="38400" windowHeight="17700"/>
  </bookViews>
  <sheets>
    <sheet name="Plant Site Remedy Eval" sheetId="2" r:id="rId1"/>
    <sheet name="Units 1&amp;2 Alternative 10" sheetId="1" r:id="rId2"/>
    <sheet name="Units 3&amp;4 Alternative 4" sheetId="3" r:id="rId3"/>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6" i="2" l="1"/>
  <c r="V55" i="2"/>
  <c r="V54" i="2"/>
  <c r="V53" i="2"/>
  <c r="V52" i="2"/>
  <c r="V51" i="2"/>
  <c r="V50" i="2"/>
  <c r="X46" i="2"/>
  <c r="V45" i="2"/>
  <c r="V44" i="2"/>
  <c r="V43" i="2"/>
  <c r="V42" i="2"/>
  <c r="V41" i="2"/>
  <c r="V40" i="2"/>
  <c r="V39" i="2"/>
  <c r="V38" i="2"/>
  <c r="V46" i="2" s="1"/>
  <c r="V37" i="2"/>
  <c r="V36" i="2"/>
  <c r="X32" i="2"/>
  <c r="V31" i="2"/>
  <c r="V30" i="2"/>
  <c r="V29" i="2"/>
  <c r="V28" i="2"/>
  <c r="V27" i="2"/>
  <c r="V26" i="2"/>
  <c r="V25" i="2"/>
  <c r="V24" i="2"/>
  <c r="V23" i="2"/>
  <c r="X19" i="2"/>
  <c r="V18" i="2"/>
  <c r="V17" i="2"/>
  <c r="V16" i="2"/>
  <c r="V15" i="2"/>
  <c r="V14" i="2"/>
  <c r="V13" i="2"/>
  <c r="V12" i="2"/>
  <c r="V11" i="2"/>
  <c r="V32" i="2" l="1"/>
  <c r="V19" i="2"/>
  <c r="V56" i="2"/>
</calcChain>
</file>

<file path=xl/sharedStrings.xml><?xml version="1.0" encoding="utf-8"?>
<sst xmlns="http://schemas.openxmlformats.org/spreadsheetml/2006/main" count="1544" uniqueCount="303">
  <si>
    <t>Colstrip Units 1&amp;2 Alt 10 Revision 3/2/21</t>
  </si>
  <si>
    <t>CAPITAL COSTS in 2021</t>
  </si>
  <si>
    <t>Item</t>
  </si>
  <si>
    <t>Unit</t>
  </si>
  <si>
    <t>Unit Cost</t>
  </si>
  <si>
    <t>Quantity</t>
  </si>
  <si>
    <t>Cost Per Year</t>
  </si>
  <si>
    <t>Notes</t>
  </si>
  <si>
    <t>Design/Permit/Plan/Install 8 New Vertical Capture Wells
(w3-w5, w8-w11, w13)</t>
  </si>
  <si>
    <t>well</t>
  </si>
  <si>
    <t>Design/Permit/Plan/Install 6 New Vertical Injection Wells
(IW33, IW35, IW37, IW39, IW42, IW44)</t>
  </si>
  <si>
    <t>Design/Permit/Plan/Install Freshwater Flushing Pilot Test and Small-Scale System</t>
  </si>
  <si>
    <t>ls</t>
  </si>
  <si>
    <t>Hydrogeological/Geotechnical Investigation for New Landfill</t>
  </si>
  <si>
    <t>Onsite Projects; includes 
new monitoring wells</t>
  </si>
  <si>
    <t>Permit/Design New Landfill</t>
  </si>
  <si>
    <t>Onsite Projects</t>
  </si>
  <si>
    <t>Design relocation of ash from SOEP to New LF</t>
  </si>
  <si>
    <t>Design relocation of ash from STEP to New LF</t>
  </si>
  <si>
    <t>Prepare Facility Closure Plan for New Landfill</t>
  </si>
  <si>
    <t>Revise STEP Facility Closure Plan</t>
  </si>
  <si>
    <t>Total</t>
  </si>
  <si>
    <t>$2,124,000</t>
  </si>
  <si>
    <t>CAPITAL COSTS in 2022</t>
  </si>
  <si>
    <t>Prepare Unit Closure Plan for New Landfill</t>
  </si>
  <si>
    <t>Decommission Units 1 &amp; 2 Scrubber Pipeline/
North 1AD Drain Pond</t>
  </si>
  <si>
    <t>Onsite Projects; Return Pipeline may be re-purposed to convey SOEP/STEP dewatering water and New Landfill leachate</t>
  </si>
  <si>
    <t>$727,000</t>
  </si>
  <si>
    <t>CAPITAL COSTS in 2023</t>
  </si>
  <si>
    <t>Dewater, Decommission and Remove Liner for STEP B Cell</t>
  </si>
  <si>
    <t>Onsite Projects; $500,000 included in Financial Assurance for converting STEP B Cell for post closure stormwater management</t>
  </si>
  <si>
    <t>Design Closure of STEP D Cell</t>
  </si>
  <si>
    <t>Dewater, Decommission and Remove Liner for STEP D Cell</t>
  </si>
  <si>
    <t>$4,590,000</t>
  </si>
  <si>
    <t>CAPITAL COSTS in 2024</t>
  </si>
  <si>
    <t>Construct Liner for New Landfill Cell 1</t>
  </si>
  <si>
    <t>CAPITAL COSTS in 2025</t>
  </si>
  <si>
    <t>Operate New Landfill</t>
  </si>
  <si>
    <t>Construct Liner for New Landfill Cell 2</t>
  </si>
  <si>
    <t>Relocate Ash from SOEP to New Landfill (No backfill)</t>
  </si>
  <si>
    <t>CAPITAL COSTS in 2026</t>
  </si>
  <si>
    <t>Construct Liner for New Landfill Cell 3</t>
  </si>
  <si>
    <t>CAPITAL COSTS in 2027</t>
  </si>
  <si>
    <t>Construct Liner for New Landfill Cell 4</t>
  </si>
  <si>
    <t>Construct Stormwater Mangement Pond for New Landfill</t>
  </si>
  <si>
    <t>Design Closure of New Landfill</t>
  </si>
  <si>
    <t>Relocate Ash from STEP A to New Landfill</t>
  </si>
  <si>
    <t>CAPITAL COSTS in 2028</t>
  </si>
  <si>
    <t>Relocate Ash from STEP E to New Landfill</t>
  </si>
  <si>
    <t>Relocate Ash from STEP Old Clearwell to New Landfill</t>
  </si>
  <si>
    <t>Close New Landfill</t>
  </si>
  <si>
    <t>CAPITAL COSTS in 2029</t>
  </si>
  <si>
    <t>STEP Main Dam Removal Construction</t>
  </si>
  <si>
    <t>Relocate 230 kV Transmission Line - SOEP Main Dam</t>
  </si>
  <si>
    <t>CAPITAL COSTS in 2030</t>
  </si>
  <si>
    <t>Design/Permit/Plan/Install Freshwater Flushing Pilot Test and Full-Scale System</t>
  </si>
  <si>
    <t>Design/Permit/Plan/Install 25 New Vertical Injection Wells
(IW1-IW11, IW16, IW24-IW27, IW29-IW32, IW34, IW36, IW38, IW40, IW43)</t>
  </si>
  <si>
    <t>Design/Permit/Plan/Install 11 New Vertical Injection Wells
(IW12-IW15, IW17-IW23)</t>
  </si>
  <si>
    <t>Design/Permit/Plan/Install 17 New Vertical Capture Wells
(w14-w18, w21-w32)</t>
  </si>
  <si>
    <t>SOEP Main Dam Removal Construction</t>
  </si>
  <si>
    <t>Place STEP backfill above modeled groundwater</t>
  </si>
  <si>
    <t>$5,517,000</t>
  </si>
  <si>
    <t>$23,331,000</t>
  </si>
  <si>
    <t>$22,651,000</t>
  </si>
  <si>
    <t>$25,629,000</t>
  </si>
  <si>
    <t>$34,569,000</t>
  </si>
  <si>
    <t>$10,844,000</t>
  </si>
  <si>
    <t>$11,533,000</t>
  </si>
  <si>
    <t>CAPITAL COSTS in 2031</t>
  </si>
  <si>
    <t>$3,944,000</t>
  </si>
  <si>
    <t>ANNUAL OPERATION AND MAINTENANCE COSTS in 2021</t>
  </si>
  <si>
    <t>SOEP/STEP and new landfill groundwater monitoring and reporting, and capture system maintenance</t>
  </si>
  <si>
    <t>STEP A Cell dewatering well operation</t>
  </si>
  <si>
    <t>STEP E Cell dewatering well operation</t>
  </si>
  <si>
    <t>STEP Old Clearwell dewatering well operation</t>
  </si>
  <si>
    <t>MNA demonstration studies</t>
  </si>
  <si>
    <t>PRB Feasibility Studies</t>
  </si>
  <si>
    <t>ANNUAL OPERATION AND MAINTENANCE COSTS from 2022 to 2023</t>
  </si>
  <si>
    <t>SOEP/STEP and new landfill groundwater monitoring and reporting, and freshwater flushing/capture system maintenance</t>
  </si>
  <si>
    <t>ANNUAL OPERATION AND MAINTENANCE COSTS from 2024 to 2025</t>
  </si>
  <si>
    <t>ANNUAL OPERATION AND MAINTENANCE COSTS from 2026 to 2030</t>
  </si>
  <si>
    <t>$578,000</t>
  </si>
  <si>
    <t>ANNUAL OPERATION AND MAINTENANCE COSTS in 2031</t>
  </si>
  <si>
    <t>ANNUAL OPERATION AND MAINTENANCE COSTS from 2032 to 2050</t>
  </si>
  <si>
    <t>Post-Closure Care for New Landfill</t>
  </si>
  <si>
    <t>ANNUAL OPERATION AND MAINTENANCE COSTS from 2051 to 2052</t>
  </si>
  <si>
    <t>SOEP/STEP and new landfill groundwater monitoring and reporting</t>
  </si>
  <si>
    <t>ANNUAL OPERATION AND MAINTENANCE COSTS in 2053</t>
  </si>
  <si>
    <t>Institutional Controls / Point of Use Controls</t>
  </si>
  <si>
    <t>ANNUAL OPERATION AND MAINTENANCE COSTS in 2054</t>
  </si>
  <si>
    <t>New landfill groundwater monitoring and
final remedy performance evaluation</t>
  </si>
  <si>
    <t>ANNUAL OPERATION AND MAINTENANCE COSTS from 2055 to 2061</t>
  </si>
  <si>
    <t>New landfill groundwater monitoring</t>
  </si>
  <si>
    <t>Total Capital         $173,494,000</t>
  </si>
  <si>
    <t>Total Present Value Capital           $145,459,000</t>
  </si>
  <si>
    <t>Total O&amp;M         $18,356,000</t>
  </si>
  <si>
    <t>Total Present Value O&amp;M           $11,600,000</t>
  </si>
  <si>
    <t>TOTAL       $191,850,000</t>
  </si>
  <si>
    <t>TOTAL PRESENT VALUE           $157,059,000</t>
  </si>
  <si>
    <t>Notes:</t>
  </si>
  <si>
    <t>BOLD ITALICS MDEQ provided conditional approval of the remedial actions shown in bold italics in a letter dated 8 June 2020. The conditionally approved remedy components were included in the preferred RAA (Alternative 5) identified in the Part 1 Report (Geosyntec, 2019d). Talen Montana has provided financial assurance for the conditionally approved remedy components.</t>
  </si>
  <si>
    <t>1. Costs for project management and construction management are included. For construction activities, construction quality assurance (CQA) is assumed to be five percent of the total construction cost, which is included in this table.</t>
  </si>
  <si>
    <t>2. A discount factor of 3% was used to calculate the present value of the total cost per year for the range of years in 2021 dollars.</t>
  </si>
  <si>
    <t>3. RACER® Remedial Action Cost Engineering and Requirements (AECOM, October 2104).</t>
  </si>
  <si>
    <t>4. The dewatering systems for STEP A Cell, E Cell, and Old Clearwell are planned to be installed in 2020. Capital costs for design and installation of those dewatering systems are essentially complete and therefore are not included in this cost estimate. This cost estimate presents the capital and annual operation and maintenance costs for 5 years.</t>
  </si>
  <si>
    <t>1. Costs for project management and construction management are included.</t>
  </si>
  <si>
    <t>Design/Permit/Plan/Install 1 New Vertical Injection Well (IW41)</t>
  </si>
  <si>
    <t>RACER; install as scheduled to assist with dewatering for removal</t>
  </si>
  <si>
    <t>RACER; $50,000/yr through 2049 included in Financial Assurance for STEP A Cell dewatering</t>
  </si>
  <si>
    <t>RACER; install as scheduled for Small-Scale System</t>
  </si>
  <si>
    <t>RACER; $50,000/yr through 2051 included in Financial Assurance for STEP E Cell dewatering</t>
  </si>
  <si>
    <t>RACER</t>
  </si>
  <si>
    <t>Onsite Projects/RACER; install for IW35, IW37, IW39, IW41, IW42, IW44</t>
  </si>
  <si>
    <t>Onsite Projects/RACER; install after dewatering for removal is complete</t>
  </si>
  <si>
    <t>RACER; install after dewatering for removal is complete</t>
  </si>
  <si>
    <t>Present Value</t>
  </si>
  <si>
    <t>TABLE 7-6</t>
  </si>
  <si>
    <t>COST ESTIMATE FOR REMEDIAL ACTION ALTERNATIVE 4</t>
  </si>
  <si>
    <t>PLANT SITE REMEDY EVALUATION</t>
  </si>
  <si>
    <t>Updated 10/26/21</t>
  </si>
  <si>
    <t>Colstrip Steam Electric Station</t>
  </si>
  <si>
    <t>Colstrip, Montana</t>
  </si>
  <si>
    <t>ANNUAL OPERATION AND MAINTENANCE COSTS from 2029 to 2040</t>
  </si>
  <si>
    <t>Design/Construct Plant Site/Units 1&amp;2 Capture Well Treatment System</t>
  </si>
  <si>
    <t>Done in 2021</t>
  </si>
  <si>
    <t>Plant Site Groundwater Injection/Capture System Maintenance</t>
  </si>
  <si>
    <t xml:space="preserve">changed to reflect O&amp;M </t>
  </si>
  <si>
    <t>Post-Closure Care - Units 1&amp;2 B Pond</t>
  </si>
  <si>
    <t>Design Plant Site/Units 1&amp;2 Capture Treatment System Solids Disposal Area</t>
  </si>
  <si>
    <t xml:space="preserve">Plant Site Groundwater Monitoring Activities </t>
  </si>
  <si>
    <t>Post-Closure Care - Units 3&amp;4 Pond Return Brine Concentrator Solids Disposal Area</t>
  </si>
  <si>
    <t>Design Units 1&amp;2 Bottom Ash Pond w/ Clearwell Closure</t>
  </si>
  <si>
    <t>Post-Closure Care - Former Units 1&amp;2 A Pond</t>
  </si>
  <si>
    <t>Plant Site/Units 1&amp;2 Capture System Water Treatment O&amp;M</t>
  </si>
  <si>
    <t>Post-Closure Care - Additional Units 3&amp;4 Pond Return Brine Concentrator Solids Disposal Area</t>
  </si>
  <si>
    <t>Duplicate to next line</t>
  </si>
  <si>
    <t>Post-Closure Care - Units 3&amp;4 Bottom Ash Pond with Clearwell</t>
  </si>
  <si>
    <t>Post-Closure Care - Plant Site/Units 1&amp;2 Capture Treatment System Solids Disposal Area</t>
  </si>
  <si>
    <t>MNA Demonstration Studies</t>
  </si>
  <si>
    <t>Institutional Controls</t>
  </si>
  <si>
    <t>$</t>
  </si>
  <si>
    <t>Post-Closure Care - Units 1&amp;2 Bottom Ash Pond with
Clearwell</t>
  </si>
  <si>
    <t>$35,844</t>
  </si>
  <si>
    <t>Close Units 1&amp;2 Bottom Ash Pond w/ Clearwell</t>
  </si>
  <si>
    <t>2017 Wastewater Facility Closure Plan</t>
  </si>
  <si>
    <t>ANNUAL OPERATION AND MAINTENANCE COSTS in 2022</t>
  </si>
  <si>
    <t>Total Capital         $24,847,000</t>
  </si>
  <si>
    <t>Total Present Value Capital           $19,804,461</t>
  </si>
  <si>
    <t>Construct Plant Site/Units 1&amp;2 Capture Treatment System Solids Disposal Area</t>
  </si>
  <si>
    <t>Moved to 2023, existing SDA has capacity</t>
  </si>
  <si>
    <t>Total O&amp;M         $54,381,500</t>
  </si>
  <si>
    <t>Total Present Value O&amp;M           $36,688,381</t>
  </si>
  <si>
    <t>Added to complete Treatment System construction in 2022</t>
  </si>
  <si>
    <t>TOTAL       $79,228,500</t>
  </si>
  <si>
    <t>TOTAL PRESENT VALUE           $56,492,842</t>
  </si>
  <si>
    <t>Design Units 1&amp;2 B Pond Closure</t>
  </si>
  <si>
    <t>ANNUAL OPERATION AND MAINTENANCE COSTS from 2041 to 2048</t>
  </si>
  <si>
    <t>$3,737,864</t>
  </si>
  <si>
    <t>2. A discount factor of 3% was used to calculate the present value of the total cost per year for the range of years in 2019 dollars.</t>
  </si>
  <si>
    <t>Close Units 1&amp;2 B Pond</t>
  </si>
  <si>
    <t>$2,000,971</t>
  </si>
  <si>
    <t>$9,897,257</t>
  </si>
  <si>
    <t>ANNUAL OPERATION AND MAINTENANCE COSTS in 2023</t>
  </si>
  <si>
    <t>Not closed until 2048</t>
  </si>
  <si>
    <t>Design/Build Additional Units 3&amp;4 Pond Return Brine Concentrator Solids Disposal Area</t>
  </si>
  <si>
    <t>Done in 2023</t>
  </si>
  <si>
    <t>ANNUAL OPERATION AND MAINTENANCE COSTS in 2049</t>
  </si>
  <si>
    <t>Design/Close Units 3&amp;4 Pond Return Brine Concentrator Solids Disposal Area</t>
  </si>
  <si>
    <t>$1,948,346</t>
  </si>
  <si>
    <t>$2,623,846</t>
  </si>
  <si>
    <t>ANNUAL OPERATION AND MAINTENANCE COSTS from 2024 to 2028</t>
  </si>
  <si>
    <t>CAPITAL COSTS in 2040</t>
  </si>
  <si>
    <t>Close Units 3&amp;4 North Plant Area Drain</t>
  </si>
  <si>
    <t>Close Stormwater Pond 1</t>
  </si>
  <si>
    <t>Close Stormwater Pond 2</t>
  </si>
  <si>
    <t>Close Units 1-4 Sediment Retention Pond</t>
  </si>
  <si>
    <t>Close Units 1-4 North Plant Sediment Retention Pond</t>
  </si>
  <si>
    <t>Design/Close Additional Units 3&amp;4 Pond Return Brine Concentrator Solids Disposal Area</t>
  </si>
  <si>
    <t>Duplicate to 2048</t>
  </si>
  <si>
    <t>$1,294,549</t>
  </si>
  <si>
    <t>$8,845,150</t>
  </si>
  <si>
    <t>ANNUAL OPERATION AND MAINTENANCE COSTS from 2050 to 2052</t>
  </si>
  <si>
    <t>CAPITAL COSTS in 2048</t>
  </si>
  <si>
    <t>Post-Closure Care - Units 1&amp;2 Bottom Ash Pond with Clearwell</t>
  </si>
  <si>
    <t>Design/Close Plant Site/Units 1&amp;2 Capture Treatment System Solids Disposal Area</t>
  </si>
  <si>
    <t>$2,250,945</t>
  </si>
  <si>
    <t>ANNUAL OPERATION AND MAINTENANCE COSTS in 2020</t>
  </si>
  <si>
    <t>TABLE 7-5</t>
  </si>
  <si>
    <t>REVISED UNITS 3 &amp;&amp; 4 EHP REMEDY EVALUATION</t>
  </si>
  <si>
    <t>CAPITAL COSTS in 2039</t>
  </si>
  <si>
    <t>ANNUAL OPERATION AND MAINTENANCE COSTS from 2025</t>
  </si>
  <si>
    <t>ANNUAL OPERATION AND MAINTENANCE COSTS in 2051</t>
  </si>
  <si>
    <t>Design closure for EHP  Cells</t>
  </si>
  <si>
    <t>Construct EHP Capture Well Treatment System &amp; Solids Disposal Area</t>
  </si>
  <si>
    <t>Covered in Plantsite RE</t>
  </si>
  <si>
    <t xml:space="preserve">EHP Groundwater Monitoring/Capture System Maintenance </t>
  </si>
  <si>
    <t>EHP Groundwater Monitoring</t>
  </si>
  <si>
    <t>Close EHP D/E Cells</t>
  </si>
  <si>
    <t>EHP Forced Evaporation System O&amp;M</t>
  </si>
  <si>
    <t>Added to reflect system operation</t>
  </si>
  <si>
    <t>Post Closure Care - EHP B Cell</t>
  </si>
  <si>
    <t>Injection Wells</t>
  </si>
  <si>
    <t>In Situ Flushing System Operation and Maintenance</t>
  </si>
  <si>
    <t>Post Closure Care - EHP D/E Cell</t>
  </si>
  <si>
    <t>Design and install two (2) vertical injection wells in clinker/McKay
inside EHP cutoff wall</t>
  </si>
  <si>
    <t>Maintain horizontal injection/capture wells beneath EHP</t>
  </si>
  <si>
    <t>Post Closure Care - EHP C Cell</t>
  </si>
  <si>
    <t>C Cell closed in 2025, PCC starts in 2026</t>
  </si>
  <si>
    <t>Design and install two (2) vertical injection wells in shallow/middle Sub-McKay
inside EHP cutoff wall</t>
  </si>
  <si>
    <t>Post Closure Care - South Portion of EHP A Cell</t>
  </si>
  <si>
    <t>Post Closure Care - EHP J-1 Cell</t>
  </si>
  <si>
    <t>Design and install two (2) vertical injection wells in middle Sub-McKay
inside EHP cutoff wall</t>
  </si>
  <si>
    <t>Design Closure for EHP G-1 Cell</t>
  </si>
  <si>
    <t>Post Closure Care - EHP G-1 Cell</t>
  </si>
  <si>
    <t>G-1 Cell closed in 2041, PCC starts in 2042</t>
  </si>
  <si>
    <t>Design and install twenty-nine (29) vertical injection wells in shallow Sub-McKay outside EHP cutoff wall</t>
  </si>
  <si>
    <t>Close North Portion of EHP A Cell for post-closure stormwater mgmt.</t>
  </si>
  <si>
    <t>$187,542</t>
  </si>
  <si>
    <t>Injection System</t>
  </si>
  <si>
    <t>Close EHP F Cell for post-closure stormwater mgmt.</t>
  </si>
  <si>
    <t>Post Closure Care - EHP C Cell (closed in 2025)</t>
  </si>
  <si>
    <t>Design in situ flushing system</t>
  </si>
  <si>
    <t>Close EHP H Cell for post-closure stormwater mgmt.</t>
  </si>
  <si>
    <t>$1,324,363</t>
  </si>
  <si>
    <t>ANNUAL OPERATION AND MAINTENANCE COSTS in 2052</t>
  </si>
  <si>
    <t>Close EHP Scrubber/Return Pipelines &amp; Drain Pits #3 and #51</t>
  </si>
  <si>
    <t>$820,800</t>
  </si>
  <si>
    <t>ANNUAL OPERATION AND MAINTENANCE COSTS from 2026-2028</t>
  </si>
  <si>
    <t>CAPITAL COSTS in 2041</t>
  </si>
  <si>
    <t>increased to reflect O&amp;M costs</t>
  </si>
  <si>
    <t>Close EHP B Cell</t>
  </si>
  <si>
    <t>Closure moved up to 2022, $1.5M of liner material purchased in 2021</t>
  </si>
  <si>
    <t xml:space="preserve">Close EHP C-1 Cell </t>
  </si>
  <si>
    <t>C-1 Cell will not be required, C Cell closed in 2025</t>
  </si>
  <si>
    <t>Design and install Horizontal Capture Well in Sub-McKay beneath EHP</t>
  </si>
  <si>
    <t>Close EHP G-1 Cell</t>
  </si>
  <si>
    <t>Closure cost adjusted to reflect 2021 Closure Design work</t>
  </si>
  <si>
    <t>decreased to reflect O&amp;M costs</t>
  </si>
  <si>
    <t>$166,400</t>
  </si>
  <si>
    <t>$4,466,902</t>
  </si>
  <si>
    <t>Install in situ flushing system</t>
  </si>
  <si>
    <t>Updated to reflect work done in 2021</t>
  </si>
  <si>
    <t>$10,291,629</t>
  </si>
  <si>
    <t>CAPITAL COSTS in 2051</t>
  </si>
  <si>
    <t>Post Closure Care - EHP J-1 Cell (closed in 2028)</t>
  </si>
  <si>
    <t>J-1 Cell closed I 2028, PCC starts in 2029</t>
  </si>
  <si>
    <t xml:space="preserve">Design EHP Capture System Treatment Solids Disposal Closure </t>
  </si>
  <si>
    <t>$3,601,380</t>
  </si>
  <si>
    <t xml:space="preserve">Design EHP C Cell Closure </t>
  </si>
  <si>
    <t>Upgrade Liner System for EHP F Cell</t>
  </si>
  <si>
    <t>Moved to 2026</t>
  </si>
  <si>
    <t>CAPITAL COSTS in 2052</t>
  </si>
  <si>
    <t>ANNUAL OPERATION AND MAINTENANCE COSTS from 2029-2039</t>
  </si>
  <si>
    <t>$159,856</t>
  </si>
  <si>
    <t xml:space="preserve">Close EHP Capture System Treatment Solids Disposal </t>
  </si>
  <si>
    <t>Construct Partial Liner for EHP C Cell</t>
  </si>
  <si>
    <t>C Cell Closure moved to 2025</t>
  </si>
  <si>
    <t>Construct Partial Closure for EHP C Cell</t>
  </si>
  <si>
    <t>Close EHP G Cell</t>
  </si>
  <si>
    <t>Done in 2020</t>
  </si>
  <si>
    <t>Construct Liner System for EHP G-1 Cell</t>
  </si>
  <si>
    <t>$70,499</t>
  </si>
  <si>
    <t xml:space="preserve">Design closure for EHP J-1 Cell </t>
  </si>
  <si>
    <t>$8,073,960</t>
  </si>
  <si>
    <t>ANNUAL OPERATION AND MAINTENANCE COSTS in 2055</t>
  </si>
  <si>
    <t>ANNUAL OPERATION AND MAINTENANCE COSTS from 2040 to 2041</t>
  </si>
  <si>
    <t>Close EHP J-1 Cell</t>
  </si>
  <si>
    <t>J-1 Cell Closure moved to 2028 (expected capacity of J-1 Cell)</t>
  </si>
  <si>
    <t>Close EHP C Cell</t>
  </si>
  <si>
    <t>EHP Groundwater Capture Wastewater Treatment</t>
  </si>
  <si>
    <t>$7,938,245</t>
  </si>
  <si>
    <t>$10,339,872</t>
  </si>
  <si>
    <t>EHP F Cell Liner Repair</t>
  </si>
  <si>
    <t>ANNUAL OPERATION AND MAINTENANCE COSTS from 2056 to 2058</t>
  </si>
  <si>
    <t xml:space="preserve">Upgrade Liner System for EHP F Cell </t>
  </si>
  <si>
    <t>Liner System upgrade cost adjusted based on 2021 Design work</t>
  </si>
  <si>
    <t>$12,473,802</t>
  </si>
  <si>
    <t>$68,442</t>
  </si>
  <si>
    <t>$2,911,385</t>
  </si>
  <si>
    <t>ANNUAL OPERATION AND MAINTENANCE COSTS from 2059 to 2071</t>
  </si>
  <si>
    <t>Design and install one (1) new vertical capture well in McKay
inside EHP cutoff wall</t>
  </si>
  <si>
    <t>ANNUAL OPERATION AND MAINTENANCE COSTS from 2042 to 2047</t>
  </si>
  <si>
    <t>Design and install one (1) new vertical capture well in Sub-McKay 
inside EHP cutoff wall</t>
  </si>
  <si>
    <t>$195,965</t>
  </si>
  <si>
    <t xml:space="preserve">Close EHP J-1 Cell </t>
  </si>
  <si>
    <t>Closure moved to 2028 (expected capacity of J-1 Cell).  Closure cost adjusted to reflect 2021 Closure Design work</t>
  </si>
  <si>
    <t>$7,354,398</t>
  </si>
  <si>
    <t>Total Capital         $64,070,000</t>
  </si>
  <si>
    <t>Total Present Value Capital           $53,821,363</t>
  </si>
  <si>
    <t>Total O&amp;M           $51,992,100</t>
  </si>
  <si>
    <t>Total Present Value O&amp;M           $31,632,140</t>
  </si>
  <si>
    <t>CAPITAL COSTS in 2037</t>
  </si>
  <si>
    <t>TOTAL       $116,062,100</t>
  </si>
  <si>
    <t>TOTAL PRESENT VALUE           $85,453,503</t>
  </si>
  <si>
    <t>Design EHP Capture Well Treatment System &amp; Solids Disposal Area (covered in Plantsite RE)</t>
  </si>
  <si>
    <t>$1,333,377</t>
  </si>
  <si>
    <t>ANNUAL OPERATION AND MAINTENANCE COSTS in 2048</t>
  </si>
  <si>
    <t>$1,337,363</t>
  </si>
  <si>
    <t>ANNUAL OPERATION AND MAINTENANCE COSTS in 2024</t>
  </si>
  <si>
    <t>$1,179,945</t>
  </si>
  <si>
    <t>ANNUAL OPERATION AND MAINTENANCE COSTS from 2049 to 2050</t>
  </si>
  <si>
    <t>$1,273,131</t>
  </si>
  <si>
    <t>$1,568,828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</si>
</sst>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164" formatCode="_(&quot;$&quot;* #,##0_);_(&quot;$&quot;* \(#,##0\);_(&quot;$&quot;* &quot;-&quot;??_);_(@_)"/>
    <numFmt numFmtId="165" formatCode="_(&quot;$&quot;* #,##0_);_(&quot;$&quot;* \(#,##0\);_(&quot;$&quot;* &quot;-&quot;?_);_(@_)"/>
    <numFmt numFmtId="166" formatCode="_(&quot;$&quot;* #,##0_);_(&quot;$&quot;* \(#,##0\);_(&quot;$&quot;* &quot;-&quot;???_);_(@_)"/>
    <numFmt numFmtId="167" formatCode="0.000"/>
  </numFmts>
  <fonts count="10" x14ac:knownFonts="1">
    <font>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b/>
      <i/>
      <sz val="10"/>
      <name val="Arial"/>
      <family val="2"/>
    </font>
    <font>
      <sz val="10"/>
      <color rgb="FFFF0000"/>
      <name val="Arial"/>
      <family val="2"/>
    </font>
    <font>
      <i/>
      <sz val="10"/>
      <color theme="1"/>
      <name val="Arial"/>
      <family val="2"/>
    </font>
    <font>
      <b/>
      <sz val="12"/>
      <name val="Arial"/>
      <family val="2"/>
    </font>
    <font>
      <sz val="12"/>
      <name val="Arial"/>
      <family val="2"/>
    </font>
  </fonts>
  <fills count="2">
    <fill>
      <patternFill patternType="none"/>
    </fill>
    <fill>
      <patternFill patternType="gray125"/>
    </fill>
  </fills>
  <borders count="41">
    <border>
      <left/>
      <right/>
      <top/>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bottom style="thin">
        <color auto="1"/>
      </bottom>
      <diagonal/>
    </border>
    <border>
      <left/>
      <right/>
      <top/>
      <bottom style="thin">
        <color auto="1"/>
      </bottom>
      <diagonal/>
    </border>
    <border>
      <left/>
      <right style="double">
        <color indexed="64"/>
      </right>
      <top style="medium">
        <color indexed="64"/>
      </top>
      <bottom style="thin">
        <color indexed="64"/>
      </bottom>
      <diagonal/>
    </border>
    <border>
      <left style="double">
        <color indexed="64"/>
      </left>
      <right/>
      <top/>
      <bottom/>
      <diagonal/>
    </border>
    <border>
      <left/>
      <right style="double">
        <color auto="1"/>
      </right>
      <top/>
      <bottom/>
      <diagonal/>
    </border>
    <border>
      <left/>
      <right style="double">
        <color auto="1"/>
      </right>
      <top/>
      <bottom style="thin">
        <color auto="1"/>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auto="1"/>
      </right>
      <top style="medium">
        <color auto="1"/>
      </top>
      <bottom style="medium">
        <color auto="1"/>
      </bottom>
      <diagonal/>
    </border>
    <border>
      <left/>
      <right/>
      <top style="thin">
        <color indexed="64"/>
      </top>
      <bottom/>
      <diagonal/>
    </border>
    <border>
      <left/>
      <right style="double">
        <color auto="1"/>
      </right>
      <top style="thin">
        <color auto="1"/>
      </top>
      <bottom/>
      <diagonal/>
    </border>
    <border>
      <left style="double">
        <color indexed="64"/>
      </left>
      <right/>
      <top/>
      <bottom style="medium">
        <color indexed="64"/>
      </bottom>
      <diagonal/>
    </border>
    <border>
      <left/>
      <right/>
      <top/>
      <bottom style="medium">
        <color indexed="64"/>
      </bottom>
      <diagonal/>
    </border>
    <border>
      <left style="double">
        <color auto="1"/>
      </left>
      <right/>
      <top style="thin">
        <color auto="1"/>
      </top>
      <bottom/>
      <diagonal/>
    </border>
    <border>
      <left/>
      <right style="double">
        <color auto="1"/>
      </right>
      <top/>
      <bottom style="medium">
        <color auto="1"/>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n">
        <color theme="2"/>
      </left>
      <right/>
      <top/>
      <bottom/>
      <diagonal/>
    </border>
    <border>
      <left/>
      <right/>
      <top style="double">
        <color auto="1"/>
      </top>
      <bottom/>
      <diagonal/>
    </border>
    <border>
      <left style="double">
        <color auto="1"/>
      </left>
      <right/>
      <top style="thin">
        <color auto="1"/>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75">
    <xf numFmtId="0" fontId="0" fillId="0" borderId="0" xfId="0"/>
    <xf numFmtId="0" fontId="1" fillId="0" borderId="0" xfId="0" applyFont="1" applyBorder="1"/>
    <xf numFmtId="0" fontId="1" fillId="0" borderId="0" xfId="0" applyFont="1" applyBorder="1" applyAlignment="1">
      <alignment horizontal="center"/>
    </xf>
    <xf numFmtId="0" fontId="2"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Border="1" applyAlignment="1">
      <alignment vertical="center"/>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164" fontId="2"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166" fontId="2" fillId="0" borderId="0" xfId="0" applyNumberFormat="1" applyFont="1" applyFill="1" applyBorder="1" applyAlignment="1">
      <alignment horizontal="right" vertical="center"/>
    </xf>
    <xf numFmtId="165" fontId="1" fillId="0" borderId="0" xfId="0" applyNumberFormat="1" applyFont="1" applyFill="1" applyBorder="1" applyAlignment="1">
      <alignment vertical="center"/>
    </xf>
    <xf numFmtId="167" fontId="1" fillId="0" borderId="0" xfId="0" applyNumberFormat="1" applyFont="1" applyFill="1" applyBorder="1" applyAlignment="1">
      <alignment horizontal="center" vertical="center"/>
    </xf>
    <xf numFmtId="166" fontId="1" fillId="0" borderId="0" xfId="0" applyNumberFormat="1" applyFont="1" applyFill="1" applyBorder="1" applyAlignment="1">
      <alignment vertical="center"/>
    </xf>
    <xf numFmtId="0" fontId="1" fillId="0" borderId="0" xfId="0" applyFont="1" applyFill="1" applyBorder="1" applyAlignment="1">
      <alignment horizontal="right" vertical="center" wrapText="1"/>
    </xf>
    <xf numFmtId="166" fontId="1" fillId="0" borderId="0" xfId="0" applyNumberFormat="1" applyFont="1" applyFill="1" applyBorder="1" applyAlignment="1">
      <alignment horizontal="center" vertical="center"/>
    </xf>
    <xf numFmtId="166"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vertical="center"/>
    </xf>
    <xf numFmtId="0" fontId="4" fillId="0" borderId="0" xfId="0" applyFont="1" applyFill="1"/>
    <xf numFmtId="0" fontId="3" fillId="0" borderId="10" xfId="0" applyFont="1" applyFill="1" applyBorder="1"/>
    <xf numFmtId="0" fontId="3" fillId="0" borderId="11" xfId="0" applyFont="1" applyFill="1" applyBorder="1"/>
    <xf numFmtId="0" fontId="3" fillId="0" borderId="11" xfId="0" applyFont="1" applyFill="1" applyBorder="1" applyAlignment="1">
      <alignment horizontal="center"/>
    </xf>
    <xf numFmtId="0" fontId="4" fillId="0" borderId="12" xfId="0" applyFont="1" applyFill="1" applyBorder="1" applyAlignment="1">
      <alignment horizontal="center"/>
    </xf>
    <xf numFmtId="0" fontId="3" fillId="0" borderId="15" xfId="0" applyFont="1" applyFill="1" applyBorder="1"/>
    <xf numFmtId="0" fontId="3" fillId="0" borderId="16" xfId="0" applyFont="1" applyFill="1" applyBorder="1"/>
    <xf numFmtId="0" fontId="3" fillId="0" borderId="16" xfId="0" applyFont="1" applyFill="1" applyBorder="1" applyAlignment="1">
      <alignment horizontal="center"/>
    </xf>
    <xf numFmtId="0" fontId="4" fillId="0" borderId="18" xfId="0" applyFont="1" applyFill="1" applyBorder="1" applyAlignment="1">
      <alignment horizontal="center"/>
    </xf>
    <xf numFmtId="0" fontId="3" fillId="0" borderId="4" xfId="0" applyFont="1" applyFill="1" applyBorder="1"/>
    <xf numFmtId="0" fontId="3" fillId="0" borderId="5" xfId="0" applyFont="1" applyFill="1" applyBorder="1" applyAlignment="1">
      <alignment horizontal="center"/>
    </xf>
    <xf numFmtId="0" fontId="3" fillId="0" borderId="6" xfId="0" applyFont="1" applyFill="1" applyBorder="1" applyAlignment="1">
      <alignment horizontal="center" vertical="center" wrapText="1"/>
    </xf>
    <xf numFmtId="0" fontId="4" fillId="0" borderId="7" xfId="0" applyFont="1" applyFill="1" applyBorder="1"/>
    <xf numFmtId="0" fontId="4" fillId="0" borderId="0" xfId="0" applyFont="1" applyFill="1" applyAlignment="1">
      <alignment horizontal="center"/>
    </xf>
    <xf numFmtId="164" fontId="4" fillId="0" borderId="0" xfId="0" applyNumberFormat="1" applyFont="1" applyFill="1" applyBorder="1" applyAlignment="1">
      <alignment horizontal="center"/>
    </xf>
    <xf numFmtId="0" fontId="4" fillId="0" borderId="8" xfId="0" applyFont="1" applyFill="1" applyBorder="1"/>
    <xf numFmtId="0" fontId="5" fillId="0" borderId="7" xfId="0" applyFont="1" applyFill="1" applyBorder="1" applyAlignment="1">
      <alignment wrapText="1"/>
    </xf>
    <xf numFmtId="0" fontId="5" fillId="0" borderId="0" xfId="0" applyFont="1" applyFill="1" applyAlignment="1">
      <alignment horizontal="center" vertical="center"/>
    </xf>
    <xf numFmtId="164" fontId="5" fillId="0" borderId="0" xfId="0" applyNumberFormat="1" applyFont="1" applyFill="1" applyBorder="1" applyAlignment="1">
      <alignment horizontal="center" vertical="center"/>
    </xf>
    <xf numFmtId="0" fontId="5" fillId="0" borderId="7"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horizontal="center" vertical="center"/>
    </xf>
    <xf numFmtId="164" fontId="3" fillId="0" borderId="0" xfId="0" applyNumberFormat="1" applyFont="1" applyFill="1" applyBorder="1" applyAlignment="1">
      <alignment horizontal="center" vertical="center"/>
    </xf>
    <xf numFmtId="0" fontId="3" fillId="0" borderId="0" xfId="0" applyFont="1" applyFill="1" applyAlignment="1">
      <alignment horizontal="center" vertical="center" wrapText="1"/>
    </xf>
    <xf numFmtId="0" fontId="3" fillId="0" borderId="8" xfId="0" applyFont="1" applyFill="1" applyBorder="1" applyAlignment="1">
      <alignment horizontal="center" vertical="center" wrapText="1"/>
    </xf>
    <xf numFmtId="0" fontId="4" fillId="0" borderId="7" xfId="0" applyFont="1" applyFill="1" applyBorder="1" applyAlignment="1">
      <alignment vertical="center"/>
    </xf>
    <xf numFmtId="0" fontId="5" fillId="0" borderId="0" xfId="0" applyFont="1" applyFill="1" applyAlignment="1">
      <alignment horizontal="center" vertical="center" wrapText="1"/>
    </xf>
    <xf numFmtId="0" fontId="4" fillId="0" borderId="17" xfId="0" applyFont="1" applyFill="1" applyBorder="1"/>
    <xf numFmtId="0" fontId="4" fillId="0" borderId="13" xfId="0" applyFont="1" applyFill="1" applyBorder="1" applyAlignment="1">
      <alignment horizontal="center"/>
    </xf>
    <xf numFmtId="0" fontId="3" fillId="0" borderId="13" xfId="0" applyFont="1" applyFill="1" applyBorder="1" applyAlignment="1">
      <alignment horizontal="right" vertical="center"/>
    </xf>
    <xf numFmtId="164" fontId="3" fillId="0" borderId="13" xfId="0" applyNumberFormat="1" applyFont="1" applyFill="1" applyBorder="1" applyAlignment="1">
      <alignment horizontal="center"/>
    </xf>
    <xf numFmtId="166" fontId="3" fillId="0" borderId="14" xfId="0" applyNumberFormat="1" applyFont="1" applyFill="1" applyBorder="1" applyAlignment="1">
      <alignment horizontal="right" vertical="center"/>
    </xf>
    <xf numFmtId="0" fontId="3" fillId="0" borderId="0" xfId="0" applyFont="1" applyFill="1" applyAlignment="1">
      <alignment horizontal="right"/>
    </xf>
    <xf numFmtId="164" fontId="4" fillId="0" borderId="0" xfId="0" applyNumberFormat="1" applyFont="1" applyFill="1" applyAlignment="1">
      <alignment horizontal="center"/>
    </xf>
    <xf numFmtId="0" fontId="4" fillId="0" borderId="7" xfId="0" applyFont="1" applyFill="1" applyBorder="1" applyAlignment="1"/>
    <xf numFmtId="0" fontId="4" fillId="0" borderId="0" xfId="0" applyFont="1" applyFill="1" applyAlignment="1">
      <alignment horizontal="center" vertical="center"/>
    </xf>
    <xf numFmtId="0" fontId="4" fillId="0" borderId="13" xfId="0" applyFont="1" applyFill="1" applyBorder="1"/>
    <xf numFmtId="165" fontId="3" fillId="0" borderId="13" xfId="0" applyNumberFormat="1" applyFont="1" applyFill="1" applyBorder="1"/>
    <xf numFmtId="0" fontId="4" fillId="0" borderId="7" xfId="0" applyFont="1" applyFill="1" applyBorder="1" applyAlignment="1">
      <alignment vertical="center" wrapText="1"/>
    </xf>
    <xf numFmtId="0" fontId="4" fillId="0" borderId="0" xfId="0" applyFont="1" applyFill="1" applyAlignment="1">
      <alignment horizontal="center" vertical="center" wrapText="1"/>
    </xf>
    <xf numFmtId="0" fontId="5" fillId="0" borderId="7" xfId="0" applyFont="1" applyFill="1" applyBorder="1"/>
    <xf numFmtId="0" fontId="5" fillId="0" borderId="0" xfId="0" applyFont="1" applyFill="1" applyAlignment="1">
      <alignment horizontal="center"/>
    </xf>
    <xf numFmtId="164" fontId="5" fillId="0" borderId="0" xfId="0" applyNumberFormat="1" applyFont="1" applyFill="1" applyBorder="1" applyAlignment="1">
      <alignment horizontal="center"/>
    </xf>
    <xf numFmtId="0" fontId="5" fillId="0" borderId="8" xfId="0" applyFont="1" applyFill="1" applyBorder="1"/>
    <xf numFmtId="0" fontId="4" fillId="0" borderId="7" xfId="0" applyFont="1" applyFill="1" applyBorder="1" applyAlignment="1">
      <alignment wrapText="1"/>
    </xf>
    <xf numFmtId="0" fontId="4" fillId="0" borderId="4" xfId="0" applyFont="1" applyFill="1" applyBorder="1" applyAlignment="1">
      <alignment vertical="center"/>
    </xf>
    <xf numFmtId="0" fontId="4" fillId="0" borderId="5" xfId="0" applyFont="1" applyFill="1" applyBorder="1" applyAlignment="1">
      <alignment horizontal="center"/>
    </xf>
    <xf numFmtId="164" fontId="4" fillId="0" borderId="5" xfId="0" applyNumberFormat="1" applyFont="1" applyFill="1" applyBorder="1" applyAlignment="1">
      <alignment horizontal="center"/>
    </xf>
    <xf numFmtId="0" fontId="4" fillId="0" borderId="9" xfId="0" applyFont="1" applyFill="1" applyBorder="1"/>
    <xf numFmtId="0" fontId="4" fillId="0" borderId="15" xfId="0" applyFont="1" applyFill="1" applyBorder="1"/>
    <xf numFmtId="0" fontId="4" fillId="0" borderId="16" xfId="0" applyFont="1" applyFill="1" applyBorder="1" applyAlignment="1">
      <alignment horizontal="center"/>
    </xf>
    <xf numFmtId="0" fontId="3" fillId="0" borderId="16" xfId="0" applyFont="1" applyFill="1" applyBorder="1" applyAlignment="1">
      <alignment horizontal="right" vertical="center"/>
    </xf>
    <xf numFmtId="164" fontId="3" fillId="0" borderId="16" xfId="0" applyNumberFormat="1" applyFont="1" applyFill="1" applyBorder="1" applyAlignment="1">
      <alignment horizontal="center"/>
    </xf>
    <xf numFmtId="166" fontId="3" fillId="0" borderId="18" xfId="0" applyNumberFormat="1" applyFont="1" applyFill="1" applyBorder="1" applyAlignment="1">
      <alignment horizontal="right" vertical="center"/>
    </xf>
    <xf numFmtId="0" fontId="3" fillId="0" borderId="0" xfId="0" applyFont="1" applyFill="1" applyAlignment="1">
      <alignment horizontal="right" vertical="center"/>
    </xf>
    <xf numFmtId="165" fontId="3" fillId="0" borderId="0" xfId="0" applyNumberFormat="1" applyFont="1" applyFill="1"/>
    <xf numFmtId="166" fontId="3" fillId="0" borderId="8" xfId="0" applyNumberFormat="1" applyFont="1" applyFill="1" applyBorder="1" applyAlignment="1">
      <alignment horizontal="right" vertical="center"/>
    </xf>
    <xf numFmtId="165" fontId="4" fillId="0" borderId="0" xfId="0" applyNumberFormat="1" applyFont="1" applyFill="1"/>
    <xf numFmtId="0" fontId="4" fillId="0" borderId="11" xfId="0" applyFont="1" applyFill="1" applyBorder="1"/>
    <xf numFmtId="0" fontId="4" fillId="0" borderId="11" xfId="0" applyFont="1" applyFill="1" applyBorder="1" applyAlignment="1">
      <alignment horizontal="center"/>
    </xf>
    <xf numFmtId="0" fontId="5" fillId="0" borderId="4" xfId="0" applyFont="1" applyFill="1" applyBorder="1" applyAlignment="1">
      <alignment vertical="center" wrapText="1"/>
    </xf>
    <xf numFmtId="0" fontId="5" fillId="0" borderId="5" xfId="0" applyFont="1" applyFill="1" applyBorder="1" applyAlignment="1">
      <alignment horizontal="center" vertical="center"/>
    </xf>
    <xf numFmtId="164"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9" xfId="0" applyFont="1" applyFill="1" applyBorder="1"/>
    <xf numFmtId="0" fontId="4" fillId="0" borderId="16" xfId="0" applyFont="1" applyFill="1" applyBorder="1"/>
    <xf numFmtId="0" fontId="3" fillId="0" borderId="16" xfId="0" applyFont="1" applyFill="1" applyBorder="1" applyAlignment="1">
      <alignment horizontal="right"/>
    </xf>
    <xf numFmtId="165" fontId="4" fillId="0" borderId="16" xfId="0" applyNumberFormat="1" applyFont="1" applyFill="1" applyBorder="1"/>
    <xf numFmtId="164" fontId="4" fillId="0" borderId="16" xfId="0" applyNumberFormat="1" applyFont="1" applyFill="1" applyBorder="1" applyAlignment="1">
      <alignment horizontal="center"/>
    </xf>
    <xf numFmtId="0" fontId="3" fillId="0" borderId="24" xfId="0" applyFont="1" applyFill="1" applyBorder="1"/>
    <xf numFmtId="0" fontId="3" fillId="0" borderId="23" xfId="0" applyFont="1" applyFill="1" applyBorder="1" applyAlignment="1">
      <alignment horizontal="center"/>
    </xf>
    <xf numFmtId="0" fontId="5" fillId="0" borderId="26" xfId="0" applyFont="1" applyFill="1" applyBorder="1" applyAlignment="1">
      <alignment vertical="center" wrapText="1"/>
    </xf>
    <xf numFmtId="0" fontId="5" fillId="0" borderId="0" xfId="0" applyFont="1" applyFill="1" applyBorder="1" applyAlignment="1">
      <alignment horizontal="center" vertical="center"/>
    </xf>
    <xf numFmtId="0" fontId="4" fillId="0" borderId="27" xfId="0" applyFont="1" applyFill="1" applyBorder="1"/>
    <xf numFmtId="0" fontId="4" fillId="0" borderId="28" xfId="0" applyFont="1" applyFill="1" applyBorder="1"/>
    <xf numFmtId="166" fontId="3" fillId="0" borderId="29" xfId="0" applyNumberFormat="1" applyFont="1" applyFill="1" applyBorder="1" applyAlignment="1">
      <alignment horizontal="right" vertical="center"/>
    </xf>
    <xf numFmtId="0" fontId="4" fillId="0" borderId="4" xfId="0" applyFont="1" applyFill="1" applyBorder="1" applyAlignment="1">
      <alignment vertical="center" wrapText="1"/>
    </xf>
    <xf numFmtId="0" fontId="4" fillId="0" borderId="30" xfId="0" applyFont="1" applyFill="1" applyBorder="1"/>
    <xf numFmtId="0" fontId="4" fillId="0" borderId="31" xfId="0" applyFont="1" applyFill="1" applyBorder="1"/>
    <xf numFmtId="0" fontId="3" fillId="0" borderId="10" xfId="0" applyFont="1" applyBorder="1"/>
    <xf numFmtId="0" fontId="4" fillId="0" borderId="11" xfId="0" applyFont="1" applyBorder="1"/>
    <xf numFmtId="0" fontId="4" fillId="0" borderId="11" xfId="0" applyFont="1" applyBorder="1" applyAlignment="1">
      <alignment horizontal="center"/>
    </xf>
    <xf numFmtId="0" fontId="4" fillId="0" borderId="12" xfId="0" applyFont="1" applyBorder="1" applyAlignment="1">
      <alignment horizontal="center"/>
    </xf>
    <xf numFmtId="0" fontId="5" fillId="0" borderId="17" xfId="0" applyFont="1" applyFill="1" applyBorder="1" applyAlignment="1">
      <alignment vertical="center" wrapText="1"/>
    </xf>
    <xf numFmtId="0" fontId="4" fillId="0" borderId="7" xfId="0" applyFont="1" applyBorder="1" applyAlignment="1">
      <alignment vertical="center"/>
    </xf>
    <xf numFmtId="0" fontId="4" fillId="0" borderId="0" xfId="0" applyFont="1" applyAlignment="1">
      <alignment horizontal="center"/>
    </xf>
    <xf numFmtId="0" fontId="4" fillId="0" borderId="8" xfId="0" applyFont="1" applyBorder="1"/>
    <xf numFmtId="0" fontId="4" fillId="0" borderId="17" xfId="0" applyFont="1" applyBorder="1"/>
    <xf numFmtId="0" fontId="4" fillId="0" borderId="13" xfId="0" applyFont="1" applyBorder="1"/>
    <xf numFmtId="0" fontId="3" fillId="0" borderId="13" xfId="0" applyFont="1" applyBorder="1" applyAlignment="1">
      <alignment horizontal="right" vertical="center"/>
    </xf>
    <xf numFmtId="165" fontId="3" fillId="0" borderId="13" xfId="0" applyNumberFormat="1" applyFont="1" applyBorder="1"/>
    <xf numFmtId="0" fontId="4" fillId="0" borderId="13" xfId="0" applyFont="1" applyBorder="1" applyAlignment="1">
      <alignment horizontal="center"/>
    </xf>
    <xf numFmtId="166" fontId="3" fillId="0" borderId="14" xfId="0" applyNumberFormat="1" applyFont="1" applyBorder="1" applyAlignment="1">
      <alignment horizontal="right" vertical="center"/>
    </xf>
    <xf numFmtId="0" fontId="4" fillId="0" borderId="7" xfId="0" applyFont="1" applyBorder="1"/>
    <xf numFmtId="0" fontId="3" fillId="0" borderId="0" xfId="0" applyFont="1" applyFill="1" applyAlignment="1">
      <alignment vertical="center"/>
    </xf>
    <xf numFmtId="44" fontId="3" fillId="0" borderId="0" xfId="0" applyNumberFormat="1" applyFont="1" applyFill="1" applyAlignment="1">
      <alignment horizontal="right" vertical="center"/>
    </xf>
    <xf numFmtId="0" fontId="3" fillId="0" borderId="0" xfId="0" applyFont="1" applyFill="1" applyAlignment="1">
      <alignment horizontal="left" vertical="top" wrapText="1"/>
    </xf>
    <xf numFmtId="164" fontId="1"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4" fillId="0" borderId="15" xfId="0" applyFont="1" applyBorder="1"/>
    <xf numFmtId="0" fontId="4" fillId="0" borderId="16" xfId="0" applyFont="1" applyBorder="1"/>
    <xf numFmtId="0" fontId="3" fillId="0" borderId="16" xfId="0" applyFont="1" applyBorder="1" applyAlignment="1">
      <alignment horizontal="right" vertical="center"/>
    </xf>
    <xf numFmtId="165" fontId="3" fillId="0" borderId="16" xfId="0" applyNumberFormat="1" applyFont="1" applyBorder="1"/>
    <xf numFmtId="0" fontId="4" fillId="0" borderId="16" xfId="0" applyFont="1" applyBorder="1" applyAlignment="1">
      <alignment horizontal="center"/>
    </xf>
    <xf numFmtId="166" fontId="3" fillId="0" borderId="18" xfId="0" applyNumberFormat="1" applyFont="1" applyBorder="1" applyAlignment="1">
      <alignment horizontal="right" vertical="center"/>
    </xf>
    <xf numFmtId="0" fontId="4" fillId="0" borderId="0" xfId="0" applyFont="1" applyFill="1" applyAlignment="1">
      <alignment horizontal="left" vertical="top" wrapText="1"/>
    </xf>
    <xf numFmtId="0" fontId="4" fillId="0" borderId="0" xfId="0" applyFont="1" applyFill="1" applyBorder="1"/>
    <xf numFmtId="0" fontId="4" fillId="0" borderId="0" xfId="0" applyFont="1" applyFill="1" applyBorder="1" applyAlignment="1">
      <alignment horizontal="center"/>
    </xf>
    <xf numFmtId="0" fontId="3" fillId="0" borderId="0" xfId="0" applyFont="1" applyFill="1" applyBorder="1" applyAlignment="1">
      <alignment horizontal="right" vertical="center"/>
    </xf>
    <xf numFmtId="165" fontId="3" fillId="0" borderId="0" xfId="0" applyNumberFormat="1" applyFont="1" applyFill="1" applyBorder="1"/>
    <xf numFmtId="166" fontId="3" fillId="0" borderId="0" xfId="0" applyNumberFormat="1" applyFont="1" applyFill="1" applyBorder="1" applyAlignment="1">
      <alignment horizontal="right" vertical="center"/>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wrapText="1"/>
    </xf>
    <xf numFmtId="0" fontId="2" fillId="0" borderId="10" xfId="0" applyFont="1" applyFill="1" applyBorder="1"/>
    <xf numFmtId="0" fontId="1" fillId="0" borderId="11" xfId="0" applyFont="1" applyFill="1" applyBorder="1"/>
    <xf numFmtId="0" fontId="1" fillId="0" borderId="11" xfId="0" applyFont="1" applyFill="1" applyBorder="1" applyAlignment="1">
      <alignment horizontal="center"/>
    </xf>
    <xf numFmtId="0" fontId="1" fillId="0" borderId="12" xfId="0" applyFont="1" applyFill="1" applyBorder="1"/>
    <xf numFmtId="0" fontId="2" fillId="0" borderId="1" xfId="0" applyFont="1" applyFill="1" applyBorder="1"/>
    <xf numFmtId="0" fontId="1" fillId="0" borderId="2" xfId="0" applyFont="1" applyFill="1" applyBorder="1"/>
    <xf numFmtId="0" fontId="1" fillId="0" borderId="2" xfId="0" applyFont="1" applyFill="1" applyBorder="1" applyAlignment="1">
      <alignment horizontal="center"/>
    </xf>
    <xf numFmtId="0" fontId="1" fillId="0" borderId="3" xfId="0" applyFont="1" applyFill="1" applyBorder="1"/>
    <xf numFmtId="0" fontId="2" fillId="0" borderId="11" xfId="0" applyFont="1" applyFill="1" applyBorder="1"/>
    <xf numFmtId="0" fontId="2" fillId="0" borderId="11" xfId="0" applyFont="1" applyFill="1" applyBorder="1" applyAlignment="1">
      <alignment horizontal="center"/>
    </xf>
    <xf numFmtId="0" fontId="2" fillId="0" borderId="2" xfId="0" applyFont="1" applyFill="1" applyBorder="1"/>
    <xf numFmtId="0" fontId="2" fillId="0" borderId="2" xfId="0" applyFont="1" applyFill="1" applyBorder="1" applyAlignment="1">
      <alignment horizontal="center"/>
    </xf>
    <xf numFmtId="0" fontId="2" fillId="0" borderId="4" xfId="0" applyFont="1" applyFill="1" applyBorder="1"/>
    <xf numFmtId="0" fontId="2" fillId="0" borderId="5" xfId="0" applyFont="1" applyFill="1" applyBorder="1" applyAlignment="1">
      <alignment horizontal="center"/>
    </xf>
    <xf numFmtId="0" fontId="2" fillId="0" borderId="2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xf>
    <xf numFmtId="0" fontId="1" fillId="0" borderId="17" xfId="0" applyFont="1" applyFill="1" applyBorder="1"/>
    <xf numFmtId="0" fontId="1" fillId="0" borderId="13" xfId="0" applyFont="1" applyFill="1" applyBorder="1" applyAlignment="1">
      <alignment horizontal="center"/>
    </xf>
    <xf numFmtId="164" fontId="1" fillId="0" borderId="13" xfId="0" applyNumberFormat="1" applyFont="1" applyFill="1" applyBorder="1" applyAlignment="1">
      <alignment horizontal="center"/>
    </xf>
    <xf numFmtId="0" fontId="1" fillId="0" borderId="8" xfId="0" applyFont="1" applyFill="1" applyBorder="1"/>
    <xf numFmtId="0" fontId="1" fillId="0" borderId="7" xfId="0" quotePrefix="1" applyFont="1" applyFill="1" applyBorder="1"/>
    <xf numFmtId="0" fontId="1" fillId="0" borderId="0" xfId="0" applyFont="1" applyFill="1" applyBorder="1" applyAlignment="1">
      <alignment horizontal="center"/>
    </xf>
    <xf numFmtId="0" fontId="1" fillId="0" borderId="32" xfId="0" applyFont="1" applyFill="1" applyBorder="1" applyAlignment="1">
      <alignment horizontal="center" vertical="center" wrapText="1"/>
    </xf>
    <xf numFmtId="0" fontId="1" fillId="0" borderId="9" xfId="0" applyFont="1" applyFill="1" applyBorder="1"/>
    <xf numFmtId="0" fontId="1" fillId="0" borderId="7" xfId="0" applyFont="1" applyFill="1" applyBorder="1"/>
    <xf numFmtId="0" fontId="1" fillId="0" borderId="13" xfId="0" applyFont="1" applyFill="1" applyBorder="1"/>
    <xf numFmtId="0" fontId="2" fillId="0" borderId="13" xfId="0" applyFont="1" applyFill="1" applyBorder="1" applyAlignment="1">
      <alignment horizontal="right" vertical="center"/>
    </xf>
    <xf numFmtId="165" fontId="2" fillId="0" borderId="13" xfId="0" applyNumberFormat="1" applyFont="1" applyFill="1" applyBorder="1"/>
    <xf numFmtId="166" fontId="2" fillId="0" borderId="14" xfId="0" applyNumberFormat="1" applyFont="1" applyFill="1" applyBorder="1" applyAlignment="1">
      <alignment horizontal="right" vertical="center"/>
    </xf>
    <xf numFmtId="0" fontId="7" fillId="0" borderId="7" xfId="0" applyFont="1" applyFill="1" applyBorder="1" applyAlignment="1">
      <alignment horizontal="left" vertical="center" wrapText="1"/>
    </xf>
    <xf numFmtId="0" fontId="1" fillId="0" borderId="0" xfId="0" applyFont="1" applyFill="1" applyBorder="1"/>
    <xf numFmtId="0" fontId="2" fillId="0" borderId="0" xfId="0" applyFont="1" applyFill="1" applyBorder="1" applyAlignment="1">
      <alignment horizontal="right"/>
    </xf>
    <xf numFmtId="165" fontId="1" fillId="0" borderId="0" xfId="0" applyNumberFormat="1" applyFont="1" applyFill="1" applyBorder="1"/>
    <xf numFmtId="0" fontId="1" fillId="0" borderId="7" xfId="0" applyFont="1" applyFill="1" applyBorder="1" applyAlignment="1">
      <alignment horizontal="left" vertical="center" wrapText="1" indent="1"/>
    </xf>
    <xf numFmtId="0" fontId="1" fillId="0" borderId="13" xfId="0" applyFont="1" applyFill="1" applyBorder="1" applyAlignment="1">
      <alignment horizontal="center" vertical="center" wrapText="1"/>
    </xf>
    <xf numFmtId="0" fontId="1" fillId="0" borderId="4" xfId="0" applyFont="1" applyFill="1" applyBorder="1"/>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2" fillId="0" borderId="13" xfId="0" applyNumberFormat="1" applyFont="1" applyFill="1" applyBorder="1" applyAlignment="1">
      <alignment horizontal="center"/>
    </xf>
    <xf numFmtId="0" fontId="1" fillId="0" borderId="4" xfId="0" applyFont="1" applyFill="1" applyBorder="1" applyAlignment="1">
      <alignment horizontal="left" vertical="center" indent="1"/>
    </xf>
    <xf numFmtId="164" fontId="1" fillId="0" borderId="5" xfId="0" applyNumberFormat="1" applyFont="1" applyFill="1" applyBorder="1" applyAlignment="1">
      <alignment horizontal="center" vertical="center"/>
    </xf>
    <xf numFmtId="165" fontId="2" fillId="0" borderId="0" xfId="0" applyNumberFormat="1" applyFont="1" applyFill="1" applyBorder="1"/>
    <xf numFmtId="0" fontId="1" fillId="0" borderId="15" xfId="0" applyFont="1" applyFill="1" applyBorder="1"/>
    <xf numFmtId="0" fontId="1" fillId="0" borderId="16" xfId="0" applyFont="1" applyFill="1" applyBorder="1" applyAlignment="1">
      <alignment horizontal="center"/>
    </xf>
    <xf numFmtId="0" fontId="2" fillId="0" borderId="16" xfId="0" applyFont="1" applyFill="1" applyBorder="1" applyAlignment="1">
      <alignment horizontal="right"/>
    </xf>
    <xf numFmtId="164" fontId="1" fillId="0" borderId="16" xfId="0" applyNumberFormat="1" applyFont="1" applyFill="1" applyBorder="1" applyAlignment="1">
      <alignment horizontal="center"/>
    </xf>
    <xf numFmtId="0" fontId="2" fillId="0" borderId="22" xfId="0" applyFont="1" applyFill="1" applyBorder="1"/>
    <xf numFmtId="0" fontId="2" fillId="0" borderId="23" xfId="0" applyFont="1" applyFill="1" applyBorder="1" applyAlignment="1">
      <alignment horizontal="center"/>
    </xf>
    <xf numFmtId="0" fontId="1" fillId="0" borderId="7" xfId="0" applyFont="1" applyFill="1" applyBorder="1" applyAlignment="1">
      <alignment horizontal="left" vertical="center" indent="1"/>
    </xf>
    <xf numFmtId="0" fontId="2" fillId="0" borderId="15" xfId="0" applyFont="1" applyFill="1" applyBorder="1"/>
    <xf numFmtId="0" fontId="2" fillId="0" borderId="16" xfId="0" applyFont="1" applyFill="1" applyBorder="1"/>
    <xf numFmtId="0" fontId="2" fillId="0" borderId="16" xfId="0" applyFont="1" applyFill="1" applyBorder="1" applyAlignment="1">
      <alignment horizontal="center"/>
    </xf>
    <xf numFmtId="0" fontId="1" fillId="0" borderId="16" xfId="0" applyFont="1" applyFill="1" applyBorder="1"/>
    <xf numFmtId="165" fontId="1" fillId="0" borderId="16" xfId="0" applyNumberFormat="1" applyFont="1" applyFill="1" applyBorder="1"/>
    <xf numFmtId="0" fontId="1" fillId="0" borderId="7" xfId="0" applyFont="1" applyFill="1" applyBorder="1" applyAlignment="1">
      <alignment wrapText="1"/>
    </xf>
    <xf numFmtId="0" fontId="1" fillId="0" borderId="33" xfId="0" applyFont="1" applyFill="1" applyBorder="1" applyAlignment="1">
      <alignment horizontal="center" vertical="center" wrapText="1"/>
    </xf>
    <xf numFmtId="0" fontId="1" fillId="0" borderId="17" xfId="0" applyFont="1" applyFill="1" applyBorder="1" applyAlignment="1">
      <alignment wrapText="1"/>
    </xf>
    <xf numFmtId="0" fontId="1" fillId="0" borderId="13" xfId="0" applyFont="1" applyFill="1" applyBorder="1" applyAlignment="1">
      <alignment horizontal="center" vertical="center"/>
    </xf>
    <xf numFmtId="164" fontId="1" fillId="0" borderId="13" xfId="0" applyNumberFormat="1" applyFont="1" applyFill="1" applyBorder="1" applyAlignment="1">
      <alignment horizontal="center" vertical="center"/>
    </xf>
    <xf numFmtId="0" fontId="1" fillId="0" borderId="7" xfId="0" applyFont="1" applyFill="1" applyBorder="1" applyAlignment="1">
      <alignment vertical="center"/>
    </xf>
    <xf numFmtId="0" fontId="2" fillId="0" borderId="0" xfId="0" applyFont="1" applyFill="1" applyBorder="1" applyAlignment="1">
      <alignment horizontal="center"/>
    </xf>
    <xf numFmtId="0" fontId="2" fillId="0" borderId="16" xfId="0" applyFont="1" applyFill="1" applyBorder="1" applyAlignment="1">
      <alignment horizontal="right" vertical="center"/>
    </xf>
    <xf numFmtId="164" fontId="2" fillId="0" borderId="16" xfId="0" applyNumberFormat="1" applyFont="1" applyFill="1" applyBorder="1" applyAlignment="1">
      <alignment horizontal="center"/>
    </xf>
    <xf numFmtId="166" fontId="2" fillId="0" borderId="18" xfId="0" applyNumberFormat="1" applyFont="1" applyFill="1" applyBorder="1" applyAlignment="1">
      <alignment horizontal="right" vertical="center"/>
    </xf>
    <xf numFmtId="0" fontId="1" fillId="0" borderId="18" xfId="0" applyFont="1" applyFill="1" applyBorder="1"/>
    <xf numFmtId="0" fontId="2" fillId="0" borderId="7" xfId="0" applyFont="1" applyFill="1" applyBorder="1"/>
    <xf numFmtId="0" fontId="1" fillId="0" borderId="0" xfId="0" applyFont="1" applyFill="1" applyBorder="1" applyAlignment="1">
      <alignment horizontal="center" wrapText="1"/>
    </xf>
    <xf numFmtId="0" fontId="1" fillId="0" borderId="5" xfId="0" applyFont="1" applyFill="1" applyBorder="1"/>
    <xf numFmtId="164" fontId="2" fillId="0" borderId="0" xfId="0" applyNumberFormat="1" applyFont="1" applyFill="1" applyBorder="1" applyAlignment="1">
      <alignment horizontal="center"/>
    </xf>
    <xf numFmtId="166" fontId="2" fillId="0" borderId="8" xfId="0" applyNumberFormat="1" applyFont="1" applyFill="1" applyBorder="1" applyAlignment="1">
      <alignment horizontal="right" vertical="center"/>
    </xf>
    <xf numFmtId="0" fontId="1" fillId="0" borderId="0" xfId="0" applyFont="1" applyFill="1" applyAlignment="1">
      <alignment horizontal="right" vertical="center"/>
    </xf>
    <xf numFmtId="166" fontId="2" fillId="0" borderId="5" xfId="0" applyNumberFormat="1" applyFont="1" applyFill="1" applyBorder="1" applyAlignment="1">
      <alignment horizontal="right" vertical="center"/>
    </xf>
    <xf numFmtId="166" fontId="2" fillId="0" borderId="9" xfId="0" applyNumberFormat="1" applyFont="1" applyFill="1" applyBorder="1" applyAlignment="1">
      <alignment horizontal="right" vertical="center"/>
    </xf>
    <xf numFmtId="0" fontId="1" fillId="0" borderId="19" xfId="0" applyFont="1" applyFill="1" applyBorder="1" applyAlignment="1">
      <alignment vertical="center"/>
    </xf>
    <xf numFmtId="0" fontId="1" fillId="0" borderId="20" xfId="0" applyFont="1" applyFill="1" applyBorder="1" applyAlignment="1">
      <alignment horizontal="center" vertical="center"/>
    </xf>
    <xf numFmtId="0" fontId="2" fillId="0" borderId="20" xfId="0" applyFont="1" applyFill="1" applyBorder="1" applyAlignment="1">
      <alignment horizontal="right" vertical="center"/>
    </xf>
    <xf numFmtId="44" fontId="2" fillId="0" borderId="20" xfId="0" applyNumberFormat="1" applyFont="1" applyFill="1" applyBorder="1" applyAlignment="1">
      <alignment horizontal="right" vertical="center"/>
    </xf>
    <xf numFmtId="44" fontId="2" fillId="0" borderId="21" xfId="0" applyNumberFormat="1" applyFont="1" applyFill="1" applyBorder="1" applyAlignment="1">
      <alignment horizontal="right" vertical="center"/>
    </xf>
    <xf numFmtId="0" fontId="1" fillId="0" borderId="35" xfId="0" quotePrefix="1" applyFont="1" applyFill="1" applyBorder="1"/>
    <xf numFmtId="0" fontId="1" fillId="0" borderId="32" xfId="0" applyFont="1" applyFill="1" applyBorder="1" applyAlignment="1">
      <alignment horizontal="center"/>
    </xf>
    <xf numFmtId="6" fontId="1" fillId="0" borderId="32" xfId="0" applyNumberFormat="1" applyFont="1" applyFill="1" applyBorder="1" applyAlignment="1">
      <alignment horizontal="right"/>
    </xf>
    <xf numFmtId="164" fontId="1" fillId="0" borderId="32" xfId="0" applyNumberFormat="1" applyFont="1" applyFill="1" applyBorder="1" applyAlignment="1">
      <alignment horizontal="center"/>
    </xf>
    <xf numFmtId="0" fontId="1" fillId="0" borderId="19" xfId="0" applyFont="1" applyFill="1" applyBorder="1"/>
    <xf numFmtId="0" fontId="1" fillId="0" borderId="20" xfId="0" applyFont="1" applyFill="1" applyBorder="1"/>
    <xf numFmtId="0" fontId="2" fillId="0" borderId="20" xfId="0" applyFont="1" applyFill="1" applyBorder="1" applyAlignment="1">
      <alignment horizontal="right"/>
    </xf>
    <xf numFmtId="165" fontId="1" fillId="0" borderId="20" xfId="0" applyNumberFormat="1" applyFont="1" applyFill="1" applyBorder="1"/>
    <xf numFmtId="0" fontId="1" fillId="0" borderId="20" xfId="0" applyFont="1" applyFill="1" applyBorder="1" applyAlignment="1">
      <alignment horizontal="center"/>
    </xf>
    <xf numFmtId="0" fontId="1" fillId="0" borderId="21" xfId="0" applyFont="1" applyFill="1" applyBorder="1"/>
    <xf numFmtId="0" fontId="2" fillId="0" borderId="24" xfId="0" applyFont="1" applyFill="1" applyBorder="1"/>
    <xf numFmtId="0" fontId="1" fillId="0" borderId="26" xfId="0" applyFont="1" applyFill="1" applyBorder="1"/>
    <xf numFmtId="0" fontId="1" fillId="0" borderId="27" xfId="0" applyFont="1" applyFill="1" applyBorder="1"/>
    <xf numFmtId="0" fontId="4" fillId="0" borderId="26" xfId="0" applyFont="1" applyFill="1" applyBorder="1"/>
    <xf numFmtId="0" fontId="1" fillId="0" borderId="36" xfId="0" applyFont="1" applyFill="1" applyBorder="1"/>
    <xf numFmtId="0" fontId="1" fillId="0" borderId="37" xfId="0" applyFont="1" applyFill="1" applyBorder="1"/>
    <xf numFmtId="0" fontId="1" fillId="0" borderId="28" xfId="0" applyFont="1" applyFill="1" applyBorder="1"/>
    <xf numFmtId="166" fontId="2" fillId="0" borderId="29" xfId="0" applyNumberFormat="1" applyFont="1" applyFill="1" applyBorder="1" applyAlignment="1">
      <alignment horizontal="right" vertical="center"/>
    </xf>
    <xf numFmtId="0" fontId="1" fillId="0" borderId="30" xfId="0" applyFont="1" applyFill="1" applyBorder="1"/>
    <xf numFmtId="0" fontId="1" fillId="0" borderId="31" xfId="0" applyFont="1" applyFill="1" applyBorder="1"/>
    <xf numFmtId="0" fontId="1" fillId="0" borderId="0" xfId="0" applyFont="1" applyAlignment="1">
      <alignment horizontal="center"/>
    </xf>
    <xf numFmtId="0" fontId="1" fillId="0" borderId="0" xfId="0" applyFont="1"/>
    <xf numFmtId="0" fontId="1" fillId="0" borderId="34" xfId="0" applyFont="1" applyBorder="1" applyAlignment="1">
      <alignment vertical="center"/>
    </xf>
    <xf numFmtId="0" fontId="1" fillId="0" borderId="34" xfId="0" applyFont="1" applyBorder="1" applyAlignment="1">
      <alignment horizontal="center" vertical="center"/>
    </xf>
    <xf numFmtId="0" fontId="2" fillId="0" borderId="34" xfId="0" applyFont="1" applyBorder="1" applyAlignment="1">
      <alignment horizontal="right" vertical="center"/>
    </xf>
    <xf numFmtId="164" fontId="2" fillId="0" borderId="34" xfId="0" applyNumberFormat="1" applyFont="1" applyBorder="1" applyAlignment="1">
      <alignment horizontal="center" vertical="center"/>
    </xf>
    <xf numFmtId="0" fontId="1" fillId="0" borderId="0" xfId="0" applyFont="1" applyAlignment="1">
      <alignment vertical="center"/>
    </xf>
    <xf numFmtId="0" fontId="2" fillId="0" borderId="0" xfId="0" applyFont="1" applyBorder="1" applyAlignment="1">
      <alignment horizontal="right" vertical="center"/>
    </xf>
    <xf numFmtId="0" fontId="1" fillId="0" borderId="0" xfId="0" applyFont="1" applyBorder="1" applyAlignment="1">
      <alignment horizontal="center" vertical="center" wrapText="1"/>
    </xf>
    <xf numFmtId="0" fontId="2" fillId="0" borderId="0" xfId="0" applyFont="1" applyBorder="1" applyAlignment="1">
      <alignment horizontal="right"/>
    </xf>
    <xf numFmtId="0" fontId="1" fillId="0" borderId="19" xfId="0" applyFont="1" applyBorder="1"/>
    <xf numFmtId="0" fontId="1" fillId="0" borderId="20" xfId="0" applyFont="1" applyBorder="1" applyAlignment="1">
      <alignment horizontal="center"/>
    </xf>
    <xf numFmtId="0" fontId="2" fillId="0" borderId="20" xfId="0" applyFont="1" applyBorder="1" applyAlignment="1">
      <alignment horizontal="right"/>
    </xf>
    <xf numFmtId="164" fontId="1" fillId="0" borderId="20" xfId="0" applyNumberFormat="1" applyFont="1" applyBorder="1" applyAlignment="1">
      <alignment horizontal="center"/>
    </xf>
    <xf numFmtId="0" fontId="1" fillId="0" borderId="21" xfId="0" applyFont="1" applyBorder="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center"/>
    </xf>
    <xf numFmtId="0" fontId="8" fillId="0" borderId="38" xfId="0" applyFont="1" applyFill="1" applyBorder="1"/>
    <xf numFmtId="0" fontId="9" fillId="0" borderId="39" xfId="0" applyFont="1" applyFill="1" applyBorder="1"/>
    <xf numFmtId="0" fontId="9" fillId="0" borderId="39" xfId="0" applyFont="1" applyFill="1" applyBorder="1" applyAlignment="1">
      <alignment horizontal="center"/>
    </xf>
    <xf numFmtId="0" fontId="9" fillId="0" borderId="40" xfId="0" applyFont="1" applyFill="1" applyBorder="1" applyAlignment="1">
      <alignment horizontal="center"/>
    </xf>
    <xf numFmtId="166" fontId="3" fillId="0" borderId="13" xfId="0" applyNumberFormat="1" applyFont="1" applyFill="1" applyBorder="1" applyAlignment="1">
      <alignment horizontal="right" vertical="center"/>
    </xf>
    <xf numFmtId="0" fontId="4" fillId="0" borderId="32" xfId="0" applyFont="1" applyFill="1" applyBorder="1" applyAlignment="1">
      <alignment horizontal="center"/>
    </xf>
    <xf numFmtId="164" fontId="4" fillId="0" borderId="32" xfId="0" applyNumberFormat="1" applyFont="1" applyFill="1" applyBorder="1" applyAlignment="1">
      <alignment horizontal="center"/>
    </xf>
    <xf numFmtId="165" fontId="3" fillId="0" borderId="0" xfId="0" applyNumberFormat="1" applyFont="1" applyFill="1" applyAlignment="1">
      <alignment horizontal="center" vertical="center"/>
    </xf>
    <xf numFmtId="165" fontId="3" fillId="0" borderId="13" xfId="0" applyNumberFormat="1" applyFont="1" applyBorder="1" applyAlignment="1">
      <alignment vertical="center"/>
    </xf>
    <xf numFmtId="165" fontId="3" fillId="0" borderId="0" xfId="0" applyNumberFormat="1" applyFont="1" applyFill="1" applyAlignment="1">
      <alignment vertical="center"/>
    </xf>
    <xf numFmtId="165" fontId="3" fillId="0" borderId="13" xfId="0" applyNumberFormat="1" applyFont="1" applyFill="1" applyBorder="1" applyAlignment="1">
      <alignment vertical="center"/>
    </xf>
    <xf numFmtId="165" fontId="3" fillId="0"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165" fontId="2" fillId="0" borderId="13" xfId="0" applyNumberFormat="1" applyFont="1" applyFill="1" applyBorder="1" applyAlignment="1">
      <alignment vertical="center"/>
    </xf>
    <xf numFmtId="0" fontId="2" fillId="0" borderId="6" xfId="0" applyFont="1" applyFill="1" applyBorder="1" applyAlignment="1">
      <alignment horizontal="center" wrapText="1"/>
    </xf>
    <xf numFmtId="0" fontId="3" fillId="0" borderId="6" xfId="0" applyFont="1" applyFill="1" applyBorder="1" applyAlignment="1">
      <alignment horizontal="center" wrapText="1"/>
    </xf>
    <xf numFmtId="0" fontId="4" fillId="0" borderId="18" xfId="0" applyFont="1" applyFill="1" applyBorder="1"/>
    <xf numFmtId="0" fontId="3" fillId="0" borderId="25" xfId="0" applyFont="1" applyFill="1" applyBorder="1" applyAlignment="1">
      <alignment horizontal="center" wrapText="1"/>
    </xf>
    <xf numFmtId="0" fontId="3" fillId="0" borderId="0" xfId="0" applyFont="1" applyFill="1" applyBorder="1" applyAlignment="1">
      <alignment horizontal="right"/>
    </xf>
    <xf numFmtId="0" fontId="1" fillId="0" borderId="14"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57"/>
  <sheetViews>
    <sheetView tabSelected="1" zoomScale="70" zoomScaleNormal="70" workbookViewId="0"/>
  </sheetViews>
  <sheetFormatPr defaultRowHeight="12.75" x14ac:dyDescent="0.2"/>
  <cols>
    <col min="1" max="1" width="9.140625" style="1"/>
    <col min="2" max="2" width="92.7109375" style="1" customWidth="1"/>
    <col min="3" max="3" width="5.140625" style="1" bestFit="1" customWidth="1"/>
    <col min="4" max="4" width="15.140625" style="1" bestFit="1" customWidth="1"/>
    <col min="5" max="5" width="9.5703125" style="1" bestFit="1" customWidth="1"/>
    <col min="6" max="6" width="15.28515625" style="1" bestFit="1" customWidth="1"/>
    <col min="7" max="7" width="24.85546875" style="1" customWidth="1"/>
    <col min="8" max="8" width="17" style="1" bestFit="1" customWidth="1"/>
    <col min="9" max="9" width="9.140625" style="1"/>
    <col min="10" max="10" width="72.28515625" style="1" bestFit="1" customWidth="1"/>
    <col min="11" max="11" width="5.140625" style="1" bestFit="1" customWidth="1"/>
    <col min="12" max="12" width="13.7109375" style="1" bestFit="1" customWidth="1"/>
    <col min="13" max="13" width="9.5703125" style="1" customWidth="1"/>
    <col min="14" max="14" width="15.28515625" style="1" bestFit="1" customWidth="1"/>
    <col min="15" max="15" width="22.42578125" style="1" bestFit="1" customWidth="1"/>
    <col min="16" max="16" width="17" style="1" bestFit="1" customWidth="1"/>
    <col min="17" max="17" width="9.140625" style="1"/>
    <col min="18" max="18" width="87.140625" style="1" bestFit="1" customWidth="1"/>
    <col min="19" max="19" width="5.140625" style="1" bestFit="1" customWidth="1"/>
    <col min="20" max="20" width="13.7109375" style="1" bestFit="1" customWidth="1"/>
    <col min="21" max="21" width="9.5703125" style="1" bestFit="1" customWidth="1"/>
    <col min="22" max="22" width="15.28515625" style="1" bestFit="1" customWidth="1"/>
    <col min="23" max="23" width="22.42578125" style="1" customWidth="1"/>
    <col min="24" max="24" width="16.7109375" style="1" customWidth="1"/>
    <col min="25" max="25" width="9.140625" style="1"/>
    <col min="26" max="26" width="82.28515625" style="1" customWidth="1"/>
    <col min="27" max="27" width="20.85546875" style="1" bestFit="1" customWidth="1"/>
    <col min="28" max="29" width="15.140625" style="1" bestFit="1" customWidth="1"/>
    <col min="30" max="30" width="33.140625" style="1" bestFit="1" customWidth="1"/>
    <col min="31" max="31" width="21.42578125" style="1" bestFit="1" customWidth="1"/>
    <col min="32" max="32" width="45.7109375" style="1" customWidth="1"/>
    <col min="33" max="16384" width="9.140625" style="1"/>
  </cols>
  <sheetData>
    <row r="2" spans="2:35" x14ac:dyDescent="0.2">
      <c r="C2" s="2" t="s">
        <v>116</v>
      </c>
      <c r="K2" s="2" t="s">
        <v>116</v>
      </c>
      <c r="S2" s="2" t="s">
        <v>116</v>
      </c>
      <c r="AA2" s="2" t="s">
        <v>116</v>
      </c>
    </row>
    <row r="3" spans="2:35" x14ac:dyDescent="0.2">
      <c r="C3" s="2" t="s">
        <v>117</v>
      </c>
      <c r="K3" s="2" t="s">
        <v>117</v>
      </c>
      <c r="S3" s="2" t="s">
        <v>117</v>
      </c>
      <c r="AA3" s="2" t="s">
        <v>117</v>
      </c>
    </row>
    <row r="4" spans="2:35" x14ac:dyDescent="0.2">
      <c r="C4" s="2" t="s">
        <v>118</v>
      </c>
      <c r="K4" s="2" t="s">
        <v>118</v>
      </c>
      <c r="S4" s="2" t="s">
        <v>118</v>
      </c>
      <c r="AA4" s="2" t="s">
        <v>118</v>
      </c>
    </row>
    <row r="5" spans="2:35" x14ac:dyDescent="0.2">
      <c r="C5" s="2" t="s">
        <v>119</v>
      </c>
      <c r="K5" s="2" t="s">
        <v>119</v>
      </c>
      <c r="S5" s="2" t="s">
        <v>119</v>
      </c>
      <c r="AA5" s="2" t="s">
        <v>119</v>
      </c>
    </row>
    <row r="6" spans="2:35" x14ac:dyDescent="0.2">
      <c r="C6" s="2" t="s">
        <v>120</v>
      </c>
      <c r="K6" s="2" t="s">
        <v>120</v>
      </c>
      <c r="S6" s="2" t="s">
        <v>120</v>
      </c>
      <c r="AA6" s="2" t="s">
        <v>120</v>
      </c>
    </row>
    <row r="7" spans="2:35" x14ac:dyDescent="0.2">
      <c r="C7" s="2" t="s">
        <v>121</v>
      </c>
      <c r="K7" s="2" t="s">
        <v>121</v>
      </c>
      <c r="S7" s="2" t="s">
        <v>121</v>
      </c>
      <c r="AA7" s="2" t="s">
        <v>121</v>
      </c>
    </row>
    <row r="8" spans="2:35" ht="13.5" thickBot="1" x14ac:dyDescent="0.25"/>
    <row r="9" spans="2:35" ht="13.5" thickBot="1" x14ac:dyDescent="0.25">
      <c r="B9" s="138" t="s">
        <v>1</v>
      </c>
      <c r="C9" s="139"/>
      <c r="D9" s="139"/>
      <c r="E9" s="139"/>
      <c r="F9" s="139"/>
      <c r="G9" s="140"/>
      <c r="H9" s="141"/>
      <c r="J9" s="138" t="s">
        <v>70</v>
      </c>
      <c r="K9" s="139"/>
      <c r="L9" s="139"/>
      <c r="M9" s="139"/>
      <c r="N9" s="139"/>
      <c r="O9" s="140"/>
      <c r="P9" s="141"/>
      <c r="R9" s="138" t="s">
        <v>122</v>
      </c>
      <c r="S9" s="139"/>
      <c r="T9" s="139"/>
      <c r="U9" s="139"/>
      <c r="V9" s="139"/>
      <c r="W9" s="140"/>
      <c r="X9" s="141"/>
      <c r="Z9" s="138" t="s">
        <v>87</v>
      </c>
      <c r="AA9" s="139"/>
      <c r="AB9" s="139"/>
      <c r="AC9" s="139"/>
      <c r="AD9" s="139"/>
      <c r="AE9" s="140"/>
      <c r="AF9" s="141"/>
    </row>
    <row r="10" spans="2:35" x14ac:dyDescent="0.2">
      <c r="B10" s="150" t="s">
        <v>2</v>
      </c>
      <c r="C10" s="151" t="s">
        <v>3</v>
      </c>
      <c r="D10" s="151" t="s">
        <v>4</v>
      </c>
      <c r="E10" s="151" t="s">
        <v>5</v>
      </c>
      <c r="F10" s="152" t="s">
        <v>6</v>
      </c>
      <c r="G10" s="151" t="s">
        <v>7</v>
      </c>
      <c r="H10" s="153" t="s">
        <v>115</v>
      </c>
      <c r="J10" s="150" t="s">
        <v>2</v>
      </c>
      <c r="K10" s="151" t="s">
        <v>3</v>
      </c>
      <c r="L10" s="151" t="s">
        <v>4</v>
      </c>
      <c r="M10" s="151" t="s">
        <v>5</v>
      </c>
      <c r="N10" s="152" t="s">
        <v>6</v>
      </c>
      <c r="O10" s="151" t="s">
        <v>7</v>
      </c>
      <c r="P10" s="153" t="s">
        <v>115</v>
      </c>
      <c r="R10" s="150" t="s">
        <v>2</v>
      </c>
      <c r="S10" s="151" t="s">
        <v>3</v>
      </c>
      <c r="T10" s="151" t="s">
        <v>4</v>
      </c>
      <c r="U10" s="151" t="s">
        <v>5</v>
      </c>
      <c r="V10" s="152" t="s">
        <v>6</v>
      </c>
      <c r="W10" s="151" t="s">
        <v>7</v>
      </c>
      <c r="X10" s="153" t="s">
        <v>115</v>
      </c>
      <c r="Z10" s="150" t="s">
        <v>2</v>
      </c>
      <c r="AA10" s="151" t="s">
        <v>3</v>
      </c>
      <c r="AB10" s="151" t="s">
        <v>4</v>
      </c>
      <c r="AC10" s="151" t="s">
        <v>5</v>
      </c>
      <c r="AD10" s="152" t="s">
        <v>6</v>
      </c>
      <c r="AE10" s="151" t="s">
        <v>7</v>
      </c>
      <c r="AF10" s="153" t="s">
        <v>115</v>
      </c>
      <c r="AI10" s="8"/>
    </row>
    <row r="11" spans="2:35" x14ac:dyDescent="0.2">
      <c r="B11" s="198" t="s">
        <v>123</v>
      </c>
      <c r="C11" s="11" t="s">
        <v>12</v>
      </c>
      <c r="D11" s="12">
        <v>16500000</v>
      </c>
      <c r="E11" s="11">
        <v>1</v>
      </c>
      <c r="F11" s="12">
        <v>16500000</v>
      </c>
      <c r="G11" s="5" t="s">
        <v>124</v>
      </c>
      <c r="H11" s="158"/>
      <c r="J11" s="36" t="s">
        <v>125</v>
      </c>
      <c r="K11" s="160" t="s">
        <v>12</v>
      </c>
      <c r="L11" s="121">
        <v>216000</v>
      </c>
      <c r="M11" s="160">
        <v>1</v>
      </c>
      <c r="N11" s="121">
        <v>216000</v>
      </c>
      <c r="O11" s="169" t="s">
        <v>124</v>
      </c>
      <c r="P11" s="158"/>
      <c r="R11" s="36" t="s">
        <v>125</v>
      </c>
      <c r="S11" s="160" t="s">
        <v>12</v>
      </c>
      <c r="T11" s="121">
        <v>300000</v>
      </c>
      <c r="U11" s="160">
        <v>1</v>
      </c>
      <c r="V11" s="121">
        <f t="shared" ref="V11:V18" si="0">T11*U11</f>
        <v>300000</v>
      </c>
      <c r="W11" s="169" t="s">
        <v>126</v>
      </c>
      <c r="X11" s="158"/>
      <c r="Z11" s="36" t="s">
        <v>127</v>
      </c>
      <c r="AA11" s="160" t="s">
        <v>12</v>
      </c>
      <c r="AB11" s="121">
        <v>12000</v>
      </c>
      <c r="AC11" s="160">
        <v>1</v>
      </c>
      <c r="AD11" s="121">
        <v>12000</v>
      </c>
      <c r="AE11" s="169"/>
      <c r="AF11" s="158"/>
      <c r="AI11" s="8"/>
    </row>
    <row r="12" spans="2:35" x14ac:dyDescent="0.2">
      <c r="B12" s="198" t="s">
        <v>128</v>
      </c>
      <c r="C12" s="11" t="s">
        <v>12</v>
      </c>
      <c r="D12" s="12">
        <v>300000</v>
      </c>
      <c r="E12" s="11">
        <v>1</v>
      </c>
      <c r="F12" s="12">
        <v>300000</v>
      </c>
      <c r="G12" s="5" t="s">
        <v>124</v>
      </c>
      <c r="H12" s="158"/>
      <c r="J12" s="36" t="s">
        <v>129</v>
      </c>
      <c r="K12" s="160" t="s">
        <v>12</v>
      </c>
      <c r="L12" s="121">
        <v>100000</v>
      </c>
      <c r="M12" s="160">
        <v>1</v>
      </c>
      <c r="N12" s="121">
        <v>100000</v>
      </c>
      <c r="O12" s="169" t="s">
        <v>124</v>
      </c>
      <c r="P12" s="158"/>
      <c r="R12" s="163" t="s">
        <v>129</v>
      </c>
      <c r="S12" s="160" t="s">
        <v>12</v>
      </c>
      <c r="T12" s="121">
        <v>100000</v>
      </c>
      <c r="U12" s="160">
        <v>1</v>
      </c>
      <c r="V12" s="121">
        <f t="shared" si="0"/>
        <v>100000</v>
      </c>
      <c r="W12" s="169"/>
      <c r="X12" s="158"/>
      <c r="Z12" s="36" t="s">
        <v>130</v>
      </c>
      <c r="AA12" s="160" t="s">
        <v>12</v>
      </c>
      <c r="AB12" s="121">
        <v>15300</v>
      </c>
      <c r="AC12" s="160">
        <v>1</v>
      </c>
      <c r="AD12" s="121">
        <v>15300</v>
      </c>
      <c r="AE12" s="169"/>
      <c r="AF12" s="158"/>
      <c r="AI12" s="8"/>
    </row>
    <row r="13" spans="2:35" x14ac:dyDescent="0.2">
      <c r="B13" s="163" t="s">
        <v>131</v>
      </c>
      <c r="C13" s="160" t="s">
        <v>12</v>
      </c>
      <c r="D13" s="121">
        <v>300000</v>
      </c>
      <c r="E13" s="160">
        <v>1</v>
      </c>
      <c r="F13" s="121">
        <v>300000</v>
      </c>
      <c r="G13" s="7" t="s">
        <v>124</v>
      </c>
      <c r="H13" s="158"/>
      <c r="J13" s="163" t="s">
        <v>132</v>
      </c>
      <c r="K13" s="160" t="s">
        <v>12</v>
      </c>
      <c r="L13" s="121">
        <v>14000</v>
      </c>
      <c r="M13" s="160">
        <v>1</v>
      </c>
      <c r="N13" s="121">
        <v>14000</v>
      </c>
      <c r="O13" s="169" t="s">
        <v>124</v>
      </c>
      <c r="P13" s="158"/>
      <c r="R13" s="163" t="s">
        <v>133</v>
      </c>
      <c r="S13" s="160" t="s">
        <v>12</v>
      </c>
      <c r="T13" s="121">
        <v>1450000</v>
      </c>
      <c r="U13" s="160">
        <v>1</v>
      </c>
      <c r="V13" s="121">
        <f t="shared" si="0"/>
        <v>1450000</v>
      </c>
      <c r="W13" s="169"/>
      <c r="X13" s="158"/>
      <c r="Z13" s="163" t="s">
        <v>134</v>
      </c>
      <c r="AA13" s="160" t="s">
        <v>12</v>
      </c>
      <c r="AB13" s="121"/>
      <c r="AC13" s="160">
        <v>1</v>
      </c>
      <c r="AD13" s="121">
        <v>0</v>
      </c>
      <c r="AE13" s="169" t="s">
        <v>135</v>
      </c>
      <c r="AF13" s="158"/>
      <c r="AI13" s="8"/>
    </row>
    <row r="14" spans="2:35" x14ac:dyDescent="0.2">
      <c r="B14" s="155"/>
      <c r="C14" s="164"/>
      <c r="D14" s="164"/>
      <c r="E14" s="165" t="s">
        <v>21</v>
      </c>
      <c r="F14" s="166">
        <v>17100000</v>
      </c>
      <c r="G14" s="156"/>
      <c r="H14" s="167">
        <v>0</v>
      </c>
      <c r="J14" s="36" t="s">
        <v>136</v>
      </c>
      <c r="K14" s="160" t="s">
        <v>12</v>
      </c>
      <c r="L14" s="121">
        <v>15000</v>
      </c>
      <c r="M14" s="160">
        <v>1</v>
      </c>
      <c r="N14" s="121">
        <v>15000</v>
      </c>
      <c r="O14" s="169" t="s">
        <v>124</v>
      </c>
      <c r="P14" s="158"/>
      <c r="R14" s="36" t="s">
        <v>132</v>
      </c>
      <c r="S14" s="160" t="s">
        <v>12</v>
      </c>
      <c r="T14" s="121">
        <v>14000</v>
      </c>
      <c r="U14" s="160">
        <v>1</v>
      </c>
      <c r="V14" s="121">
        <f t="shared" si="0"/>
        <v>14000</v>
      </c>
      <c r="W14" s="169"/>
      <c r="X14" s="158"/>
      <c r="Z14" s="36" t="s">
        <v>137</v>
      </c>
      <c r="AA14" s="160" t="s">
        <v>12</v>
      </c>
      <c r="AB14" s="121">
        <v>15000</v>
      </c>
      <c r="AC14" s="160">
        <v>1</v>
      </c>
      <c r="AD14" s="121">
        <v>15000</v>
      </c>
      <c r="AE14" s="169"/>
      <c r="AF14" s="158"/>
      <c r="AI14" s="8"/>
    </row>
    <row r="15" spans="2:35" ht="13.5" thickBot="1" x14ac:dyDescent="0.25">
      <c r="B15" s="181"/>
      <c r="C15" s="191"/>
      <c r="D15" s="191"/>
      <c r="E15" s="183"/>
      <c r="F15" s="192"/>
      <c r="G15" s="182"/>
      <c r="H15" s="158"/>
      <c r="J15" s="163" t="s">
        <v>138</v>
      </c>
      <c r="K15" s="160" t="s">
        <v>12</v>
      </c>
      <c r="L15" s="121">
        <v>30000</v>
      </c>
      <c r="M15" s="160">
        <v>1</v>
      </c>
      <c r="N15" s="121">
        <v>30000</v>
      </c>
      <c r="O15" s="175" t="s">
        <v>124</v>
      </c>
      <c r="P15" s="158"/>
      <c r="R15" s="36" t="s">
        <v>136</v>
      </c>
      <c r="S15" s="160" t="s">
        <v>12</v>
      </c>
      <c r="T15" s="121">
        <v>15000</v>
      </c>
      <c r="U15" s="160">
        <v>1</v>
      </c>
      <c r="V15" s="121">
        <f t="shared" si="0"/>
        <v>15000</v>
      </c>
      <c r="W15" s="169"/>
      <c r="X15" s="158"/>
      <c r="Z15" s="163" t="s">
        <v>139</v>
      </c>
      <c r="AA15" s="160" t="s">
        <v>12</v>
      </c>
      <c r="AB15" s="121">
        <v>50000</v>
      </c>
      <c r="AC15" s="160">
        <v>1</v>
      </c>
      <c r="AD15" s="121">
        <v>50000</v>
      </c>
      <c r="AE15" s="175"/>
      <c r="AF15" s="158"/>
      <c r="AI15" s="8"/>
    </row>
    <row r="16" spans="2:35" ht="13.5" thickBot="1" x14ac:dyDescent="0.25">
      <c r="B16" s="138" t="s">
        <v>23</v>
      </c>
      <c r="C16" s="139"/>
      <c r="D16" s="139"/>
      <c r="E16" s="139"/>
      <c r="F16" s="139"/>
      <c r="G16" s="140"/>
      <c r="H16" s="141"/>
      <c r="J16" s="155"/>
      <c r="K16" s="156"/>
      <c r="L16" s="156"/>
      <c r="M16" s="165" t="s">
        <v>21</v>
      </c>
      <c r="N16" s="177">
        <v>375000</v>
      </c>
      <c r="O16" s="160"/>
      <c r="P16" s="167" t="s">
        <v>140</v>
      </c>
      <c r="R16" s="163" t="s">
        <v>141</v>
      </c>
      <c r="S16" s="160" t="s">
        <v>12</v>
      </c>
      <c r="T16" s="121">
        <v>8000</v>
      </c>
      <c r="U16" s="160">
        <v>1</v>
      </c>
      <c r="V16" s="121">
        <f t="shared" si="0"/>
        <v>8000</v>
      </c>
      <c r="W16" s="169"/>
      <c r="X16" s="158"/>
      <c r="Z16" s="155"/>
      <c r="AA16" s="156"/>
      <c r="AB16" s="156"/>
      <c r="AC16" s="165" t="s">
        <v>21</v>
      </c>
      <c r="AD16" s="177">
        <v>92300</v>
      </c>
      <c r="AE16" s="156"/>
      <c r="AF16" s="167" t="s">
        <v>142</v>
      </c>
      <c r="AI16" s="8"/>
    </row>
    <row r="17" spans="2:35" ht="13.5" thickBot="1" x14ac:dyDescent="0.25">
      <c r="B17" s="150" t="s">
        <v>2</v>
      </c>
      <c r="C17" s="151" t="s">
        <v>3</v>
      </c>
      <c r="D17" s="151" t="s">
        <v>4</v>
      </c>
      <c r="E17" s="151" t="s">
        <v>5</v>
      </c>
      <c r="F17" s="152" t="s">
        <v>6</v>
      </c>
      <c r="G17" s="151" t="s">
        <v>7</v>
      </c>
      <c r="H17" s="153" t="s">
        <v>115</v>
      </c>
      <c r="J17" s="163"/>
      <c r="K17" s="160"/>
      <c r="L17" s="160"/>
      <c r="M17" s="170"/>
      <c r="N17" s="121"/>
      <c r="O17" s="160"/>
      <c r="P17" s="158"/>
      <c r="R17" s="36" t="s">
        <v>127</v>
      </c>
      <c r="S17" s="160" t="s">
        <v>12</v>
      </c>
      <c r="T17" s="121">
        <v>12000</v>
      </c>
      <c r="U17" s="160">
        <v>1</v>
      </c>
      <c r="V17" s="121">
        <f t="shared" si="0"/>
        <v>12000</v>
      </c>
      <c r="W17" s="169"/>
      <c r="X17" s="158"/>
      <c r="Z17" s="163"/>
      <c r="AA17" s="160"/>
      <c r="AB17" s="160"/>
      <c r="AC17" s="170"/>
      <c r="AD17" s="121"/>
      <c r="AE17" s="160"/>
      <c r="AF17" s="158"/>
      <c r="AI17" s="8"/>
    </row>
    <row r="18" spans="2:35" ht="26.25" thickBot="1" x14ac:dyDescent="0.25">
      <c r="B18" s="193" t="s">
        <v>143</v>
      </c>
      <c r="C18" s="11" t="s">
        <v>12</v>
      </c>
      <c r="D18" s="12">
        <v>1700000</v>
      </c>
      <c r="E18" s="11">
        <v>1</v>
      </c>
      <c r="F18" s="12">
        <v>1700000</v>
      </c>
      <c r="G18" s="5" t="s">
        <v>144</v>
      </c>
      <c r="H18" s="158"/>
      <c r="J18" s="138" t="s">
        <v>145</v>
      </c>
      <c r="K18" s="139"/>
      <c r="L18" s="139"/>
      <c r="M18" s="139"/>
      <c r="N18" s="139"/>
      <c r="O18" s="140"/>
      <c r="P18" s="141"/>
      <c r="R18" s="163" t="s">
        <v>130</v>
      </c>
      <c r="S18" s="160" t="s">
        <v>12</v>
      </c>
      <c r="T18" s="121">
        <v>15300</v>
      </c>
      <c r="U18" s="160">
        <v>1</v>
      </c>
      <c r="V18" s="121">
        <f t="shared" si="0"/>
        <v>15300</v>
      </c>
      <c r="W18" s="175"/>
      <c r="X18" s="158"/>
      <c r="Z18" s="198"/>
      <c r="AA18" s="11"/>
      <c r="AB18" s="11"/>
      <c r="AC18" s="13"/>
      <c r="AD18" s="16" t="s">
        <v>146</v>
      </c>
      <c r="AE18" s="209"/>
      <c r="AF18" s="208" t="s">
        <v>147</v>
      </c>
      <c r="AI18" s="8"/>
    </row>
    <row r="19" spans="2:35" ht="25.5" x14ac:dyDescent="0.2">
      <c r="B19" s="198" t="s">
        <v>148</v>
      </c>
      <c r="C19" s="11" t="s">
        <v>12</v>
      </c>
      <c r="D19" s="12">
        <v>0</v>
      </c>
      <c r="E19" s="11">
        <v>1</v>
      </c>
      <c r="F19" s="12">
        <v>0</v>
      </c>
      <c r="G19" s="5" t="s">
        <v>149</v>
      </c>
      <c r="H19" s="158"/>
      <c r="J19" s="150" t="s">
        <v>2</v>
      </c>
      <c r="K19" s="151" t="s">
        <v>3</v>
      </c>
      <c r="L19" s="151" t="s">
        <v>4</v>
      </c>
      <c r="M19" s="151" t="s">
        <v>5</v>
      </c>
      <c r="N19" s="186" t="s">
        <v>6</v>
      </c>
      <c r="O19" s="151" t="s">
        <v>7</v>
      </c>
      <c r="P19" s="269" t="s">
        <v>115</v>
      </c>
      <c r="R19" s="155"/>
      <c r="S19" s="156"/>
      <c r="T19" s="156"/>
      <c r="U19" s="165" t="s">
        <v>21</v>
      </c>
      <c r="V19" s="267">
        <f>SUM(V11:V18)</f>
        <v>1914300</v>
      </c>
      <c r="W19" s="160"/>
      <c r="X19" s="167" t="str">
        <f>TEXT(W91,"$###,###,###")</f>
        <v>$</v>
      </c>
      <c r="Z19" s="198"/>
      <c r="AA19" s="11"/>
      <c r="AB19" s="11"/>
      <c r="AC19" s="13"/>
      <c r="AD19" s="210" t="s">
        <v>150</v>
      </c>
      <c r="AE19" s="16"/>
      <c r="AF19" s="211" t="s">
        <v>151</v>
      </c>
      <c r="AI19" s="8"/>
    </row>
    <row r="20" spans="2:35" ht="39" thickBot="1" x14ac:dyDescent="0.25">
      <c r="B20" s="198" t="s">
        <v>123</v>
      </c>
      <c r="C20" s="11" t="s">
        <v>12</v>
      </c>
      <c r="D20" s="12">
        <v>2000000</v>
      </c>
      <c r="E20" s="11">
        <v>1</v>
      </c>
      <c r="F20" s="12">
        <v>2000000</v>
      </c>
      <c r="G20" s="5" t="s">
        <v>152</v>
      </c>
      <c r="H20" s="158"/>
      <c r="J20" s="163" t="s">
        <v>125</v>
      </c>
      <c r="K20" s="160" t="s">
        <v>12</v>
      </c>
      <c r="L20" s="121">
        <v>302000</v>
      </c>
      <c r="M20" s="160">
        <v>1</v>
      </c>
      <c r="N20" s="121">
        <v>302000</v>
      </c>
      <c r="O20" s="169" t="s">
        <v>126</v>
      </c>
      <c r="P20" s="158"/>
      <c r="R20" s="163"/>
      <c r="S20" s="160"/>
      <c r="T20" s="160"/>
      <c r="U20" s="170"/>
      <c r="V20" s="121"/>
      <c r="W20" s="160"/>
      <c r="X20" s="158"/>
      <c r="Z20" s="212"/>
      <c r="AA20" s="213"/>
      <c r="AB20" s="213"/>
      <c r="AC20" s="214"/>
      <c r="AD20" s="215" t="s">
        <v>153</v>
      </c>
      <c r="AE20" s="214"/>
      <c r="AF20" s="216" t="s">
        <v>154</v>
      </c>
      <c r="AI20" s="8"/>
    </row>
    <row r="21" spans="2:35" ht="14.25" thickTop="1" thickBot="1" x14ac:dyDescent="0.25">
      <c r="B21" s="163" t="s">
        <v>155</v>
      </c>
      <c r="C21" s="160" t="s">
        <v>12</v>
      </c>
      <c r="D21" s="121">
        <v>150000</v>
      </c>
      <c r="E21" s="160">
        <v>1</v>
      </c>
      <c r="F21" s="121">
        <v>150000</v>
      </c>
      <c r="G21" s="7"/>
      <c r="H21" s="158"/>
      <c r="J21" s="36" t="s">
        <v>129</v>
      </c>
      <c r="K21" s="160" t="s">
        <v>12</v>
      </c>
      <c r="L21" s="121">
        <v>100000</v>
      </c>
      <c r="M21" s="160">
        <v>1</v>
      </c>
      <c r="N21" s="121">
        <v>100000</v>
      </c>
      <c r="O21" s="169"/>
      <c r="P21" s="158"/>
      <c r="R21" s="138" t="s">
        <v>156</v>
      </c>
      <c r="S21" s="139"/>
      <c r="T21" s="139"/>
      <c r="U21" s="139"/>
      <c r="V21" s="139"/>
      <c r="W21" s="140"/>
      <c r="X21" s="141"/>
      <c r="Z21" s="4" t="s">
        <v>99</v>
      </c>
      <c r="AA21" s="11"/>
      <c r="AB21" s="11"/>
      <c r="AC21" s="13"/>
      <c r="AD21" s="14"/>
      <c r="AE21" s="13"/>
      <c r="AF21" s="4"/>
      <c r="AI21" s="8"/>
    </row>
    <row r="22" spans="2:35" x14ac:dyDescent="0.2">
      <c r="B22" s="155"/>
      <c r="C22" s="164"/>
      <c r="D22" s="164"/>
      <c r="E22" s="165" t="s">
        <v>21</v>
      </c>
      <c r="F22" s="268">
        <v>3850000</v>
      </c>
      <c r="G22" s="156"/>
      <c r="H22" s="167" t="s">
        <v>157</v>
      </c>
      <c r="J22" s="36" t="s">
        <v>133</v>
      </c>
      <c r="K22" s="160" t="s">
        <v>12</v>
      </c>
      <c r="L22" s="121">
        <v>1600000</v>
      </c>
      <c r="M22" s="160">
        <v>1</v>
      </c>
      <c r="N22" s="121">
        <v>1600000</v>
      </c>
      <c r="O22" s="169"/>
      <c r="P22" s="158"/>
      <c r="R22" s="150" t="s">
        <v>2</v>
      </c>
      <c r="S22" s="151" t="s">
        <v>3</v>
      </c>
      <c r="T22" s="151" t="s">
        <v>4</v>
      </c>
      <c r="U22" s="151" t="s">
        <v>5</v>
      </c>
      <c r="V22" s="152" t="s">
        <v>6</v>
      </c>
      <c r="W22" s="151" t="s">
        <v>7</v>
      </c>
      <c r="X22" s="153" t="s">
        <v>115</v>
      </c>
      <c r="Z22" s="4" t="s">
        <v>105</v>
      </c>
      <c r="AA22" s="4"/>
      <c r="AB22" s="4"/>
      <c r="AC22" s="13"/>
      <c r="AD22" s="4"/>
      <c r="AE22" s="5"/>
      <c r="AF22" s="4"/>
      <c r="AI22" s="8"/>
    </row>
    <row r="23" spans="2:35" ht="13.5" thickBot="1" x14ac:dyDescent="0.25">
      <c r="B23" s="181"/>
      <c r="C23" s="191"/>
      <c r="D23" s="191"/>
      <c r="E23" s="183"/>
      <c r="F23" s="192"/>
      <c r="G23" s="182"/>
      <c r="H23" s="158"/>
      <c r="J23" s="163" t="s">
        <v>132</v>
      </c>
      <c r="K23" s="160" t="s">
        <v>12</v>
      </c>
      <c r="L23" s="121">
        <v>14000</v>
      </c>
      <c r="M23" s="160">
        <v>1</v>
      </c>
      <c r="N23" s="121">
        <v>14000</v>
      </c>
      <c r="O23" s="169"/>
      <c r="P23" s="158"/>
      <c r="R23" s="163" t="s">
        <v>125</v>
      </c>
      <c r="S23" s="160" t="s">
        <v>12</v>
      </c>
      <c r="T23" s="121">
        <v>300000</v>
      </c>
      <c r="U23" s="160">
        <v>1</v>
      </c>
      <c r="V23" s="121">
        <f t="shared" ref="V23:V31" si="1">T23*U23</f>
        <v>300000</v>
      </c>
      <c r="W23" s="169" t="s">
        <v>126</v>
      </c>
      <c r="X23" s="158"/>
      <c r="Z23" s="4" t="s">
        <v>158</v>
      </c>
      <c r="AA23" s="4"/>
      <c r="AB23" s="4"/>
      <c r="AC23" s="13"/>
      <c r="AD23" s="4"/>
      <c r="AE23" s="5"/>
      <c r="AF23" s="4"/>
      <c r="AI23" s="8"/>
    </row>
    <row r="24" spans="2:35" ht="13.5" thickBot="1" x14ac:dyDescent="0.25">
      <c r="B24" s="138" t="s">
        <v>28</v>
      </c>
      <c r="C24" s="139"/>
      <c r="D24" s="139"/>
      <c r="E24" s="139"/>
      <c r="F24" s="139"/>
      <c r="G24" s="140"/>
      <c r="H24" s="141"/>
      <c r="J24" s="36" t="s">
        <v>136</v>
      </c>
      <c r="K24" s="160" t="s">
        <v>12</v>
      </c>
      <c r="L24" s="121">
        <v>15000</v>
      </c>
      <c r="M24" s="160">
        <v>1</v>
      </c>
      <c r="N24" s="121">
        <v>15000</v>
      </c>
      <c r="O24" s="169"/>
      <c r="P24" s="158"/>
      <c r="R24" s="36" t="s">
        <v>129</v>
      </c>
      <c r="S24" s="160" t="s">
        <v>12</v>
      </c>
      <c r="T24" s="121">
        <v>100000</v>
      </c>
      <c r="U24" s="160">
        <v>1</v>
      </c>
      <c r="V24" s="121">
        <f t="shared" si="1"/>
        <v>100000</v>
      </c>
      <c r="W24" s="169"/>
      <c r="X24" s="158"/>
      <c r="Z24" s="4"/>
      <c r="AA24" s="4"/>
      <c r="AB24" s="4"/>
      <c r="AC24" s="4"/>
      <c r="AD24" s="13"/>
      <c r="AE24" s="4"/>
      <c r="AF24" s="5"/>
      <c r="AI24" s="8"/>
    </row>
    <row r="25" spans="2:35" x14ac:dyDescent="0.2">
      <c r="B25" s="150" t="s">
        <v>2</v>
      </c>
      <c r="C25" s="151" t="s">
        <v>3</v>
      </c>
      <c r="D25" s="151" t="s">
        <v>4</v>
      </c>
      <c r="E25" s="151" t="s">
        <v>5</v>
      </c>
      <c r="F25" s="152" t="s">
        <v>6</v>
      </c>
      <c r="G25" s="151" t="s">
        <v>7</v>
      </c>
      <c r="H25" s="153" t="s">
        <v>115</v>
      </c>
      <c r="J25" s="163" t="s">
        <v>138</v>
      </c>
      <c r="K25" s="160" t="s">
        <v>12</v>
      </c>
      <c r="L25" s="121">
        <v>30000</v>
      </c>
      <c r="M25" s="160">
        <v>1</v>
      </c>
      <c r="N25" s="121">
        <v>30000</v>
      </c>
      <c r="O25" s="175"/>
      <c r="P25" s="158"/>
      <c r="R25" s="163" t="s">
        <v>133</v>
      </c>
      <c r="S25" s="160" t="s">
        <v>12</v>
      </c>
      <c r="T25" s="121">
        <v>1450000</v>
      </c>
      <c r="U25" s="160">
        <v>1</v>
      </c>
      <c r="V25" s="121">
        <f t="shared" si="1"/>
        <v>1450000</v>
      </c>
      <c r="W25" s="169"/>
      <c r="X25" s="158"/>
      <c r="Z25" s="3"/>
      <c r="AA25" s="4"/>
      <c r="AB25" s="4"/>
      <c r="AC25" s="4"/>
      <c r="AD25" s="13"/>
      <c r="AE25" s="4"/>
      <c r="AF25" s="5"/>
      <c r="AI25" s="8"/>
    </row>
    <row r="26" spans="2:35" x14ac:dyDescent="0.2">
      <c r="B26" s="198" t="s">
        <v>159</v>
      </c>
      <c r="C26" s="11" t="s">
        <v>12</v>
      </c>
      <c r="D26" s="12">
        <v>2800000</v>
      </c>
      <c r="E26" s="11">
        <v>1</v>
      </c>
      <c r="F26" s="12">
        <v>2800000</v>
      </c>
      <c r="G26" s="5"/>
      <c r="H26" s="158"/>
      <c r="J26" s="155"/>
      <c r="K26" s="156"/>
      <c r="L26" s="156"/>
      <c r="M26" s="165" t="s">
        <v>21</v>
      </c>
      <c r="N26" s="177">
        <v>2061000</v>
      </c>
      <c r="O26" s="160"/>
      <c r="P26" s="167" t="s">
        <v>160</v>
      </c>
      <c r="R26" s="163" t="s">
        <v>132</v>
      </c>
      <c r="S26" s="160" t="s">
        <v>12</v>
      </c>
      <c r="T26" s="121">
        <v>14000</v>
      </c>
      <c r="U26" s="160">
        <v>1</v>
      </c>
      <c r="V26" s="121">
        <f t="shared" si="1"/>
        <v>14000</v>
      </c>
      <c r="W26" s="169"/>
      <c r="X26" s="158"/>
      <c r="Z26" s="4"/>
      <c r="AA26" s="11"/>
      <c r="AB26" s="11"/>
      <c r="AC26" s="11"/>
      <c r="AD26" s="11"/>
      <c r="AE26" s="5"/>
      <c r="AF26" s="5"/>
      <c r="AI26" s="8"/>
    </row>
    <row r="27" spans="2:35" ht="13.5" thickBot="1" x14ac:dyDescent="0.25">
      <c r="B27" s="163" t="s">
        <v>148</v>
      </c>
      <c r="C27" s="160" t="s">
        <v>12</v>
      </c>
      <c r="D27" s="121">
        <v>7700000</v>
      </c>
      <c r="E27" s="160">
        <v>1</v>
      </c>
      <c r="F27" s="121">
        <v>7700000</v>
      </c>
      <c r="G27" s="7"/>
      <c r="H27" s="158"/>
      <c r="J27" s="163"/>
      <c r="K27" s="160"/>
      <c r="L27" s="160"/>
      <c r="M27" s="170"/>
      <c r="N27" s="121"/>
      <c r="O27" s="160"/>
      <c r="P27" s="158"/>
      <c r="R27" s="36" t="s">
        <v>136</v>
      </c>
      <c r="S27" s="160" t="s">
        <v>12</v>
      </c>
      <c r="T27" s="121">
        <v>15000</v>
      </c>
      <c r="U27" s="160">
        <v>1</v>
      </c>
      <c r="V27" s="121">
        <f t="shared" si="1"/>
        <v>15000</v>
      </c>
      <c r="W27" s="169"/>
      <c r="X27" s="158"/>
      <c r="Z27" s="4"/>
      <c r="AA27" s="11"/>
      <c r="AB27" s="17"/>
      <c r="AC27" s="17"/>
      <c r="AD27" s="18"/>
      <c r="AE27" s="19"/>
      <c r="AF27" s="5"/>
      <c r="AI27" s="8"/>
    </row>
    <row r="28" spans="2:35" ht="13.5" thickBot="1" x14ac:dyDescent="0.25">
      <c r="B28" s="155"/>
      <c r="C28" s="164"/>
      <c r="D28" s="164"/>
      <c r="E28" s="165" t="s">
        <v>21</v>
      </c>
      <c r="F28" s="166">
        <v>10500000</v>
      </c>
      <c r="G28" s="156"/>
      <c r="H28" s="167" t="s">
        <v>161</v>
      </c>
      <c r="J28" s="138" t="s">
        <v>162</v>
      </c>
      <c r="K28" s="139"/>
      <c r="L28" s="139"/>
      <c r="M28" s="139"/>
      <c r="N28" s="139"/>
      <c r="O28" s="140"/>
      <c r="P28" s="141"/>
      <c r="R28" s="36" t="s">
        <v>141</v>
      </c>
      <c r="S28" s="160" t="s">
        <v>12</v>
      </c>
      <c r="T28" s="121">
        <v>8000</v>
      </c>
      <c r="U28" s="160">
        <v>1</v>
      </c>
      <c r="V28" s="121">
        <f t="shared" si="1"/>
        <v>8000</v>
      </c>
      <c r="W28" s="169"/>
      <c r="X28" s="158"/>
      <c r="Z28" s="4"/>
      <c r="AA28" s="11"/>
      <c r="AB28" s="17"/>
      <c r="AC28" s="17"/>
      <c r="AD28" s="18"/>
      <c r="AE28" s="19"/>
      <c r="AF28" s="5"/>
      <c r="AI28" s="8"/>
    </row>
    <row r="29" spans="2:35" ht="13.5" thickBot="1" x14ac:dyDescent="0.25">
      <c r="B29" s="181"/>
      <c r="C29" s="191"/>
      <c r="D29" s="191"/>
      <c r="E29" s="183"/>
      <c r="F29" s="192"/>
      <c r="G29" s="182"/>
      <c r="H29" s="158"/>
      <c r="J29" s="150" t="s">
        <v>2</v>
      </c>
      <c r="K29" s="151" t="s">
        <v>3</v>
      </c>
      <c r="L29" s="151" t="s">
        <v>4</v>
      </c>
      <c r="M29" s="151" t="s">
        <v>5</v>
      </c>
      <c r="N29" s="152" t="s">
        <v>6</v>
      </c>
      <c r="O29" s="151" t="s">
        <v>7</v>
      </c>
      <c r="P29" s="153" t="s">
        <v>115</v>
      </c>
      <c r="R29" s="163" t="s">
        <v>127</v>
      </c>
      <c r="S29" s="160" t="s">
        <v>12</v>
      </c>
      <c r="T29" s="121">
        <v>12000</v>
      </c>
      <c r="U29" s="160">
        <v>1</v>
      </c>
      <c r="V29" s="121">
        <f t="shared" si="1"/>
        <v>12000</v>
      </c>
      <c r="W29" s="169"/>
      <c r="X29" s="158"/>
      <c r="Z29" s="4"/>
      <c r="AA29" s="11"/>
      <c r="AB29" s="17"/>
      <c r="AC29" s="17"/>
      <c r="AD29" s="18"/>
      <c r="AE29" s="19"/>
      <c r="AF29" s="20"/>
      <c r="AI29" s="8"/>
    </row>
    <row r="30" spans="2:35" ht="13.5" thickBot="1" x14ac:dyDescent="0.25">
      <c r="B30" s="138" t="s">
        <v>34</v>
      </c>
      <c r="C30" s="139"/>
      <c r="D30" s="139"/>
      <c r="E30" s="139"/>
      <c r="F30" s="139"/>
      <c r="G30" s="140"/>
      <c r="H30" s="141"/>
      <c r="J30" s="163" t="s">
        <v>125</v>
      </c>
      <c r="K30" s="160" t="s">
        <v>12</v>
      </c>
      <c r="L30" s="121">
        <v>300000</v>
      </c>
      <c r="M30" s="160">
        <v>1</v>
      </c>
      <c r="N30" s="121">
        <v>300000</v>
      </c>
      <c r="O30" s="169" t="s">
        <v>126</v>
      </c>
      <c r="P30" s="158"/>
      <c r="R30" s="36" t="s">
        <v>130</v>
      </c>
      <c r="S30" s="160" t="s">
        <v>12</v>
      </c>
      <c r="T30" s="121">
        <v>15300</v>
      </c>
      <c r="U30" s="160">
        <v>1</v>
      </c>
      <c r="V30" s="121">
        <f t="shared" si="1"/>
        <v>15300</v>
      </c>
      <c r="W30" s="169"/>
      <c r="X30" s="158"/>
      <c r="Z30" s="4"/>
      <c r="AA30" s="11"/>
      <c r="AB30" s="17"/>
      <c r="AC30" s="17"/>
      <c r="AD30" s="18"/>
      <c r="AE30" s="19"/>
      <c r="AF30" s="20"/>
      <c r="AI30" s="8"/>
    </row>
    <row r="31" spans="2:35" x14ac:dyDescent="0.2">
      <c r="B31" s="150" t="s">
        <v>2</v>
      </c>
      <c r="C31" s="151" t="s">
        <v>3</v>
      </c>
      <c r="D31" s="151" t="s">
        <v>4</v>
      </c>
      <c r="E31" s="151" t="s">
        <v>5</v>
      </c>
      <c r="F31" s="152" t="s">
        <v>6</v>
      </c>
      <c r="G31" s="151" t="s">
        <v>7</v>
      </c>
      <c r="H31" s="153" t="s">
        <v>115</v>
      </c>
      <c r="J31" s="163" t="s">
        <v>129</v>
      </c>
      <c r="K31" s="160" t="s">
        <v>12</v>
      </c>
      <c r="L31" s="121">
        <v>100000</v>
      </c>
      <c r="M31" s="160">
        <v>1</v>
      </c>
      <c r="N31" s="121">
        <v>100000</v>
      </c>
      <c r="O31" s="169"/>
      <c r="P31" s="158"/>
      <c r="R31" s="163" t="s">
        <v>134</v>
      </c>
      <c r="S31" s="160" t="s">
        <v>12</v>
      </c>
      <c r="T31" s="121"/>
      <c r="U31" s="160">
        <v>1</v>
      </c>
      <c r="V31" s="121">
        <f t="shared" si="1"/>
        <v>0</v>
      </c>
      <c r="W31" s="175" t="s">
        <v>163</v>
      </c>
      <c r="X31" s="158"/>
      <c r="Z31" s="4"/>
      <c r="AA31" s="11"/>
      <c r="AB31" s="17"/>
      <c r="AC31" s="17"/>
      <c r="AD31" s="18"/>
      <c r="AE31" s="19"/>
      <c r="AF31" s="20"/>
      <c r="AI31" s="8"/>
    </row>
    <row r="32" spans="2:35" x14ac:dyDescent="0.2">
      <c r="B32" s="163" t="s">
        <v>164</v>
      </c>
      <c r="C32" s="160" t="s">
        <v>12</v>
      </c>
      <c r="D32" s="121">
        <v>0</v>
      </c>
      <c r="E32" s="160">
        <v>1</v>
      </c>
      <c r="F32" s="121">
        <v>0</v>
      </c>
      <c r="G32" s="7" t="s">
        <v>165</v>
      </c>
      <c r="H32" s="158"/>
      <c r="J32" s="36" t="s">
        <v>133</v>
      </c>
      <c r="K32" s="160" t="s">
        <v>12</v>
      </c>
      <c r="L32" s="121">
        <v>1600000</v>
      </c>
      <c r="M32" s="160">
        <v>1</v>
      </c>
      <c r="N32" s="121">
        <v>1600000</v>
      </c>
      <c r="O32" s="169"/>
      <c r="P32" s="158"/>
      <c r="R32" s="155"/>
      <c r="S32" s="156"/>
      <c r="T32" s="156"/>
      <c r="U32" s="165" t="s">
        <v>21</v>
      </c>
      <c r="V32" s="177">
        <f>SUM(V23:V31)</f>
        <v>1914300</v>
      </c>
      <c r="W32" s="160"/>
      <c r="X32" s="167" t="str">
        <f>TEXT(W92,"$###,###,###")</f>
        <v>$</v>
      </c>
      <c r="Z32" s="4"/>
      <c r="AA32" s="11"/>
      <c r="AB32" s="17"/>
      <c r="AC32" s="17"/>
      <c r="AD32" s="18"/>
      <c r="AE32" s="19"/>
      <c r="AF32" s="20"/>
      <c r="AI32" s="8"/>
    </row>
    <row r="33" spans="2:35" ht="13.5" thickBot="1" x14ac:dyDescent="0.25">
      <c r="B33" s="155"/>
      <c r="C33" s="164"/>
      <c r="D33" s="164"/>
      <c r="E33" s="165" t="s">
        <v>21</v>
      </c>
      <c r="F33" s="268">
        <v>0</v>
      </c>
      <c r="G33" s="156"/>
      <c r="H33" s="167" t="s">
        <v>140</v>
      </c>
      <c r="J33" s="36" t="s">
        <v>132</v>
      </c>
      <c r="K33" s="160" t="s">
        <v>12</v>
      </c>
      <c r="L33" s="121">
        <v>14000</v>
      </c>
      <c r="M33" s="160">
        <v>1</v>
      </c>
      <c r="N33" s="121">
        <v>14000</v>
      </c>
      <c r="O33" s="169"/>
      <c r="P33" s="158"/>
      <c r="R33" s="163"/>
      <c r="S33" s="160"/>
      <c r="T33" s="160"/>
      <c r="U33" s="170"/>
      <c r="V33" s="121"/>
      <c r="W33" s="160"/>
      <c r="X33" s="158"/>
      <c r="Z33" s="4"/>
      <c r="AA33" s="11"/>
      <c r="AB33" s="17"/>
      <c r="AC33" s="17"/>
      <c r="AD33" s="18"/>
      <c r="AE33" s="19"/>
      <c r="AF33" s="20"/>
      <c r="AI33" s="8"/>
    </row>
    <row r="34" spans="2:35" ht="13.5" thickBot="1" x14ac:dyDescent="0.25">
      <c r="B34" s="181"/>
      <c r="C34" s="191"/>
      <c r="D34" s="191"/>
      <c r="E34" s="183"/>
      <c r="F34" s="192"/>
      <c r="G34" s="182"/>
      <c r="H34" s="158"/>
      <c r="J34" s="163" t="s">
        <v>136</v>
      </c>
      <c r="K34" s="160" t="s">
        <v>12</v>
      </c>
      <c r="L34" s="121">
        <v>15000</v>
      </c>
      <c r="M34" s="160">
        <v>1</v>
      </c>
      <c r="N34" s="121">
        <v>15000</v>
      </c>
      <c r="O34" s="169"/>
      <c r="P34" s="158"/>
      <c r="R34" s="138" t="s">
        <v>166</v>
      </c>
      <c r="S34" s="139"/>
      <c r="T34" s="139"/>
      <c r="U34" s="139"/>
      <c r="V34" s="139"/>
      <c r="W34" s="140"/>
      <c r="X34" s="141"/>
      <c r="Z34" s="4"/>
      <c r="AA34" s="11"/>
      <c r="AB34" s="17"/>
      <c r="AC34" s="17"/>
      <c r="AD34" s="18"/>
      <c r="AE34" s="19"/>
      <c r="AF34" s="20"/>
      <c r="AI34" s="8"/>
    </row>
    <row r="35" spans="2:35" ht="13.5" thickBot="1" x14ac:dyDescent="0.25">
      <c r="B35" s="138" t="s">
        <v>47</v>
      </c>
      <c r="C35" s="139"/>
      <c r="D35" s="139"/>
      <c r="E35" s="139"/>
      <c r="F35" s="139"/>
      <c r="G35" s="140"/>
      <c r="H35" s="141"/>
      <c r="J35" s="36" t="s">
        <v>141</v>
      </c>
      <c r="K35" s="160" t="s">
        <v>12</v>
      </c>
      <c r="L35" s="121">
        <v>8000</v>
      </c>
      <c r="M35" s="160">
        <v>1</v>
      </c>
      <c r="N35" s="121">
        <v>8000</v>
      </c>
      <c r="O35" s="169"/>
      <c r="P35" s="158"/>
      <c r="R35" s="150" t="s">
        <v>2</v>
      </c>
      <c r="S35" s="151" t="s">
        <v>3</v>
      </c>
      <c r="T35" s="151" t="s">
        <v>4</v>
      </c>
      <c r="U35" s="151" t="s">
        <v>5</v>
      </c>
      <c r="V35" s="152" t="s">
        <v>6</v>
      </c>
      <c r="W35" s="151" t="s">
        <v>7</v>
      </c>
      <c r="X35" s="153" t="s">
        <v>115</v>
      </c>
      <c r="Z35" s="4"/>
      <c r="AA35" s="15"/>
      <c r="AB35" s="4"/>
      <c r="AC35" s="21"/>
      <c r="AD35" s="4"/>
      <c r="AE35" s="21"/>
      <c r="AF35" s="22"/>
      <c r="AI35" s="8"/>
    </row>
    <row r="36" spans="2:35" x14ac:dyDescent="0.2">
      <c r="B36" s="150" t="s">
        <v>2</v>
      </c>
      <c r="C36" s="151" t="s">
        <v>3</v>
      </c>
      <c r="D36" s="151" t="s">
        <v>4</v>
      </c>
      <c r="E36" s="151" t="s">
        <v>5</v>
      </c>
      <c r="F36" s="152" t="s">
        <v>6</v>
      </c>
      <c r="G36" s="151" t="s">
        <v>7</v>
      </c>
      <c r="H36" s="153" t="s">
        <v>115</v>
      </c>
      <c r="J36" s="163" t="s">
        <v>138</v>
      </c>
      <c r="K36" s="160" t="s">
        <v>12</v>
      </c>
      <c r="L36" s="121">
        <v>30000</v>
      </c>
      <c r="M36" s="160">
        <v>1</v>
      </c>
      <c r="N36" s="121">
        <v>30000</v>
      </c>
      <c r="O36" s="175"/>
      <c r="P36" s="158"/>
      <c r="R36" s="163" t="s">
        <v>125</v>
      </c>
      <c r="S36" s="160" t="s">
        <v>12</v>
      </c>
      <c r="T36" s="121">
        <v>300000</v>
      </c>
      <c r="U36" s="160">
        <v>1</v>
      </c>
      <c r="V36" s="121">
        <f t="shared" ref="V36:V44" si="2">T36*U36</f>
        <v>300000</v>
      </c>
      <c r="W36" s="169" t="s">
        <v>126</v>
      </c>
      <c r="X36" s="158"/>
      <c r="Z36" s="4"/>
      <c r="AA36" s="11"/>
      <c r="AB36" s="17"/>
      <c r="AC36" s="17"/>
      <c r="AD36" s="18"/>
      <c r="AE36" s="19"/>
      <c r="AF36" s="22"/>
      <c r="AI36" s="8"/>
    </row>
    <row r="37" spans="2:35" x14ac:dyDescent="0.2">
      <c r="B37" s="163" t="s">
        <v>167</v>
      </c>
      <c r="C37" s="160" t="s">
        <v>12</v>
      </c>
      <c r="D37" s="121">
        <v>3227000</v>
      </c>
      <c r="E37" s="160">
        <v>1</v>
      </c>
      <c r="F37" s="121">
        <v>3227000</v>
      </c>
      <c r="G37" s="7"/>
      <c r="H37" s="158"/>
      <c r="J37" s="155"/>
      <c r="K37" s="156"/>
      <c r="L37" s="156"/>
      <c r="M37" s="165" t="s">
        <v>21</v>
      </c>
      <c r="N37" s="177">
        <v>2067000</v>
      </c>
      <c r="O37" s="160"/>
      <c r="P37" s="167" t="s">
        <v>168</v>
      </c>
      <c r="R37" s="163" t="s">
        <v>129</v>
      </c>
      <c r="S37" s="160" t="s">
        <v>12</v>
      </c>
      <c r="T37" s="121">
        <v>100000</v>
      </c>
      <c r="U37" s="160">
        <v>1</v>
      </c>
      <c r="V37" s="121">
        <f t="shared" si="2"/>
        <v>100000</v>
      </c>
      <c r="W37" s="169"/>
      <c r="X37" s="158"/>
      <c r="Z37" s="4"/>
      <c r="AA37" s="11"/>
      <c r="AB37" s="23"/>
      <c r="AC37" s="17"/>
      <c r="AD37" s="18"/>
      <c r="AE37" s="19"/>
      <c r="AF37" s="5"/>
      <c r="AI37" s="8"/>
    </row>
    <row r="38" spans="2:35" ht="13.5" thickBot="1" x14ac:dyDescent="0.25">
      <c r="B38" s="155"/>
      <c r="C38" s="164"/>
      <c r="D38" s="164"/>
      <c r="E38" s="165" t="s">
        <v>21</v>
      </c>
      <c r="F38" s="166">
        <v>3227000</v>
      </c>
      <c r="G38" s="156"/>
      <c r="H38" s="167" t="s">
        <v>169</v>
      </c>
      <c r="J38" s="163"/>
      <c r="K38" s="160"/>
      <c r="L38" s="160"/>
      <c r="M38" s="170"/>
      <c r="N38" s="121"/>
      <c r="O38" s="160"/>
      <c r="P38" s="158"/>
      <c r="R38" s="36" t="s">
        <v>133</v>
      </c>
      <c r="S38" s="160" t="s">
        <v>12</v>
      </c>
      <c r="T38" s="121">
        <v>700000</v>
      </c>
      <c r="U38" s="160">
        <v>1</v>
      </c>
      <c r="V38" s="121">
        <f t="shared" si="2"/>
        <v>700000</v>
      </c>
      <c r="W38" s="169"/>
      <c r="X38" s="158"/>
      <c r="Z38" s="4"/>
      <c r="AA38" s="11"/>
      <c r="AB38" s="23"/>
      <c r="AC38" s="17"/>
      <c r="AD38" s="18"/>
      <c r="AE38" s="19"/>
      <c r="AF38" s="5"/>
      <c r="AI38" s="8"/>
    </row>
    <row r="39" spans="2:35" ht="13.5" thickBot="1" x14ac:dyDescent="0.25">
      <c r="B39" s="181"/>
      <c r="C39" s="191"/>
      <c r="D39" s="191"/>
      <c r="E39" s="183"/>
      <c r="F39" s="192"/>
      <c r="G39" s="182"/>
      <c r="H39" s="158"/>
      <c r="J39" s="138" t="s">
        <v>170</v>
      </c>
      <c r="K39" s="139"/>
      <c r="L39" s="139"/>
      <c r="M39" s="139"/>
      <c r="N39" s="139"/>
      <c r="O39" s="140"/>
      <c r="P39" s="141"/>
      <c r="R39" s="163" t="s">
        <v>132</v>
      </c>
      <c r="S39" s="160" t="s">
        <v>12</v>
      </c>
      <c r="T39" s="121">
        <v>14000</v>
      </c>
      <c r="U39" s="160">
        <v>1</v>
      </c>
      <c r="V39" s="121">
        <f t="shared" si="2"/>
        <v>14000</v>
      </c>
      <c r="W39" s="169"/>
      <c r="X39" s="158"/>
      <c r="Z39" s="4"/>
      <c r="AA39" s="11"/>
      <c r="AB39" s="23"/>
      <c r="AC39" s="17"/>
      <c r="AD39" s="18"/>
      <c r="AE39" s="19"/>
      <c r="AF39" s="5"/>
      <c r="AI39" s="8"/>
    </row>
    <row r="40" spans="2:35" ht="13.5" thickBot="1" x14ac:dyDescent="0.25">
      <c r="B40" s="138" t="s">
        <v>171</v>
      </c>
      <c r="C40" s="139"/>
      <c r="D40" s="139"/>
      <c r="E40" s="139"/>
      <c r="F40" s="139"/>
      <c r="G40" s="140"/>
      <c r="H40" s="141"/>
      <c r="J40" s="150" t="s">
        <v>2</v>
      </c>
      <c r="K40" s="151" t="s">
        <v>3</v>
      </c>
      <c r="L40" s="151" t="s">
        <v>4</v>
      </c>
      <c r="M40" s="151" t="s">
        <v>5</v>
      </c>
      <c r="N40" s="152" t="s">
        <v>6</v>
      </c>
      <c r="O40" s="151" t="s">
        <v>7</v>
      </c>
      <c r="P40" s="153" t="s">
        <v>115</v>
      </c>
      <c r="R40" s="163" t="s">
        <v>136</v>
      </c>
      <c r="S40" s="160" t="s">
        <v>12</v>
      </c>
      <c r="T40" s="121">
        <v>15000</v>
      </c>
      <c r="U40" s="160">
        <v>1</v>
      </c>
      <c r="V40" s="121">
        <f t="shared" si="2"/>
        <v>15000</v>
      </c>
      <c r="W40" s="169"/>
      <c r="X40" s="158"/>
      <c r="Z40" s="4"/>
      <c r="AA40" s="11"/>
      <c r="AB40" s="23"/>
      <c r="AC40" s="17"/>
      <c r="AD40" s="18"/>
      <c r="AE40" s="19"/>
      <c r="AF40" s="5"/>
      <c r="AI40" s="8"/>
    </row>
    <row r="41" spans="2:35" x14ac:dyDescent="0.2">
      <c r="B41" s="150" t="s">
        <v>2</v>
      </c>
      <c r="C41" s="151" t="s">
        <v>3</v>
      </c>
      <c r="D41" s="151" t="s">
        <v>4</v>
      </c>
      <c r="E41" s="151" t="s">
        <v>5</v>
      </c>
      <c r="F41" s="152" t="s">
        <v>6</v>
      </c>
      <c r="G41" s="151" t="s">
        <v>7</v>
      </c>
      <c r="H41" s="153" t="s">
        <v>115</v>
      </c>
      <c r="J41" s="163" t="s">
        <v>125</v>
      </c>
      <c r="K41" s="160" t="s">
        <v>12</v>
      </c>
      <c r="L41" s="121">
        <v>300000</v>
      </c>
      <c r="M41" s="160">
        <v>1</v>
      </c>
      <c r="N41" s="121">
        <v>300000</v>
      </c>
      <c r="O41" s="169" t="s">
        <v>126</v>
      </c>
      <c r="P41" s="158"/>
      <c r="R41" s="36" t="s">
        <v>141</v>
      </c>
      <c r="S41" s="160" t="s">
        <v>12</v>
      </c>
      <c r="T41" s="121">
        <v>8000</v>
      </c>
      <c r="U41" s="160">
        <v>1</v>
      </c>
      <c r="V41" s="121">
        <f t="shared" si="2"/>
        <v>8000</v>
      </c>
      <c r="W41" s="169"/>
      <c r="X41" s="158"/>
      <c r="Z41" s="4"/>
      <c r="AA41" s="11"/>
      <c r="AB41" s="23"/>
      <c r="AC41" s="17"/>
      <c r="AD41" s="18"/>
      <c r="AE41" s="19"/>
      <c r="AF41" s="5"/>
      <c r="AI41" s="8"/>
    </row>
    <row r="42" spans="2:35" x14ac:dyDescent="0.2">
      <c r="B42" s="163" t="s">
        <v>172</v>
      </c>
      <c r="C42" s="160" t="s">
        <v>12</v>
      </c>
      <c r="D42" s="121">
        <v>220000</v>
      </c>
      <c r="E42" s="160">
        <v>1</v>
      </c>
      <c r="F42" s="121">
        <v>220000</v>
      </c>
      <c r="G42" s="169"/>
      <c r="H42" s="158"/>
      <c r="J42" s="163" t="s">
        <v>129</v>
      </c>
      <c r="K42" s="160" t="s">
        <v>12</v>
      </c>
      <c r="L42" s="121">
        <v>100000</v>
      </c>
      <c r="M42" s="160">
        <v>1</v>
      </c>
      <c r="N42" s="121">
        <v>100000</v>
      </c>
      <c r="O42" s="169"/>
      <c r="P42" s="158"/>
      <c r="R42" s="36" t="s">
        <v>127</v>
      </c>
      <c r="S42" s="160" t="s">
        <v>12</v>
      </c>
      <c r="T42" s="121">
        <v>12000</v>
      </c>
      <c r="U42" s="160">
        <v>1</v>
      </c>
      <c r="V42" s="121">
        <f t="shared" si="2"/>
        <v>12000</v>
      </c>
      <c r="W42" s="169"/>
      <c r="X42" s="158"/>
      <c r="Z42" s="4"/>
      <c r="AA42" s="11"/>
      <c r="AB42" s="23"/>
      <c r="AC42" s="17"/>
      <c r="AD42" s="18"/>
      <c r="AE42" s="19"/>
      <c r="AF42" s="5"/>
      <c r="AI42" s="8"/>
    </row>
    <row r="43" spans="2:35" x14ac:dyDescent="0.2">
      <c r="B43" s="36" t="s">
        <v>173</v>
      </c>
      <c r="C43" s="160" t="s">
        <v>12</v>
      </c>
      <c r="D43" s="121">
        <v>700000</v>
      </c>
      <c r="E43" s="160">
        <v>1</v>
      </c>
      <c r="F43" s="121">
        <v>700000</v>
      </c>
      <c r="G43" s="169"/>
      <c r="H43" s="158"/>
      <c r="J43" s="36" t="s">
        <v>133</v>
      </c>
      <c r="K43" s="160" t="s">
        <v>12</v>
      </c>
      <c r="L43" s="121">
        <v>1600000</v>
      </c>
      <c r="M43" s="160">
        <v>1</v>
      </c>
      <c r="N43" s="121">
        <v>1600000</v>
      </c>
      <c r="O43" s="169"/>
      <c r="P43" s="158"/>
      <c r="R43" s="163" t="s">
        <v>130</v>
      </c>
      <c r="S43" s="160" t="s">
        <v>12</v>
      </c>
      <c r="T43" s="121">
        <v>15300</v>
      </c>
      <c r="U43" s="160">
        <v>1</v>
      </c>
      <c r="V43" s="121">
        <f t="shared" si="2"/>
        <v>15300</v>
      </c>
      <c r="W43" s="169"/>
      <c r="X43" s="158"/>
      <c r="Z43" s="4"/>
      <c r="AA43" s="11"/>
      <c r="AB43" s="23"/>
      <c r="AC43" s="17"/>
      <c r="AD43" s="18"/>
      <c r="AE43" s="19"/>
      <c r="AF43" s="5"/>
    </row>
    <row r="44" spans="2:35" x14ac:dyDescent="0.2">
      <c r="B44" s="36" t="s">
        <v>174</v>
      </c>
      <c r="C44" s="160" t="s">
        <v>12</v>
      </c>
      <c r="D44" s="121">
        <v>520000</v>
      </c>
      <c r="E44" s="160">
        <v>1</v>
      </c>
      <c r="F44" s="121">
        <v>520000</v>
      </c>
      <c r="G44" s="169"/>
      <c r="H44" s="158"/>
      <c r="J44" s="36" t="s">
        <v>132</v>
      </c>
      <c r="K44" s="160" t="s">
        <v>12</v>
      </c>
      <c r="L44" s="121">
        <v>14000</v>
      </c>
      <c r="M44" s="160">
        <v>1</v>
      </c>
      <c r="N44" s="121">
        <v>14000</v>
      </c>
      <c r="O44" s="169"/>
      <c r="P44" s="158"/>
      <c r="R44" s="36" t="s">
        <v>134</v>
      </c>
      <c r="S44" s="160" t="s">
        <v>12</v>
      </c>
      <c r="T44" s="121"/>
      <c r="U44" s="160">
        <v>1</v>
      </c>
      <c r="V44" s="121">
        <f t="shared" si="2"/>
        <v>0</v>
      </c>
      <c r="W44" s="169" t="s">
        <v>135</v>
      </c>
      <c r="X44" s="158"/>
      <c r="Z44" s="4"/>
      <c r="AA44" s="11"/>
      <c r="AB44" s="23"/>
      <c r="AC44" s="17"/>
      <c r="AD44" s="18"/>
      <c r="AE44" s="19"/>
      <c r="AF44" s="20"/>
    </row>
    <row r="45" spans="2:35" x14ac:dyDescent="0.2">
      <c r="B45" s="163" t="s">
        <v>175</v>
      </c>
      <c r="C45" s="160" t="s">
        <v>12</v>
      </c>
      <c r="D45" s="121">
        <v>780000</v>
      </c>
      <c r="E45" s="160">
        <v>1</v>
      </c>
      <c r="F45" s="121">
        <v>780000</v>
      </c>
      <c r="G45" s="169"/>
      <c r="H45" s="158"/>
      <c r="J45" s="163" t="s">
        <v>136</v>
      </c>
      <c r="K45" s="160" t="s">
        <v>12</v>
      </c>
      <c r="L45" s="121">
        <v>15000</v>
      </c>
      <c r="M45" s="160">
        <v>1</v>
      </c>
      <c r="N45" s="121">
        <v>15000</v>
      </c>
      <c r="O45" s="169"/>
      <c r="P45" s="158"/>
      <c r="R45" s="163" t="s">
        <v>137</v>
      </c>
      <c r="S45" s="160" t="s">
        <v>12</v>
      </c>
      <c r="T45" s="121">
        <v>15000</v>
      </c>
      <c r="U45" s="160">
        <v>1</v>
      </c>
      <c r="V45" s="121">
        <f>T45*U45</f>
        <v>15000</v>
      </c>
      <c r="W45" s="175"/>
      <c r="X45" s="158"/>
      <c r="Z45" s="4"/>
      <c r="AA45" s="11"/>
      <c r="AB45" s="23"/>
      <c r="AC45" s="17"/>
      <c r="AD45" s="18"/>
      <c r="AE45" s="19"/>
      <c r="AF45" s="20"/>
    </row>
    <row r="46" spans="2:35" x14ac:dyDescent="0.2">
      <c r="B46" s="36" t="s">
        <v>176</v>
      </c>
      <c r="C46" s="160" t="s">
        <v>12</v>
      </c>
      <c r="D46" s="121">
        <v>50000</v>
      </c>
      <c r="E46" s="160">
        <v>1</v>
      </c>
      <c r="F46" s="121">
        <v>50000</v>
      </c>
      <c r="G46" s="169"/>
      <c r="H46" s="158"/>
      <c r="J46" s="36" t="s">
        <v>141</v>
      </c>
      <c r="K46" s="160" t="s">
        <v>12</v>
      </c>
      <c r="L46" s="121">
        <v>8000</v>
      </c>
      <c r="M46" s="160">
        <v>1</v>
      </c>
      <c r="N46" s="121">
        <v>8000</v>
      </c>
      <c r="O46" s="169"/>
      <c r="P46" s="158"/>
      <c r="R46" s="155"/>
      <c r="S46" s="156"/>
      <c r="T46" s="156"/>
      <c r="U46" s="165" t="s">
        <v>21</v>
      </c>
      <c r="V46" s="177">
        <f>SUM(V36:V45)</f>
        <v>1179300</v>
      </c>
      <c r="W46" s="160"/>
      <c r="X46" s="167" t="str">
        <f>TEXT(W93,"$###,###,###")</f>
        <v>$</v>
      </c>
      <c r="Z46" s="4"/>
      <c r="AA46" s="11"/>
      <c r="AB46" s="23"/>
      <c r="AC46" s="17"/>
      <c r="AD46" s="18"/>
      <c r="AE46" s="19"/>
      <c r="AF46" s="20"/>
    </row>
    <row r="47" spans="2:35" ht="13.5" thickBot="1" x14ac:dyDescent="0.25">
      <c r="B47" s="163" t="s">
        <v>177</v>
      </c>
      <c r="C47" s="160" t="s">
        <v>12</v>
      </c>
      <c r="D47" s="121">
        <v>0</v>
      </c>
      <c r="E47" s="160">
        <v>1</v>
      </c>
      <c r="F47" s="121">
        <v>0</v>
      </c>
      <c r="G47" s="175" t="s">
        <v>178</v>
      </c>
      <c r="H47" s="158"/>
      <c r="J47" s="163" t="s">
        <v>127</v>
      </c>
      <c r="K47" s="160" t="s">
        <v>12</v>
      </c>
      <c r="L47" s="121">
        <v>12000</v>
      </c>
      <c r="M47" s="160">
        <v>1</v>
      </c>
      <c r="N47" s="121">
        <v>12000</v>
      </c>
      <c r="O47" s="175"/>
      <c r="P47" s="158"/>
      <c r="R47" s="163"/>
      <c r="S47" s="160"/>
      <c r="T47" s="160"/>
      <c r="U47" s="170"/>
      <c r="V47" s="121"/>
      <c r="W47" s="160"/>
      <c r="X47" s="158"/>
      <c r="Z47" s="4"/>
      <c r="AA47" s="15"/>
      <c r="AB47" s="4"/>
      <c r="AC47" s="19"/>
      <c r="AD47" s="4"/>
      <c r="AE47" s="19"/>
      <c r="AF47" s="5"/>
    </row>
    <row r="48" spans="2:35" ht="13.5" thickBot="1" x14ac:dyDescent="0.25">
      <c r="B48" s="155"/>
      <c r="C48" s="156"/>
      <c r="D48" s="156"/>
      <c r="E48" s="165" t="s">
        <v>21</v>
      </c>
      <c r="F48" s="177">
        <v>2270000</v>
      </c>
      <c r="G48" s="160"/>
      <c r="H48" s="167" t="s">
        <v>179</v>
      </c>
      <c r="J48" s="155"/>
      <c r="K48" s="164"/>
      <c r="L48" s="164"/>
      <c r="M48" s="165" t="s">
        <v>21</v>
      </c>
      <c r="N48" s="166">
        <v>2049000</v>
      </c>
      <c r="O48" s="156"/>
      <c r="P48" s="167" t="s">
        <v>180</v>
      </c>
      <c r="R48" s="138" t="s">
        <v>181</v>
      </c>
      <c r="S48" s="139"/>
      <c r="T48" s="139"/>
      <c r="U48" s="139"/>
      <c r="V48" s="139"/>
      <c r="W48" s="140"/>
      <c r="X48" s="141"/>
      <c r="Z48" s="4"/>
      <c r="AA48" s="11"/>
      <c r="AB48" s="23"/>
      <c r="AC48" s="23"/>
      <c r="AD48" s="15"/>
      <c r="AE48" s="19"/>
      <c r="AF48" s="5"/>
    </row>
    <row r="49" spans="2:32" ht="13.5" thickBot="1" x14ac:dyDescent="0.25">
      <c r="B49" s="163"/>
      <c r="C49" s="160"/>
      <c r="D49" s="160"/>
      <c r="E49" s="170"/>
      <c r="F49" s="121"/>
      <c r="G49" s="160"/>
      <c r="H49" s="158"/>
      <c r="J49" s="181"/>
      <c r="K49" s="191"/>
      <c r="L49" s="191"/>
      <c r="M49" s="183"/>
      <c r="N49" s="192"/>
      <c r="O49" s="182"/>
      <c r="P49" s="203"/>
      <c r="R49" s="150" t="s">
        <v>2</v>
      </c>
      <c r="S49" s="151" t="s">
        <v>3</v>
      </c>
      <c r="T49" s="151" t="s">
        <v>4</v>
      </c>
      <c r="U49" s="151" t="s">
        <v>5</v>
      </c>
      <c r="V49" s="152" t="s">
        <v>6</v>
      </c>
      <c r="W49" s="151" t="s">
        <v>7</v>
      </c>
      <c r="X49" s="153" t="s">
        <v>115</v>
      </c>
      <c r="Z49" s="4"/>
      <c r="AA49" s="11"/>
      <c r="AB49" s="11"/>
      <c r="AC49" s="14"/>
      <c r="AD49" s="13"/>
      <c r="AE49" s="14"/>
      <c r="AF49" s="5"/>
    </row>
    <row r="50" spans="2:32" ht="13.5" thickBot="1" x14ac:dyDescent="0.25">
      <c r="B50" s="138" t="s">
        <v>182</v>
      </c>
      <c r="C50" s="139"/>
      <c r="D50" s="139"/>
      <c r="E50" s="139"/>
      <c r="F50" s="139"/>
      <c r="G50" s="140"/>
      <c r="H50" s="141"/>
      <c r="R50" s="163" t="s">
        <v>129</v>
      </c>
      <c r="S50" s="160" t="s">
        <v>12</v>
      </c>
      <c r="T50" s="121">
        <v>100000</v>
      </c>
      <c r="U50" s="160">
        <v>1</v>
      </c>
      <c r="V50" s="121">
        <f>T50*U50</f>
        <v>100000</v>
      </c>
      <c r="W50" s="169"/>
      <c r="X50" s="158"/>
      <c r="Z50" s="4"/>
      <c r="AA50" s="4"/>
      <c r="AB50" s="4"/>
      <c r="AC50" s="4"/>
      <c r="AD50" s="4"/>
      <c r="AE50" s="4"/>
      <c r="AF50" s="5"/>
    </row>
    <row r="51" spans="2:32" x14ac:dyDescent="0.2">
      <c r="B51" s="150" t="s">
        <v>2</v>
      </c>
      <c r="C51" s="151" t="s">
        <v>3</v>
      </c>
      <c r="D51" s="151" t="s">
        <v>4</v>
      </c>
      <c r="E51" s="151" t="s">
        <v>5</v>
      </c>
      <c r="F51" s="152" t="s">
        <v>6</v>
      </c>
      <c r="G51" s="151" t="s">
        <v>7</v>
      </c>
      <c r="H51" s="153" t="s">
        <v>115</v>
      </c>
      <c r="R51" s="36" t="s">
        <v>183</v>
      </c>
      <c r="S51" s="160" t="s">
        <v>12</v>
      </c>
      <c r="T51" s="121">
        <v>8000</v>
      </c>
      <c r="U51" s="160">
        <v>1</v>
      </c>
      <c r="V51" s="121">
        <f>T51*U51</f>
        <v>8000</v>
      </c>
      <c r="W51" s="169"/>
      <c r="X51" s="158"/>
      <c r="Z51" s="4"/>
      <c r="AA51" s="4"/>
      <c r="AB51" s="4"/>
      <c r="AC51" s="4"/>
      <c r="AD51" s="4"/>
      <c r="AE51" s="5"/>
      <c r="AF51" s="4"/>
    </row>
    <row r="52" spans="2:32" x14ac:dyDescent="0.2">
      <c r="B52" s="163" t="s">
        <v>184</v>
      </c>
      <c r="C52" s="160" t="s">
        <v>12</v>
      </c>
      <c r="D52" s="121">
        <v>5000000</v>
      </c>
      <c r="E52" s="160">
        <v>1</v>
      </c>
      <c r="F52" s="121">
        <v>5000000</v>
      </c>
      <c r="G52" s="7"/>
      <c r="H52" s="158"/>
      <c r="R52" s="36" t="s">
        <v>127</v>
      </c>
      <c r="S52" s="160" t="s">
        <v>12</v>
      </c>
      <c r="T52" s="121">
        <v>12000</v>
      </c>
      <c r="U52" s="160">
        <v>1</v>
      </c>
      <c r="V52" s="121">
        <f>T52*U52</f>
        <v>12000</v>
      </c>
      <c r="W52" s="169"/>
      <c r="X52" s="158"/>
      <c r="Z52" s="4"/>
      <c r="AA52" s="4"/>
      <c r="AB52" s="4"/>
      <c r="AC52" s="4"/>
      <c r="AD52" s="4"/>
      <c r="AE52" s="5"/>
      <c r="AF52" s="4"/>
    </row>
    <row r="53" spans="2:32" x14ac:dyDescent="0.2">
      <c r="B53" s="155"/>
      <c r="C53" s="164"/>
      <c r="D53" s="164"/>
      <c r="E53" s="165" t="s">
        <v>21</v>
      </c>
      <c r="F53" s="166">
        <v>5000000</v>
      </c>
      <c r="G53" s="156"/>
      <c r="H53" s="167" t="s">
        <v>185</v>
      </c>
      <c r="R53" s="163" t="s">
        <v>130</v>
      </c>
      <c r="S53" s="160" t="s">
        <v>12</v>
      </c>
      <c r="T53" s="121">
        <v>15300</v>
      </c>
      <c r="U53" s="160">
        <v>1</v>
      </c>
      <c r="V53" s="121">
        <f t="shared" ref="V53:V54" si="3">T53*U53</f>
        <v>15300</v>
      </c>
      <c r="W53" s="169"/>
      <c r="X53" s="158"/>
    </row>
    <row r="54" spans="2:32" ht="13.5" thickBot="1" x14ac:dyDescent="0.25">
      <c r="B54" s="181"/>
      <c r="C54" s="191"/>
      <c r="D54" s="191"/>
      <c r="E54" s="183"/>
      <c r="F54" s="192"/>
      <c r="G54" s="182"/>
      <c r="H54" s="203"/>
      <c r="R54" s="36" t="s">
        <v>134</v>
      </c>
      <c r="S54" s="160" t="s">
        <v>12</v>
      </c>
      <c r="T54" s="121"/>
      <c r="U54" s="160">
        <v>1</v>
      </c>
      <c r="V54" s="121">
        <f t="shared" si="3"/>
        <v>0</v>
      </c>
      <c r="W54" s="169" t="s">
        <v>135</v>
      </c>
      <c r="X54" s="158"/>
    </row>
    <row r="55" spans="2:32" x14ac:dyDescent="0.2">
      <c r="C55" s="3"/>
      <c r="D55" s="3"/>
      <c r="E55" s="3"/>
      <c r="F55" s="3"/>
      <c r="G55" s="5"/>
      <c r="H55" s="4"/>
      <c r="R55" s="163" t="s">
        <v>137</v>
      </c>
      <c r="S55" s="160" t="s">
        <v>12</v>
      </c>
      <c r="T55" s="121">
        <v>15000</v>
      </c>
      <c r="U55" s="160">
        <v>1</v>
      </c>
      <c r="V55" s="121">
        <f>T55*U55</f>
        <v>15000</v>
      </c>
      <c r="W55" s="175"/>
      <c r="X55" s="158"/>
    </row>
    <row r="56" spans="2:32" x14ac:dyDescent="0.2">
      <c r="R56" s="155"/>
      <c r="S56" s="164"/>
      <c r="T56" s="164"/>
      <c r="U56" s="165" t="s">
        <v>21</v>
      </c>
      <c r="V56" s="166">
        <f>SUM(V50:V55)</f>
        <v>150300</v>
      </c>
      <c r="W56" s="156"/>
      <c r="X56" s="167" t="str">
        <f>TEXT(W94,"$###,###,###")</f>
        <v>$</v>
      </c>
    </row>
    <row r="57" spans="2:32" ht="13.5" thickBot="1" x14ac:dyDescent="0.25">
      <c r="R57" s="181"/>
      <c r="S57" s="191"/>
      <c r="T57" s="191"/>
      <c r="U57" s="183"/>
      <c r="V57" s="192"/>
      <c r="W57" s="182"/>
      <c r="X57" s="203"/>
    </row>
  </sheetData>
  <printOptions horizontalCentered="1"/>
  <pageMargins left="0.7" right="0.7" top="0.75" bottom="0.75" header="0.3" footer="0.3"/>
  <pageSetup scale="39" orientation="portrait" horizontalDpi="90" verticalDpi="90" r:id="rId1"/>
  <headerFooter>
    <oddHeader xml:space="preserve">&amp;C&amp;"Times New Roman,Bold"
TABLE 7-6
COST ESTIMATE FOR REMEDIAL ACTION ALTERNATIVE 4
PLANT SITE REMEDY EVALUATION
Updated 10/26/21
Colstrip Steam Electric Station
Colstrip, Montana
</oddHeader>
  </headerFooter>
  <colBreaks count="4" manualBreakCount="4">
    <brk id="8" max="1048575" man="1"/>
    <brk id="16" max="1048575" man="1"/>
    <brk id="25" max="64" man="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1"/>
  <sheetViews>
    <sheetView zoomScale="70" zoomScaleNormal="70" workbookViewId="0"/>
  </sheetViews>
  <sheetFormatPr defaultColWidth="9.28515625" defaultRowHeight="12.75" x14ac:dyDescent="0.2"/>
  <cols>
    <col min="1" max="1" width="9.28515625" style="24"/>
    <col min="2" max="2" width="59" style="24" bestFit="1" customWidth="1"/>
    <col min="3" max="3" width="5" style="24" bestFit="1" customWidth="1"/>
    <col min="4" max="4" width="15.5703125" style="24" bestFit="1" customWidth="1"/>
    <col min="5" max="5" width="9.42578125" style="24" bestFit="1" customWidth="1"/>
    <col min="6" max="6" width="15.5703125" style="24" bestFit="1" customWidth="1"/>
    <col min="7" max="7" width="23.42578125" style="24" bestFit="1" customWidth="1"/>
    <col min="8" max="8" width="17.140625" style="24" customWidth="1"/>
    <col min="9" max="9" width="9.28515625" style="24"/>
    <col min="10" max="10" width="54.28515625" style="24" bestFit="1" customWidth="1"/>
    <col min="11" max="11" width="5.28515625" style="24" bestFit="1" customWidth="1"/>
    <col min="12" max="12" width="15.140625" style="24" bestFit="1" customWidth="1"/>
    <col min="13" max="13" width="8.85546875" style="24" bestFit="1" customWidth="1"/>
    <col min="14" max="14" width="15.5703125" style="24" bestFit="1" customWidth="1"/>
    <col min="15" max="15" width="24.85546875" style="24" customWidth="1"/>
    <col min="16" max="16" width="17.5703125" style="24" customWidth="1"/>
    <col min="17" max="17" width="9.28515625" style="24"/>
    <col min="18" max="18" width="67.5703125" style="24" bestFit="1" customWidth="1"/>
    <col min="19" max="19" width="4.85546875" style="24" bestFit="1" customWidth="1"/>
    <col min="20" max="20" width="14.85546875" style="24" bestFit="1" customWidth="1"/>
    <col min="21" max="21" width="8.85546875" style="24" bestFit="1" customWidth="1"/>
    <col min="22" max="22" width="15" style="24" bestFit="1" customWidth="1"/>
    <col min="23" max="23" width="26.7109375" style="24" bestFit="1" customWidth="1"/>
    <col min="24" max="24" width="17.7109375" style="24" customWidth="1"/>
    <col min="25" max="25" width="9.28515625" style="24"/>
    <col min="26" max="26" width="67.5703125" style="24" bestFit="1" customWidth="1"/>
    <col min="27" max="27" width="4.85546875" style="24" bestFit="1" customWidth="1"/>
    <col min="28" max="28" width="14.85546875" style="24" bestFit="1" customWidth="1"/>
    <col min="29" max="29" width="8.85546875" style="24" bestFit="1" customWidth="1"/>
    <col min="30" max="30" width="31.140625" style="24" customWidth="1"/>
    <col min="31" max="31" width="32.42578125" style="24" customWidth="1"/>
    <col min="32" max="32" width="19.5703125" style="24" customWidth="1"/>
    <col min="33" max="16384" width="9.28515625" style="24"/>
  </cols>
  <sheetData>
    <row r="1" spans="2:32" ht="13.5" thickBot="1" x14ac:dyDescent="0.25"/>
    <row r="2" spans="2:32" ht="17.25" thickTop="1" thickBot="1" x14ac:dyDescent="0.3">
      <c r="B2" s="255" t="s">
        <v>0</v>
      </c>
      <c r="C2" s="256"/>
      <c r="D2" s="256"/>
      <c r="E2" s="256"/>
      <c r="F2" s="256"/>
      <c r="G2" s="257"/>
      <c r="H2" s="258"/>
    </row>
    <row r="3" spans="2:32" ht="14.25" thickTop="1" thickBot="1" x14ac:dyDescent="0.25">
      <c r="B3" s="188" t="s">
        <v>1</v>
      </c>
      <c r="C3" s="191"/>
      <c r="D3" s="191"/>
      <c r="E3" s="191"/>
      <c r="F3" s="191"/>
      <c r="G3" s="182"/>
      <c r="H3" s="203"/>
      <c r="J3" s="138" t="s">
        <v>40</v>
      </c>
      <c r="K3" s="139"/>
      <c r="L3" s="139"/>
      <c r="M3" s="139"/>
      <c r="N3" s="139"/>
      <c r="O3" s="140"/>
      <c r="P3" s="141"/>
      <c r="R3" s="138" t="s">
        <v>70</v>
      </c>
      <c r="S3" s="139"/>
      <c r="T3" s="139"/>
      <c r="U3" s="139"/>
      <c r="V3" s="139"/>
      <c r="W3" s="140"/>
      <c r="X3" s="141"/>
      <c r="Z3" s="138" t="s">
        <v>82</v>
      </c>
      <c r="AA3" s="139"/>
      <c r="AB3" s="139"/>
      <c r="AC3" s="139"/>
      <c r="AD3" s="139"/>
      <c r="AE3" s="140"/>
      <c r="AF3" s="141"/>
    </row>
    <row r="4" spans="2:32" x14ac:dyDescent="0.2">
      <c r="B4" s="150" t="s">
        <v>2</v>
      </c>
      <c r="C4" s="151" t="s">
        <v>3</v>
      </c>
      <c r="D4" s="151" t="s">
        <v>4</v>
      </c>
      <c r="E4" s="151" t="s">
        <v>5</v>
      </c>
      <c r="F4" s="152" t="s">
        <v>6</v>
      </c>
      <c r="G4" s="151" t="s">
        <v>7</v>
      </c>
      <c r="H4" s="153" t="s">
        <v>115</v>
      </c>
      <c r="J4" s="150" t="s">
        <v>2</v>
      </c>
      <c r="K4" s="151" t="s">
        <v>3</v>
      </c>
      <c r="L4" s="151" t="s">
        <v>4</v>
      </c>
      <c r="M4" s="151" t="s">
        <v>5</v>
      </c>
      <c r="N4" s="152" t="s">
        <v>6</v>
      </c>
      <c r="O4" s="151" t="s">
        <v>7</v>
      </c>
      <c r="P4" s="153" t="s">
        <v>115</v>
      </c>
      <c r="R4" s="150" t="s">
        <v>2</v>
      </c>
      <c r="S4" s="151" t="s">
        <v>3</v>
      </c>
      <c r="T4" s="151" t="s">
        <v>4</v>
      </c>
      <c r="U4" s="151" t="s">
        <v>5</v>
      </c>
      <c r="V4" s="152" t="s">
        <v>6</v>
      </c>
      <c r="W4" s="151" t="s">
        <v>7</v>
      </c>
      <c r="X4" s="153" t="s">
        <v>115</v>
      </c>
      <c r="Z4" s="150" t="s">
        <v>2</v>
      </c>
      <c r="AA4" s="151" t="s">
        <v>3</v>
      </c>
      <c r="AB4" s="151" t="s">
        <v>4</v>
      </c>
      <c r="AC4" s="151" t="s">
        <v>5</v>
      </c>
      <c r="AD4" s="152" t="s">
        <v>6</v>
      </c>
      <c r="AE4" s="151" t="s">
        <v>7</v>
      </c>
      <c r="AF4" s="153" t="s">
        <v>115</v>
      </c>
    </row>
    <row r="5" spans="2:32" ht="38.25" x14ac:dyDescent="0.2">
      <c r="B5" s="44" t="s">
        <v>8</v>
      </c>
      <c r="C5" s="45" t="s">
        <v>9</v>
      </c>
      <c r="D5" s="46">
        <v>30000</v>
      </c>
      <c r="E5" s="45">
        <v>8</v>
      </c>
      <c r="F5" s="46">
        <v>240000</v>
      </c>
      <c r="G5" s="47" t="s">
        <v>107</v>
      </c>
      <c r="H5" s="48"/>
      <c r="J5" s="36" t="s">
        <v>37</v>
      </c>
      <c r="K5" s="37" t="s">
        <v>12</v>
      </c>
      <c r="L5" s="38">
        <v>731000</v>
      </c>
      <c r="M5" s="37">
        <v>1</v>
      </c>
      <c r="N5" s="38">
        <v>731000</v>
      </c>
      <c r="O5" s="37" t="s">
        <v>16</v>
      </c>
      <c r="P5" s="39"/>
      <c r="R5" s="40" t="s">
        <v>71</v>
      </c>
      <c r="S5" s="41" t="s">
        <v>12</v>
      </c>
      <c r="T5" s="42">
        <v>368000</v>
      </c>
      <c r="U5" s="41">
        <v>1</v>
      </c>
      <c r="V5" s="42">
        <v>368000</v>
      </c>
      <c r="W5" s="41" t="s">
        <v>16</v>
      </c>
      <c r="X5" s="39"/>
      <c r="Z5" s="43" t="s">
        <v>78</v>
      </c>
      <c r="AA5" s="41" t="s">
        <v>12</v>
      </c>
      <c r="AB5" s="42">
        <v>495000</v>
      </c>
      <c r="AC5" s="41">
        <v>1</v>
      </c>
      <c r="AD5" s="42">
        <v>495000</v>
      </c>
      <c r="AE5" s="41" t="s">
        <v>16</v>
      </c>
      <c r="AF5" s="39"/>
    </row>
    <row r="6" spans="2:32" ht="51" x14ac:dyDescent="0.2">
      <c r="B6" s="44" t="s">
        <v>10</v>
      </c>
      <c r="C6" s="45" t="s">
        <v>9</v>
      </c>
      <c r="D6" s="46">
        <v>30000</v>
      </c>
      <c r="E6" s="45">
        <v>6</v>
      </c>
      <c r="F6" s="46">
        <v>180000</v>
      </c>
      <c r="G6" s="47" t="s">
        <v>109</v>
      </c>
      <c r="H6" s="48"/>
      <c r="J6" s="49" t="s">
        <v>41</v>
      </c>
      <c r="K6" s="37" t="s">
        <v>12</v>
      </c>
      <c r="L6" s="38">
        <v>6029000</v>
      </c>
      <c r="M6" s="37">
        <v>1</v>
      </c>
      <c r="N6" s="38">
        <v>6029000</v>
      </c>
      <c r="O6" s="37" t="s">
        <v>16</v>
      </c>
      <c r="P6" s="39"/>
      <c r="R6" s="43" t="s">
        <v>72</v>
      </c>
      <c r="S6" s="41" t="s">
        <v>12</v>
      </c>
      <c r="T6" s="42">
        <v>50000</v>
      </c>
      <c r="U6" s="41">
        <v>1</v>
      </c>
      <c r="V6" s="42">
        <v>50000</v>
      </c>
      <c r="W6" s="50" t="s">
        <v>108</v>
      </c>
      <c r="X6" s="39"/>
      <c r="Z6" s="51"/>
      <c r="AA6" s="52"/>
      <c r="AB6" s="52"/>
      <c r="AC6" s="53" t="s">
        <v>21</v>
      </c>
      <c r="AD6" s="259">
        <v>495000</v>
      </c>
      <c r="AE6" s="52"/>
      <c r="AF6" s="55">
        <v>368000</v>
      </c>
    </row>
    <row r="7" spans="2:32" ht="51.75" thickBot="1" x14ac:dyDescent="0.25">
      <c r="B7" s="58" t="s">
        <v>106</v>
      </c>
      <c r="C7" s="59" t="s">
        <v>9</v>
      </c>
      <c r="D7" s="9">
        <v>30000</v>
      </c>
      <c r="E7" s="59">
        <v>1</v>
      </c>
      <c r="F7" s="9">
        <v>30000</v>
      </c>
      <c r="G7" s="59" t="s">
        <v>111</v>
      </c>
      <c r="H7" s="48"/>
      <c r="J7" s="69" t="s">
        <v>39</v>
      </c>
      <c r="K7" s="70" t="s">
        <v>12</v>
      </c>
      <c r="L7" s="71">
        <v>19499000</v>
      </c>
      <c r="M7" s="70">
        <v>1</v>
      </c>
      <c r="N7" s="71">
        <v>19499000</v>
      </c>
      <c r="O7" s="70" t="s">
        <v>16</v>
      </c>
      <c r="P7" s="72"/>
      <c r="R7" s="43" t="s">
        <v>73</v>
      </c>
      <c r="S7" s="41" t="s">
        <v>12</v>
      </c>
      <c r="T7" s="42">
        <v>50000</v>
      </c>
      <c r="U7" s="41">
        <v>1</v>
      </c>
      <c r="V7" s="42">
        <v>50000</v>
      </c>
      <c r="W7" s="50" t="s">
        <v>110</v>
      </c>
      <c r="X7" s="39"/>
      <c r="Z7" s="36"/>
      <c r="AA7" s="37"/>
      <c r="AB7" s="37"/>
      <c r="AC7" s="56"/>
      <c r="AD7" s="57"/>
      <c r="AE7" s="37"/>
      <c r="AF7" s="39"/>
    </row>
    <row r="8" spans="2:32" ht="39" thickBot="1" x14ac:dyDescent="0.25">
      <c r="B8" s="44" t="s">
        <v>11</v>
      </c>
      <c r="C8" s="45" t="s">
        <v>12</v>
      </c>
      <c r="D8" s="46">
        <v>500000</v>
      </c>
      <c r="E8" s="45">
        <v>1</v>
      </c>
      <c r="F8" s="46">
        <v>500000</v>
      </c>
      <c r="G8" s="47" t="s">
        <v>112</v>
      </c>
      <c r="H8" s="48"/>
      <c r="J8" s="36"/>
      <c r="M8" s="78" t="s">
        <v>21</v>
      </c>
      <c r="N8" s="264">
        <v>26259000</v>
      </c>
      <c r="O8" s="57"/>
      <c r="P8" s="80" t="s">
        <v>63</v>
      </c>
      <c r="R8" s="62" t="s">
        <v>74</v>
      </c>
      <c r="S8" s="59" t="s">
        <v>12</v>
      </c>
      <c r="T8" s="9">
        <v>50000</v>
      </c>
      <c r="U8" s="59">
        <v>1</v>
      </c>
      <c r="V8" s="9">
        <v>50000</v>
      </c>
      <c r="W8" s="63" t="s">
        <v>111</v>
      </c>
      <c r="X8" s="39"/>
      <c r="Z8" s="25" t="s">
        <v>83</v>
      </c>
      <c r="AA8" s="26"/>
      <c r="AB8" s="26"/>
      <c r="AC8" s="26"/>
      <c r="AD8" s="26"/>
      <c r="AE8" s="27"/>
      <c r="AF8" s="28"/>
    </row>
    <row r="9" spans="2:32" ht="26.25" thickBot="1" x14ac:dyDescent="0.25">
      <c r="B9" s="62" t="s">
        <v>13</v>
      </c>
      <c r="C9" s="59" t="s">
        <v>12</v>
      </c>
      <c r="D9" s="9">
        <v>375000</v>
      </c>
      <c r="E9" s="59">
        <v>1</v>
      </c>
      <c r="F9" s="9">
        <v>375000</v>
      </c>
      <c r="G9" s="63" t="s">
        <v>14</v>
      </c>
      <c r="H9" s="48"/>
      <c r="J9" s="73"/>
      <c r="K9" s="89"/>
      <c r="L9" s="89"/>
      <c r="M9" s="90"/>
      <c r="N9" s="91"/>
      <c r="O9" s="74"/>
      <c r="P9" s="271"/>
      <c r="R9" s="64" t="s">
        <v>75</v>
      </c>
      <c r="S9" s="65" t="s">
        <v>12</v>
      </c>
      <c r="T9" s="66">
        <v>30000</v>
      </c>
      <c r="U9" s="65">
        <v>1</v>
      </c>
      <c r="V9" s="66">
        <v>30000</v>
      </c>
      <c r="W9" s="63"/>
      <c r="X9" s="39"/>
      <c r="Z9" s="33" t="s">
        <v>2</v>
      </c>
      <c r="AA9" s="34" t="s">
        <v>3</v>
      </c>
      <c r="AB9" s="34" t="s">
        <v>4</v>
      </c>
      <c r="AC9" s="34" t="s">
        <v>5</v>
      </c>
      <c r="AD9" s="34" t="s">
        <v>6</v>
      </c>
      <c r="AE9" s="34" t="s">
        <v>7</v>
      </c>
      <c r="AF9" s="35" t="s">
        <v>115</v>
      </c>
    </row>
    <row r="10" spans="2:32" ht="26.25" thickBot="1" x14ac:dyDescent="0.25">
      <c r="B10" s="68" t="s">
        <v>15</v>
      </c>
      <c r="C10" s="37" t="s">
        <v>12</v>
      </c>
      <c r="D10" s="57">
        <v>333000</v>
      </c>
      <c r="E10" s="37">
        <v>1</v>
      </c>
      <c r="F10" s="57">
        <v>333000</v>
      </c>
      <c r="G10" s="37" t="s">
        <v>16</v>
      </c>
      <c r="H10" s="48"/>
      <c r="J10" s="29" t="s">
        <v>42</v>
      </c>
      <c r="K10" s="89"/>
      <c r="L10" s="89"/>
      <c r="M10" s="89"/>
      <c r="N10" s="89"/>
      <c r="O10" s="74"/>
      <c r="P10" s="32"/>
      <c r="R10" s="64" t="s">
        <v>76</v>
      </c>
      <c r="S10" s="65" t="s">
        <v>12</v>
      </c>
      <c r="T10" s="66">
        <v>30000</v>
      </c>
      <c r="U10" s="65">
        <v>1</v>
      </c>
      <c r="V10" s="66">
        <v>30000</v>
      </c>
      <c r="W10" s="65"/>
      <c r="X10" s="67"/>
      <c r="Z10" s="43" t="s">
        <v>78</v>
      </c>
      <c r="AA10" s="41" t="s">
        <v>12</v>
      </c>
      <c r="AB10" s="42">
        <v>495000</v>
      </c>
      <c r="AC10" s="41">
        <v>1</v>
      </c>
      <c r="AD10" s="42">
        <v>495000</v>
      </c>
      <c r="AE10" s="41" t="s">
        <v>16</v>
      </c>
      <c r="AF10" s="39"/>
    </row>
    <row r="11" spans="2:32" x14ac:dyDescent="0.2">
      <c r="B11" s="49" t="s">
        <v>17</v>
      </c>
      <c r="C11" s="37" t="s">
        <v>12</v>
      </c>
      <c r="D11" s="38">
        <v>133000</v>
      </c>
      <c r="E11" s="37">
        <v>1</v>
      </c>
      <c r="F11" s="38">
        <v>133000</v>
      </c>
      <c r="G11" s="37" t="s">
        <v>16</v>
      </c>
      <c r="H11" s="39"/>
      <c r="J11" s="33" t="s">
        <v>2</v>
      </c>
      <c r="K11" s="34" t="s">
        <v>3</v>
      </c>
      <c r="L11" s="34" t="s">
        <v>4</v>
      </c>
      <c r="M11" s="34" t="s">
        <v>5</v>
      </c>
      <c r="N11" s="34" t="s">
        <v>6</v>
      </c>
      <c r="O11" s="34" t="s">
        <v>7</v>
      </c>
      <c r="P11" s="35" t="s">
        <v>115</v>
      </c>
      <c r="R11" s="51"/>
      <c r="S11" s="52"/>
      <c r="T11" s="52"/>
      <c r="U11" s="53" t="s">
        <v>21</v>
      </c>
      <c r="V11" s="54">
        <v>578000</v>
      </c>
      <c r="W11" s="52"/>
      <c r="X11" s="55" t="s">
        <v>81</v>
      </c>
      <c r="Z11" s="69" t="s">
        <v>84</v>
      </c>
      <c r="AA11" s="70" t="s">
        <v>12</v>
      </c>
      <c r="AB11" s="71">
        <v>91000</v>
      </c>
      <c r="AC11" s="70">
        <v>1</v>
      </c>
      <c r="AD11" s="71">
        <v>91000</v>
      </c>
      <c r="AE11" s="70"/>
      <c r="AF11" s="72"/>
    </row>
    <row r="12" spans="2:32" ht="13.5" thickBot="1" x14ac:dyDescent="0.25">
      <c r="B12" s="49" t="s">
        <v>18</v>
      </c>
      <c r="C12" s="37" t="s">
        <v>12</v>
      </c>
      <c r="D12" s="38">
        <v>133000</v>
      </c>
      <c r="E12" s="37">
        <v>1</v>
      </c>
      <c r="F12" s="38">
        <v>133000</v>
      </c>
      <c r="G12" s="37" t="s">
        <v>16</v>
      </c>
      <c r="H12" s="39"/>
      <c r="J12" s="36" t="s">
        <v>37</v>
      </c>
      <c r="K12" s="37" t="s">
        <v>12</v>
      </c>
      <c r="L12" s="38">
        <v>731000</v>
      </c>
      <c r="M12" s="37">
        <v>1</v>
      </c>
      <c r="N12" s="38">
        <v>731000</v>
      </c>
      <c r="O12" s="37" t="s">
        <v>16</v>
      </c>
      <c r="P12" s="48"/>
      <c r="R12" s="73"/>
      <c r="S12" s="74"/>
      <c r="T12" s="74"/>
      <c r="U12" s="75"/>
      <c r="V12" s="76"/>
      <c r="W12" s="74"/>
      <c r="X12" s="77"/>
      <c r="Z12" s="51"/>
      <c r="AA12" s="52"/>
      <c r="AB12" s="52"/>
      <c r="AC12" s="53" t="s">
        <v>21</v>
      </c>
      <c r="AD12" s="54">
        <v>586000</v>
      </c>
      <c r="AE12" s="52"/>
      <c r="AF12" s="55">
        <v>6246000</v>
      </c>
    </row>
    <row r="13" spans="2:32" ht="13.5" thickBot="1" x14ac:dyDescent="0.25">
      <c r="B13" s="49" t="s">
        <v>19</v>
      </c>
      <c r="C13" s="37" t="s">
        <v>12</v>
      </c>
      <c r="D13" s="38">
        <v>50000</v>
      </c>
      <c r="E13" s="37">
        <v>1</v>
      </c>
      <c r="F13" s="38">
        <v>50000</v>
      </c>
      <c r="G13" s="37"/>
      <c r="H13" s="39"/>
      <c r="J13" s="49" t="s">
        <v>43</v>
      </c>
      <c r="K13" s="37" t="s">
        <v>12</v>
      </c>
      <c r="L13" s="38">
        <v>6029000</v>
      </c>
      <c r="M13" s="37">
        <v>1</v>
      </c>
      <c r="N13" s="38">
        <v>6029000</v>
      </c>
      <c r="O13" s="37" t="s">
        <v>16</v>
      </c>
      <c r="P13" s="39"/>
      <c r="R13" s="29" t="s">
        <v>77</v>
      </c>
      <c r="S13" s="30"/>
      <c r="T13" s="30"/>
      <c r="U13" s="30"/>
      <c r="V13" s="30"/>
      <c r="W13" s="31"/>
      <c r="X13" s="32"/>
      <c r="Z13" s="36"/>
      <c r="AA13" s="37"/>
      <c r="AB13" s="37"/>
      <c r="AC13" s="56"/>
      <c r="AD13" s="57"/>
      <c r="AE13" s="37"/>
      <c r="AF13" s="39"/>
    </row>
    <row r="14" spans="2:32" ht="13.5" thickBot="1" x14ac:dyDescent="0.25">
      <c r="B14" s="69" t="s">
        <v>20</v>
      </c>
      <c r="C14" s="70" t="s">
        <v>12</v>
      </c>
      <c r="D14" s="71">
        <v>150000</v>
      </c>
      <c r="E14" s="70">
        <v>1</v>
      </c>
      <c r="F14" s="71">
        <v>150000</v>
      </c>
      <c r="G14" s="70"/>
      <c r="H14" s="72"/>
      <c r="J14" s="49" t="s">
        <v>44</v>
      </c>
      <c r="K14" s="37" t="s">
        <v>12</v>
      </c>
      <c r="L14" s="57">
        <v>508000</v>
      </c>
      <c r="M14" s="37">
        <v>1</v>
      </c>
      <c r="N14" s="38">
        <v>508000</v>
      </c>
      <c r="O14" s="37" t="s">
        <v>16</v>
      </c>
      <c r="P14" s="39"/>
      <c r="R14" s="33" t="s">
        <v>2</v>
      </c>
      <c r="S14" s="34" t="s">
        <v>3</v>
      </c>
      <c r="T14" s="34" t="s">
        <v>4</v>
      </c>
      <c r="U14" s="34" t="s">
        <v>5</v>
      </c>
      <c r="V14" s="34" t="s">
        <v>6</v>
      </c>
      <c r="W14" s="34" t="s">
        <v>7</v>
      </c>
      <c r="X14" s="35" t="s">
        <v>115</v>
      </c>
      <c r="Z14" s="25" t="s">
        <v>85</v>
      </c>
      <c r="AA14" s="26"/>
      <c r="AB14" s="26"/>
      <c r="AC14" s="26"/>
      <c r="AD14" s="26"/>
      <c r="AE14" s="27"/>
      <c r="AF14" s="28"/>
    </row>
    <row r="15" spans="2:32" ht="25.5" x14ac:dyDescent="0.2">
      <c r="B15" s="36"/>
      <c r="E15" s="78" t="s">
        <v>21</v>
      </c>
      <c r="F15" s="264">
        <v>2124000</v>
      </c>
      <c r="G15" s="57"/>
      <c r="H15" s="80" t="s">
        <v>22</v>
      </c>
      <c r="J15" s="49" t="s">
        <v>45</v>
      </c>
      <c r="K15" s="37" t="s">
        <v>12</v>
      </c>
      <c r="L15" s="38">
        <v>300000</v>
      </c>
      <c r="M15" s="37">
        <v>1</v>
      </c>
      <c r="N15" s="38">
        <v>300000</v>
      </c>
      <c r="O15" s="37" t="s">
        <v>16</v>
      </c>
      <c r="P15" s="39"/>
      <c r="R15" s="43" t="s">
        <v>78</v>
      </c>
      <c r="S15" s="41" t="s">
        <v>12</v>
      </c>
      <c r="T15" s="42">
        <v>387000</v>
      </c>
      <c r="U15" s="41">
        <v>1</v>
      </c>
      <c r="V15" s="42">
        <v>387000</v>
      </c>
      <c r="W15" s="41" t="s">
        <v>16</v>
      </c>
      <c r="X15" s="39"/>
      <c r="Z15" s="33" t="s">
        <v>2</v>
      </c>
      <c r="AA15" s="34" t="s">
        <v>3</v>
      </c>
      <c r="AB15" s="34" t="s">
        <v>4</v>
      </c>
      <c r="AC15" s="34" t="s">
        <v>5</v>
      </c>
      <c r="AD15" s="34" t="s">
        <v>6</v>
      </c>
      <c r="AE15" s="34" t="s">
        <v>7</v>
      </c>
      <c r="AF15" s="35" t="s">
        <v>115</v>
      </c>
    </row>
    <row r="16" spans="2:32" ht="13.5" thickBot="1" x14ac:dyDescent="0.25">
      <c r="B16" s="36"/>
      <c r="E16" s="56"/>
      <c r="F16" s="81"/>
      <c r="G16" s="37"/>
      <c r="H16" s="39"/>
      <c r="J16" s="49" t="s">
        <v>46</v>
      </c>
      <c r="K16" s="37" t="s">
        <v>12</v>
      </c>
      <c r="L16" s="71">
        <v>23034000</v>
      </c>
      <c r="M16" s="37">
        <v>1</v>
      </c>
      <c r="N16" s="38">
        <v>23034000</v>
      </c>
      <c r="O16" s="37" t="s">
        <v>16</v>
      </c>
      <c r="P16" s="39"/>
      <c r="R16" s="43" t="s">
        <v>72</v>
      </c>
      <c r="S16" s="41" t="s">
        <v>12</v>
      </c>
      <c r="T16" s="42">
        <v>50000</v>
      </c>
      <c r="U16" s="41">
        <v>1</v>
      </c>
      <c r="V16" s="66">
        <v>50000</v>
      </c>
      <c r="W16" s="65" t="s">
        <v>111</v>
      </c>
      <c r="X16" s="39"/>
      <c r="Z16" s="43" t="s">
        <v>86</v>
      </c>
      <c r="AA16" s="41" t="s">
        <v>12</v>
      </c>
      <c r="AB16" s="42">
        <v>225000</v>
      </c>
      <c r="AC16" s="41">
        <v>1</v>
      </c>
      <c r="AD16" s="42">
        <v>225000</v>
      </c>
      <c r="AE16" s="65" t="s">
        <v>16</v>
      </c>
      <c r="AF16" s="39"/>
    </row>
    <row r="17" spans="2:32" ht="13.5" thickBot="1" x14ac:dyDescent="0.25">
      <c r="B17" s="25" t="s">
        <v>23</v>
      </c>
      <c r="C17" s="82"/>
      <c r="D17" s="82"/>
      <c r="E17" s="82"/>
      <c r="F17" s="82"/>
      <c r="G17" s="83"/>
      <c r="H17" s="28"/>
      <c r="J17" s="51"/>
      <c r="K17" s="60"/>
      <c r="L17" s="60"/>
      <c r="M17" s="53" t="s">
        <v>21</v>
      </c>
      <c r="N17" s="61">
        <v>30602000</v>
      </c>
      <c r="O17" s="52"/>
      <c r="P17" s="55" t="s">
        <v>64</v>
      </c>
      <c r="R17" s="43" t="s">
        <v>73</v>
      </c>
      <c r="S17" s="41" t="s">
        <v>12</v>
      </c>
      <c r="T17" s="42">
        <v>50000</v>
      </c>
      <c r="U17" s="41">
        <v>1</v>
      </c>
      <c r="V17" s="66">
        <v>50000</v>
      </c>
      <c r="W17" s="65" t="s">
        <v>111</v>
      </c>
      <c r="X17" s="39"/>
      <c r="Z17" s="69" t="s">
        <v>84</v>
      </c>
      <c r="AA17" s="70" t="s">
        <v>12</v>
      </c>
      <c r="AB17" s="71">
        <v>91000</v>
      </c>
      <c r="AC17" s="70">
        <v>1</v>
      </c>
      <c r="AD17" s="71">
        <v>91000</v>
      </c>
      <c r="AE17" s="70"/>
      <c r="AF17" s="72"/>
    </row>
    <row r="18" spans="2:32" ht="13.5" thickBot="1" x14ac:dyDescent="0.25">
      <c r="B18" s="33" t="s">
        <v>2</v>
      </c>
      <c r="C18" s="34" t="s">
        <v>3</v>
      </c>
      <c r="D18" s="34" t="s">
        <v>4</v>
      </c>
      <c r="E18" s="34" t="s">
        <v>5</v>
      </c>
      <c r="F18" s="34" t="s">
        <v>6</v>
      </c>
      <c r="G18" s="34" t="s">
        <v>7</v>
      </c>
      <c r="H18" s="35" t="s">
        <v>115</v>
      </c>
      <c r="J18" s="36"/>
      <c r="M18" s="78"/>
      <c r="N18" s="79"/>
      <c r="O18" s="37"/>
      <c r="P18" s="80"/>
      <c r="R18" s="62" t="s">
        <v>74</v>
      </c>
      <c r="S18" s="59" t="s">
        <v>12</v>
      </c>
      <c r="T18" s="9">
        <v>50000</v>
      </c>
      <c r="U18" s="59">
        <v>1</v>
      </c>
      <c r="V18" s="38">
        <v>50000</v>
      </c>
      <c r="W18" s="37" t="s">
        <v>111</v>
      </c>
      <c r="X18" s="39"/>
      <c r="Z18" s="51"/>
      <c r="AA18" s="52"/>
      <c r="AB18" s="52"/>
      <c r="AC18" s="53" t="s">
        <v>21</v>
      </c>
      <c r="AD18" s="54">
        <v>316000</v>
      </c>
      <c r="AE18" s="52"/>
      <c r="AF18" s="55">
        <v>257000</v>
      </c>
    </row>
    <row r="19" spans="2:32" ht="13.5" thickBot="1" x14ac:dyDescent="0.25">
      <c r="B19" s="68" t="s">
        <v>15</v>
      </c>
      <c r="C19" s="37" t="s">
        <v>12</v>
      </c>
      <c r="D19" s="57">
        <v>333000</v>
      </c>
      <c r="E19" s="37">
        <v>1</v>
      </c>
      <c r="F19" s="38">
        <v>333000</v>
      </c>
      <c r="G19" s="37" t="s">
        <v>16</v>
      </c>
      <c r="H19" s="48"/>
      <c r="J19" s="25" t="s">
        <v>47</v>
      </c>
      <c r="K19" s="82"/>
      <c r="L19" s="82"/>
      <c r="M19" s="82"/>
      <c r="N19" s="82"/>
      <c r="O19" s="83"/>
      <c r="P19" s="28"/>
      <c r="R19" s="64" t="s">
        <v>75</v>
      </c>
      <c r="S19" s="65" t="s">
        <v>12</v>
      </c>
      <c r="T19" s="66">
        <v>30000</v>
      </c>
      <c r="U19" s="65">
        <v>1</v>
      </c>
      <c r="V19" s="66">
        <v>30000</v>
      </c>
      <c r="W19" s="37"/>
      <c r="X19" s="39"/>
      <c r="Z19" s="36"/>
      <c r="AA19" s="37"/>
      <c r="AB19" s="37"/>
      <c r="AC19" s="56"/>
      <c r="AD19" s="57"/>
      <c r="AE19" s="37"/>
      <c r="AF19" s="39"/>
    </row>
    <row r="20" spans="2:32" ht="13.5" thickBot="1" x14ac:dyDescent="0.25">
      <c r="B20" s="49" t="s">
        <v>17</v>
      </c>
      <c r="C20" s="37" t="s">
        <v>12</v>
      </c>
      <c r="D20" s="38">
        <v>133000</v>
      </c>
      <c r="E20" s="37">
        <v>1</v>
      </c>
      <c r="F20" s="38">
        <v>133000</v>
      </c>
      <c r="G20" s="37" t="s">
        <v>16</v>
      </c>
      <c r="H20" s="48"/>
      <c r="J20" s="33" t="s">
        <v>2</v>
      </c>
      <c r="K20" s="34" t="s">
        <v>3</v>
      </c>
      <c r="L20" s="34" t="s">
        <v>4</v>
      </c>
      <c r="M20" s="34" t="s">
        <v>5</v>
      </c>
      <c r="N20" s="34" t="s">
        <v>6</v>
      </c>
      <c r="O20" s="34" t="s">
        <v>7</v>
      </c>
      <c r="P20" s="35" t="s">
        <v>115</v>
      </c>
      <c r="R20" s="64" t="s">
        <v>76</v>
      </c>
      <c r="S20" s="65" t="s">
        <v>12</v>
      </c>
      <c r="T20" s="66">
        <v>30000</v>
      </c>
      <c r="U20" s="65">
        <v>1</v>
      </c>
      <c r="V20" s="66">
        <v>30000</v>
      </c>
      <c r="W20" s="65"/>
      <c r="X20" s="67"/>
      <c r="Z20" s="25" t="s">
        <v>87</v>
      </c>
      <c r="AA20" s="26"/>
      <c r="AB20" s="26"/>
      <c r="AC20" s="26"/>
      <c r="AD20" s="26"/>
      <c r="AE20" s="27"/>
      <c r="AF20" s="28"/>
    </row>
    <row r="21" spans="2:32" x14ac:dyDescent="0.2">
      <c r="B21" s="49" t="s">
        <v>18</v>
      </c>
      <c r="C21" s="37" t="s">
        <v>12</v>
      </c>
      <c r="D21" s="38">
        <v>133000</v>
      </c>
      <c r="E21" s="37">
        <v>1</v>
      </c>
      <c r="F21" s="38">
        <v>133000</v>
      </c>
      <c r="G21" s="37" t="s">
        <v>16</v>
      </c>
      <c r="H21" s="48"/>
      <c r="J21" s="36" t="s">
        <v>37</v>
      </c>
      <c r="K21" s="37" t="s">
        <v>12</v>
      </c>
      <c r="L21" s="38">
        <v>731000</v>
      </c>
      <c r="M21" s="37">
        <v>1</v>
      </c>
      <c r="N21" s="38">
        <v>731000</v>
      </c>
      <c r="O21" s="37" t="s">
        <v>16</v>
      </c>
      <c r="P21" s="48"/>
      <c r="R21" s="51"/>
      <c r="S21" s="52"/>
      <c r="T21" s="52"/>
      <c r="U21" s="53" t="s">
        <v>21</v>
      </c>
      <c r="V21" s="54">
        <v>597000</v>
      </c>
      <c r="W21" s="52"/>
      <c r="X21" s="55">
        <v>1142000</v>
      </c>
      <c r="Z21" s="33" t="s">
        <v>2</v>
      </c>
      <c r="AA21" s="34" t="s">
        <v>3</v>
      </c>
      <c r="AB21" s="34" t="s">
        <v>4</v>
      </c>
      <c r="AC21" s="34" t="s">
        <v>5</v>
      </c>
      <c r="AD21" s="34" t="s">
        <v>6</v>
      </c>
      <c r="AE21" s="34" t="s">
        <v>7</v>
      </c>
      <c r="AF21" s="35" t="s">
        <v>115</v>
      </c>
    </row>
    <row r="22" spans="2:32" ht="13.5" thickBot="1" x14ac:dyDescent="0.25">
      <c r="B22" s="49" t="s">
        <v>24</v>
      </c>
      <c r="C22" s="37" t="s">
        <v>12</v>
      </c>
      <c r="D22" s="38">
        <v>50000</v>
      </c>
      <c r="E22" s="37">
        <v>1</v>
      </c>
      <c r="F22" s="38">
        <v>50000</v>
      </c>
      <c r="G22" s="37"/>
      <c r="H22" s="39"/>
      <c r="J22" s="49" t="s">
        <v>48</v>
      </c>
      <c r="K22" s="37" t="s">
        <v>12</v>
      </c>
      <c r="L22" s="38">
        <v>33081000</v>
      </c>
      <c r="M22" s="37">
        <v>1</v>
      </c>
      <c r="N22" s="38">
        <v>33081000</v>
      </c>
      <c r="O22" s="37" t="s">
        <v>16</v>
      </c>
      <c r="P22" s="39"/>
      <c r="R22" s="36"/>
      <c r="S22" s="131"/>
      <c r="T22" s="131"/>
      <c r="U22" s="273"/>
      <c r="V22" s="38"/>
      <c r="W22" s="131"/>
      <c r="X22" s="39"/>
      <c r="Z22" s="43" t="s">
        <v>86</v>
      </c>
      <c r="AA22" s="41" t="s">
        <v>12</v>
      </c>
      <c r="AB22" s="42">
        <v>225000</v>
      </c>
      <c r="AC22" s="41">
        <v>1</v>
      </c>
      <c r="AD22" s="42">
        <v>225000</v>
      </c>
      <c r="AE22" s="41" t="s">
        <v>16</v>
      </c>
      <c r="AF22" s="39"/>
    </row>
    <row r="23" spans="2:32" ht="77.25" thickBot="1" x14ac:dyDescent="0.25">
      <c r="B23" s="84" t="s">
        <v>25</v>
      </c>
      <c r="C23" s="85" t="s">
        <v>12</v>
      </c>
      <c r="D23" s="86">
        <v>100000</v>
      </c>
      <c r="E23" s="85">
        <v>1</v>
      </c>
      <c r="F23" s="86">
        <v>100000</v>
      </c>
      <c r="G23" s="87" t="s">
        <v>26</v>
      </c>
      <c r="H23" s="88"/>
      <c r="J23" s="49" t="s">
        <v>49</v>
      </c>
      <c r="K23" s="37" t="s">
        <v>12</v>
      </c>
      <c r="L23" s="38">
        <v>3403000</v>
      </c>
      <c r="M23" s="37">
        <v>1</v>
      </c>
      <c r="N23" s="38">
        <v>3403000</v>
      </c>
      <c r="O23" s="37" t="s">
        <v>16</v>
      </c>
      <c r="P23" s="39"/>
      <c r="R23" s="25" t="s">
        <v>79</v>
      </c>
      <c r="S23" s="26"/>
      <c r="T23" s="26"/>
      <c r="U23" s="26"/>
      <c r="V23" s="26"/>
      <c r="W23" s="27"/>
      <c r="X23" s="28"/>
      <c r="Z23" s="36" t="s">
        <v>88</v>
      </c>
      <c r="AA23" s="37" t="s">
        <v>12</v>
      </c>
      <c r="AB23" s="38">
        <v>50000</v>
      </c>
      <c r="AC23" s="37">
        <v>1</v>
      </c>
      <c r="AD23" s="38">
        <v>50000</v>
      </c>
      <c r="AE23" s="37"/>
      <c r="AF23" s="39"/>
    </row>
    <row r="24" spans="2:32" x14ac:dyDescent="0.2">
      <c r="B24" s="36"/>
      <c r="E24" s="53" t="s">
        <v>21</v>
      </c>
      <c r="F24" s="79">
        <v>749000</v>
      </c>
      <c r="G24" s="37"/>
      <c r="H24" s="55" t="s">
        <v>27</v>
      </c>
      <c r="J24" s="36" t="s">
        <v>50</v>
      </c>
      <c r="K24" s="37" t="s">
        <v>12</v>
      </c>
      <c r="L24" s="38">
        <v>5301000</v>
      </c>
      <c r="M24" s="37">
        <v>1</v>
      </c>
      <c r="N24" s="38">
        <v>5301000</v>
      </c>
      <c r="O24" s="37" t="s">
        <v>16</v>
      </c>
      <c r="P24" s="39"/>
      <c r="R24" s="33" t="s">
        <v>2</v>
      </c>
      <c r="S24" s="34" t="s">
        <v>3</v>
      </c>
      <c r="T24" s="34" t="s">
        <v>4</v>
      </c>
      <c r="U24" s="34" t="s">
        <v>5</v>
      </c>
      <c r="V24" s="34" t="s">
        <v>6</v>
      </c>
      <c r="W24" s="34" t="s">
        <v>7</v>
      </c>
      <c r="X24" s="35" t="s">
        <v>115</v>
      </c>
      <c r="Z24" s="69" t="s">
        <v>84</v>
      </c>
      <c r="AA24" s="70" t="s">
        <v>12</v>
      </c>
      <c r="AB24" s="71">
        <v>91000</v>
      </c>
      <c r="AC24" s="70">
        <v>1</v>
      </c>
      <c r="AD24" s="71">
        <v>91000</v>
      </c>
      <c r="AE24" s="70"/>
      <c r="AF24" s="72"/>
    </row>
    <row r="25" spans="2:32" ht="26.25" thickBot="1" x14ac:dyDescent="0.25">
      <c r="B25" s="73"/>
      <c r="C25" s="89"/>
      <c r="D25" s="89"/>
      <c r="E25" s="90"/>
      <c r="F25" s="91"/>
      <c r="G25" s="74"/>
      <c r="H25" s="39"/>
      <c r="J25" s="51"/>
      <c r="K25" s="60"/>
      <c r="L25" s="60"/>
      <c r="M25" s="53" t="s">
        <v>21</v>
      </c>
      <c r="N25" s="266">
        <v>42516000</v>
      </c>
      <c r="O25" s="52"/>
      <c r="P25" s="55" t="s">
        <v>65</v>
      </c>
      <c r="R25" s="43" t="s">
        <v>78</v>
      </c>
      <c r="S25" s="41" t="s">
        <v>12</v>
      </c>
      <c r="T25" s="42">
        <v>387000</v>
      </c>
      <c r="U25" s="41">
        <v>1</v>
      </c>
      <c r="V25" s="42">
        <v>387000</v>
      </c>
      <c r="W25" s="41" t="s">
        <v>16</v>
      </c>
      <c r="X25" s="39"/>
      <c r="Z25" s="51"/>
      <c r="AA25" s="52"/>
      <c r="AB25" s="52"/>
      <c r="AC25" s="53" t="s">
        <v>21</v>
      </c>
      <c r="AD25" s="259">
        <v>366000</v>
      </c>
      <c r="AE25" s="52"/>
      <c r="AF25" s="55">
        <v>142000</v>
      </c>
    </row>
    <row r="26" spans="2:32" ht="13.5" thickBot="1" x14ac:dyDescent="0.25">
      <c r="B26" s="29" t="s">
        <v>28</v>
      </c>
      <c r="C26" s="89"/>
      <c r="D26" s="89"/>
      <c r="E26" s="89"/>
      <c r="F26" s="89"/>
      <c r="G26" s="74"/>
      <c r="H26" s="28"/>
      <c r="J26" s="36"/>
      <c r="M26" s="78"/>
      <c r="N26" s="79"/>
      <c r="O26" s="37"/>
      <c r="P26" s="80"/>
      <c r="R26" s="43" t="s">
        <v>72</v>
      </c>
      <c r="S26" s="41" t="s">
        <v>12</v>
      </c>
      <c r="T26" s="42">
        <v>50000</v>
      </c>
      <c r="U26" s="41">
        <v>1</v>
      </c>
      <c r="V26" s="42">
        <v>50000</v>
      </c>
      <c r="W26" s="50" t="s">
        <v>111</v>
      </c>
      <c r="X26" s="39"/>
      <c r="Z26" s="73"/>
      <c r="AA26" s="74"/>
      <c r="AB26" s="74"/>
      <c r="AC26" s="75"/>
      <c r="AD26" s="76"/>
      <c r="AE26" s="74"/>
      <c r="AF26" s="77"/>
    </row>
    <row r="27" spans="2:32" ht="13.5" thickBot="1" x14ac:dyDescent="0.25">
      <c r="B27" s="33" t="s">
        <v>2</v>
      </c>
      <c r="C27" s="34" t="s">
        <v>3</v>
      </c>
      <c r="D27" s="34" t="s">
        <v>4</v>
      </c>
      <c r="E27" s="34" t="s">
        <v>5</v>
      </c>
      <c r="F27" s="34" t="s">
        <v>6</v>
      </c>
      <c r="G27" s="34" t="s">
        <v>7</v>
      </c>
      <c r="H27" s="35" t="s">
        <v>115</v>
      </c>
      <c r="J27" s="25" t="s">
        <v>51</v>
      </c>
      <c r="K27" s="82"/>
      <c r="L27" s="82"/>
      <c r="M27" s="82"/>
      <c r="N27" s="82"/>
      <c r="O27" s="83"/>
      <c r="P27" s="28"/>
      <c r="R27" s="43" t="s">
        <v>73</v>
      </c>
      <c r="S27" s="41" t="s">
        <v>12</v>
      </c>
      <c r="T27" s="42">
        <v>50000</v>
      </c>
      <c r="U27" s="41">
        <v>1</v>
      </c>
      <c r="V27" s="42">
        <v>50000</v>
      </c>
      <c r="W27" s="50" t="s">
        <v>111</v>
      </c>
      <c r="X27" s="39"/>
      <c r="Z27" s="25" t="s">
        <v>89</v>
      </c>
      <c r="AA27" s="26"/>
      <c r="AB27" s="26"/>
      <c r="AC27" s="26"/>
      <c r="AD27" s="26"/>
      <c r="AE27" s="27"/>
      <c r="AF27" s="28"/>
    </row>
    <row r="28" spans="2:32" x14ac:dyDescent="0.2">
      <c r="B28" s="68" t="s">
        <v>15</v>
      </c>
      <c r="C28" s="37" t="s">
        <v>12</v>
      </c>
      <c r="D28" s="57">
        <v>333000</v>
      </c>
      <c r="E28" s="37">
        <v>1</v>
      </c>
      <c r="F28" s="57">
        <v>333000</v>
      </c>
      <c r="G28" s="37" t="s">
        <v>16</v>
      </c>
      <c r="H28" s="48"/>
      <c r="J28" s="33" t="s">
        <v>2</v>
      </c>
      <c r="K28" s="34" t="s">
        <v>3</v>
      </c>
      <c r="L28" s="34" t="s">
        <v>4</v>
      </c>
      <c r="M28" s="34" t="s">
        <v>5</v>
      </c>
      <c r="N28" s="34" t="s">
        <v>6</v>
      </c>
      <c r="O28" s="34" t="s">
        <v>7</v>
      </c>
      <c r="P28" s="35" t="s">
        <v>115</v>
      </c>
      <c r="R28" s="62" t="s">
        <v>74</v>
      </c>
      <c r="S28" s="59" t="s">
        <v>12</v>
      </c>
      <c r="T28" s="9">
        <v>50000</v>
      </c>
      <c r="U28" s="59">
        <v>1</v>
      </c>
      <c r="V28" s="38">
        <v>50000</v>
      </c>
      <c r="W28" s="37" t="s">
        <v>111</v>
      </c>
      <c r="X28" s="39"/>
      <c r="Z28" s="33" t="s">
        <v>2</v>
      </c>
      <c r="AA28" s="34" t="s">
        <v>3</v>
      </c>
      <c r="AB28" s="34" t="s">
        <v>4</v>
      </c>
      <c r="AC28" s="34" t="s">
        <v>5</v>
      </c>
      <c r="AD28" s="34" t="s">
        <v>6</v>
      </c>
      <c r="AE28" s="34" t="s">
        <v>7</v>
      </c>
      <c r="AF28" s="35" t="s">
        <v>115</v>
      </c>
    </row>
    <row r="29" spans="2:32" ht="25.5" x14ac:dyDescent="0.2">
      <c r="B29" s="49" t="s">
        <v>17</v>
      </c>
      <c r="C29" s="37" t="s">
        <v>12</v>
      </c>
      <c r="D29" s="38">
        <v>133000</v>
      </c>
      <c r="E29" s="37">
        <v>1</v>
      </c>
      <c r="F29" s="38">
        <v>133000</v>
      </c>
      <c r="G29" s="37" t="s">
        <v>16</v>
      </c>
      <c r="H29" s="48"/>
      <c r="J29" s="36" t="s">
        <v>37</v>
      </c>
      <c r="K29" s="37" t="s">
        <v>12</v>
      </c>
      <c r="L29" s="38">
        <v>731000</v>
      </c>
      <c r="M29" s="37">
        <v>1</v>
      </c>
      <c r="N29" s="38">
        <v>731000</v>
      </c>
      <c r="O29" s="37" t="s">
        <v>16</v>
      </c>
      <c r="P29" s="48"/>
      <c r="R29" s="51"/>
      <c r="S29" s="52"/>
      <c r="T29" s="52"/>
      <c r="U29" s="53" t="s">
        <v>21</v>
      </c>
      <c r="V29" s="259">
        <v>537000</v>
      </c>
      <c r="W29" s="52"/>
      <c r="X29" s="55">
        <v>969000</v>
      </c>
      <c r="Z29" s="68" t="s">
        <v>90</v>
      </c>
      <c r="AA29" s="59" t="s">
        <v>12</v>
      </c>
      <c r="AB29" s="9">
        <v>45000</v>
      </c>
      <c r="AC29" s="59">
        <v>1</v>
      </c>
      <c r="AD29" s="9">
        <v>45000</v>
      </c>
      <c r="AE29" s="59"/>
      <c r="AF29" s="39"/>
    </row>
    <row r="30" spans="2:32" ht="13.5" thickBot="1" x14ac:dyDescent="0.25">
      <c r="B30" s="49" t="s">
        <v>18</v>
      </c>
      <c r="C30" s="37" t="s">
        <v>12</v>
      </c>
      <c r="D30" s="38">
        <v>133000</v>
      </c>
      <c r="E30" s="37">
        <v>1</v>
      </c>
      <c r="F30" s="38">
        <v>133000</v>
      </c>
      <c r="G30" s="37" t="s">
        <v>16</v>
      </c>
      <c r="H30" s="48"/>
      <c r="J30" s="49" t="s">
        <v>52</v>
      </c>
      <c r="K30" s="37" t="s">
        <v>12</v>
      </c>
      <c r="L30" s="57">
        <v>6455000</v>
      </c>
      <c r="M30" s="37">
        <v>1</v>
      </c>
      <c r="N30" s="57">
        <v>6455000</v>
      </c>
      <c r="O30" s="37" t="s">
        <v>16</v>
      </c>
      <c r="P30" s="39"/>
      <c r="R30" s="73"/>
      <c r="S30" s="74"/>
      <c r="T30" s="74"/>
      <c r="U30" s="90"/>
      <c r="V30" s="92"/>
      <c r="W30" s="74"/>
      <c r="X30" s="39"/>
      <c r="Z30" s="69" t="s">
        <v>84</v>
      </c>
      <c r="AA30" s="70" t="s">
        <v>12</v>
      </c>
      <c r="AB30" s="71">
        <v>91000</v>
      </c>
      <c r="AC30" s="70">
        <v>1</v>
      </c>
      <c r="AD30" s="71">
        <v>91000</v>
      </c>
      <c r="AE30" s="70"/>
      <c r="AF30" s="72"/>
    </row>
    <row r="31" spans="2:32" ht="13.5" thickBot="1" x14ac:dyDescent="0.25">
      <c r="B31" s="49" t="s">
        <v>19</v>
      </c>
      <c r="C31" s="37" t="s">
        <v>12</v>
      </c>
      <c r="D31" s="38">
        <v>50000</v>
      </c>
      <c r="E31" s="37">
        <v>1</v>
      </c>
      <c r="F31" s="38">
        <v>50000</v>
      </c>
      <c r="G31" s="37"/>
      <c r="H31" s="39"/>
      <c r="J31" s="49" t="s">
        <v>53</v>
      </c>
      <c r="K31" s="37" t="s">
        <v>12</v>
      </c>
      <c r="L31" s="57">
        <v>1250000</v>
      </c>
      <c r="M31" s="37">
        <v>1</v>
      </c>
      <c r="N31" s="57">
        <v>1250000</v>
      </c>
      <c r="O31" s="37"/>
      <c r="P31" s="39"/>
      <c r="R31" s="29" t="s">
        <v>80</v>
      </c>
      <c r="S31" s="30"/>
      <c r="T31" s="30"/>
      <c r="U31" s="30"/>
      <c r="V31" s="30"/>
      <c r="W31" s="31"/>
      <c r="X31" s="28"/>
      <c r="Z31" s="51"/>
      <c r="AA31" s="52"/>
      <c r="AB31" s="52"/>
      <c r="AC31" s="53" t="s">
        <v>21</v>
      </c>
      <c r="AD31" s="54">
        <v>136000</v>
      </c>
      <c r="AE31" s="52"/>
      <c r="AF31" s="55">
        <v>51000</v>
      </c>
    </row>
    <row r="32" spans="2:32" ht="77.25" thickBot="1" x14ac:dyDescent="0.25">
      <c r="B32" s="62" t="s">
        <v>29</v>
      </c>
      <c r="C32" s="59" t="s">
        <v>12</v>
      </c>
      <c r="D32" s="9">
        <v>1550000</v>
      </c>
      <c r="E32" s="59">
        <v>1</v>
      </c>
      <c r="F32" s="9">
        <v>1550000</v>
      </c>
      <c r="G32" s="63" t="s">
        <v>30</v>
      </c>
      <c r="H32" s="39"/>
      <c r="J32" s="36" t="s">
        <v>50</v>
      </c>
      <c r="K32" s="37" t="s">
        <v>12</v>
      </c>
      <c r="L32" s="38">
        <v>5301000</v>
      </c>
      <c r="M32" s="37">
        <v>1</v>
      </c>
      <c r="N32" s="38">
        <v>5301000</v>
      </c>
      <c r="O32" s="37" t="s">
        <v>16</v>
      </c>
      <c r="P32" s="39"/>
      <c r="R32" s="93" t="s">
        <v>2</v>
      </c>
      <c r="S32" s="94" t="s">
        <v>3</v>
      </c>
      <c r="T32" s="94" t="s">
        <v>4</v>
      </c>
      <c r="U32" s="94" t="s">
        <v>5</v>
      </c>
      <c r="V32" s="94" t="s">
        <v>6</v>
      </c>
      <c r="W32" s="94" t="s">
        <v>7</v>
      </c>
      <c r="X32" s="272" t="s">
        <v>115</v>
      </c>
      <c r="Z32" s="73"/>
      <c r="AA32" s="74"/>
      <c r="AB32" s="74"/>
      <c r="AC32" s="75"/>
      <c r="AD32" s="76"/>
      <c r="AE32" s="74"/>
      <c r="AF32" s="77"/>
    </row>
    <row r="33" spans="2:32" ht="26.25" thickBot="1" x14ac:dyDescent="0.25">
      <c r="B33" s="62" t="s">
        <v>31</v>
      </c>
      <c r="C33" s="37" t="s">
        <v>12</v>
      </c>
      <c r="D33" s="38">
        <v>300000</v>
      </c>
      <c r="E33" s="37">
        <v>1</v>
      </c>
      <c r="F33" s="38">
        <v>300000</v>
      </c>
      <c r="G33" s="37" t="s">
        <v>16</v>
      </c>
      <c r="H33" s="39"/>
      <c r="J33" s="51"/>
      <c r="K33" s="60"/>
      <c r="L33" s="60"/>
      <c r="M33" s="53" t="s">
        <v>21</v>
      </c>
      <c r="N33" s="265">
        <v>13737000</v>
      </c>
      <c r="O33" s="52"/>
      <c r="P33" s="55" t="s">
        <v>66</v>
      </c>
      <c r="R33" s="95" t="s">
        <v>78</v>
      </c>
      <c r="S33" s="96" t="s">
        <v>12</v>
      </c>
      <c r="T33" s="42">
        <v>387000</v>
      </c>
      <c r="U33" s="96">
        <v>1</v>
      </c>
      <c r="V33" s="42">
        <v>387000</v>
      </c>
      <c r="W33" s="96" t="s">
        <v>16</v>
      </c>
      <c r="X33" s="97"/>
      <c r="Z33" s="29" t="s">
        <v>91</v>
      </c>
      <c r="AA33" s="30"/>
      <c r="AB33" s="30"/>
      <c r="AC33" s="30"/>
      <c r="AD33" s="30"/>
      <c r="AE33" s="31"/>
      <c r="AF33" s="32"/>
    </row>
    <row r="34" spans="2:32" ht="13.5" thickBot="1" x14ac:dyDescent="0.25">
      <c r="B34" s="100" t="s">
        <v>32</v>
      </c>
      <c r="C34" s="70" t="s">
        <v>12</v>
      </c>
      <c r="D34" s="71">
        <v>2371000</v>
      </c>
      <c r="E34" s="70">
        <v>1</v>
      </c>
      <c r="F34" s="71">
        <v>2371000</v>
      </c>
      <c r="G34" s="70" t="s">
        <v>16</v>
      </c>
      <c r="H34" s="39"/>
      <c r="J34" s="36"/>
      <c r="M34" s="78"/>
      <c r="N34" s="79"/>
      <c r="O34" s="37"/>
      <c r="P34" s="80"/>
      <c r="R34" s="98"/>
      <c r="S34" s="52"/>
      <c r="T34" s="52"/>
      <c r="U34" s="53" t="s">
        <v>21</v>
      </c>
      <c r="V34" s="54">
        <v>387000</v>
      </c>
      <c r="W34" s="52"/>
      <c r="X34" s="99">
        <v>1575000</v>
      </c>
      <c r="Z34" s="33" t="s">
        <v>2</v>
      </c>
      <c r="AA34" s="34" t="s">
        <v>3</v>
      </c>
      <c r="AB34" s="34" t="s">
        <v>4</v>
      </c>
      <c r="AC34" s="34" t="s">
        <v>5</v>
      </c>
      <c r="AD34" s="34" t="s">
        <v>6</v>
      </c>
      <c r="AE34" s="34" t="s">
        <v>7</v>
      </c>
      <c r="AF34" s="35" t="s">
        <v>115</v>
      </c>
    </row>
    <row r="35" spans="2:32" ht="13.5" thickBot="1" x14ac:dyDescent="0.25">
      <c r="B35" s="36"/>
      <c r="E35" s="132" t="s">
        <v>21</v>
      </c>
      <c r="F35" s="79">
        <v>4870000</v>
      </c>
      <c r="G35" s="37"/>
      <c r="H35" s="55" t="s">
        <v>33</v>
      </c>
      <c r="J35" s="25" t="s">
        <v>54</v>
      </c>
      <c r="K35" s="82"/>
      <c r="L35" s="82"/>
      <c r="M35" s="82"/>
      <c r="N35" s="82"/>
      <c r="O35" s="83"/>
      <c r="P35" s="28"/>
      <c r="R35" s="101"/>
      <c r="S35" s="74"/>
      <c r="T35" s="74"/>
      <c r="U35" s="90"/>
      <c r="V35" s="92"/>
      <c r="W35" s="74"/>
      <c r="X35" s="102"/>
      <c r="Z35" s="68" t="s">
        <v>92</v>
      </c>
      <c r="AA35" s="59" t="s">
        <v>12</v>
      </c>
      <c r="AB35" s="9">
        <v>25000</v>
      </c>
      <c r="AC35" s="59">
        <v>1</v>
      </c>
      <c r="AD35" s="9">
        <v>25000</v>
      </c>
      <c r="AE35" s="59"/>
      <c r="AF35" s="39"/>
    </row>
    <row r="36" spans="2:32" ht="13.5" thickBot="1" x14ac:dyDescent="0.25">
      <c r="B36" s="73"/>
      <c r="C36" s="89"/>
      <c r="D36" s="89"/>
      <c r="E36" s="90"/>
      <c r="F36" s="91"/>
      <c r="G36" s="74"/>
      <c r="H36" s="39"/>
      <c r="J36" s="33" t="s">
        <v>2</v>
      </c>
      <c r="K36" s="34" t="s">
        <v>3</v>
      </c>
      <c r="L36" s="34" t="s">
        <v>4</v>
      </c>
      <c r="M36" s="34" t="s">
        <v>5</v>
      </c>
      <c r="N36" s="34" t="s">
        <v>6</v>
      </c>
      <c r="O36" s="34" t="s">
        <v>7</v>
      </c>
      <c r="P36" s="35" t="s">
        <v>115</v>
      </c>
      <c r="Z36" s="69" t="s">
        <v>84</v>
      </c>
      <c r="AA36" s="70" t="s">
        <v>12</v>
      </c>
      <c r="AB36" s="71">
        <v>91000</v>
      </c>
      <c r="AC36" s="70">
        <v>1</v>
      </c>
      <c r="AD36" s="71">
        <v>91000</v>
      </c>
      <c r="AE36" s="70"/>
      <c r="AF36" s="72"/>
    </row>
    <row r="37" spans="2:32" ht="39" thickBot="1" x14ac:dyDescent="0.25">
      <c r="B37" s="103" t="s">
        <v>34</v>
      </c>
      <c r="C37" s="104"/>
      <c r="D37" s="104"/>
      <c r="E37" s="104"/>
      <c r="F37" s="104"/>
      <c r="G37" s="105"/>
      <c r="H37" s="106"/>
      <c r="J37" s="107" t="s">
        <v>55</v>
      </c>
      <c r="K37" s="41" t="s">
        <v>12</v>
      </c>
      <c r="L37" s="42">
        <v>2250000</v>
      </c>
      <c r="M37" s="41">
        <v>1</v>
      </c>
      <c r="N37" s="42">
        <v>2250000</v>
      </c>
      <c r="O37" s="50" t="s">
        <v>113</v>
      </c>
      <c r="P37" s="48"/>
      <c r="Z37" s="155"/>
      <c r="AA37" s="156"/>
      <c r="AB37" s="156"/>
      <c r="AC37" s="165" t="s">
        <v>21</v>
      </c>
      <c r="AD37" s="267">
        <v>116000</v>
      </c>
      <c r="AE37" s="156"/>
      <c r="AF37" s="167">
        <v>272000</v>
      </c>
    </row>
    <row r="38" spans="2:32" ht="38.25" x14ac:dyDescent="0.2">
      <c r="B38" s="150" t="s">
        <v>2</v>
      </c>
      <c r="C38" s="151" t="s">
        <v>3</v>
      </c>
      <c r="D38" s="151" t="s">
        <v>4</v>
      </c>
      <c r="E38" s="151" t="s">
        <v>5</v>
      </c>
      <c r="F38" s="186" t="s">
        <v>6</v>
      </c>
      <c r="G38" s="151" t="s">
        <v>7</v>
      </c>
      <c r="H38" s="269" t="s">
        <v>115</v>
      </c>
      <c r="J38" s="43" t="s">
        <v>56</v>
      </c>
      <c r="K38" s="41" t="s">
        <v>9</v>
      </c>
      <c r="L38" s="42">
        <v>30000</v>
      </c>
      <c r="M38" s="41">
        <v>25</v>
      </c>
      <c r="N38" s="42">
        <v>750000</v>
      </c>
      <c r="O38" s="50" t="s">
        <v>114</v>
      </c>
      <c r="P38" s="48"/>
      <c r="Z38" s="163"/>
      <c r="AA38" s="160"/>
      <c r="AB38" s="160"/>
      <c r="AC38" s="170"/>
      <c r="AD38" s="121"/>
      <c r="AE38" s="160"/>
      <c r="AF38" s="158"/>
    </row>
    <row r="39" spans="2:32" ht="38.25" x14ac:dyDescent="0.2">
      <c r="B39" s="100" t="s">
        <v>35</v>
      </c>
      <c r="C39" s="260" t="s">
        <v>12</v>
      </c>
      <c r="D39" s="261">
        <v>6029000</v>
      </c>
      <c r="E39" s="260">
        <v>1</v>
      </c>
      <c r="F39" s="261">
        <v>6029000</v>
      </c>
      <c r="G39" s="260" t="s">
        <v>16</v>
      </c>
      <c r="H39" s="39"/>
      <c r="J39" s="68" t="s">
        <v>57</v>
      </c>
      <c r="K39" s="59" t="s">
        <v>9</v>
      </c>
      <c r="L39" s="9">
        <v>30000</v>
      </c>
      <c r="M39" s="59">
        <v>11</v>
      </c>
      <c r="N39" s="9">
        <v>330000</v>
      </c>
      <c r="O39" s="63" t="s">
        <v>114</v>
      </c>
      <c r="P39" s="48"/>
      <c r="Z39" s="198"/>
      <c r="AA39" s="11"/>
      <c r="AB39" s="11"/>
      <c r="AC39" s="13"/>
      <c r="AD39" s="16" t="s">
        <v>93</v>
      </c>
      <c r="AE39" s="209"/>
      <c r="AF39" s="208" t="s">
        <v>94</v>
      </c>
    </row>
    <row r="40" spans="2:32" ht="25.5" x14ac:dyDescent="0.2">
      <c r="B40" s="36"/>
      <c r="E40" s="132" t="s">
        <v>21</v>
      </c>
      <c r="F40" s="262">
        <v>6029000</v>
      </c>
      <c r="G40" s="37"/>
      <c r="H40" s="55" t="s">
        <v>61</v>
      </c>
      <c r="J40" s="68" t="s">
        <v>58</v>
      </c>
      <c r="K40" s="59" t="s">
        <v>9</v>
      </c>
      <c r="L40" s="9">
        <v>30000</v>
      </c>
      <c r="M40" s="59">
        <v>17</v>
      </c>
      <c r="N40" s="9">
        <v>510000</v>
      </c>
      <c r="O40" s="59" t="s">
        <v>111</v>
      </c>
      <c r="P40" s="48"/>
      <c r="Z40" s="198"/>
      <c r="AA40" s="11"/>
      <c r="AB40" s="11"/>
      <c r="AC40" s="13"/>
      <c r="AD40" s="210" t="s">
        <v>95</v>
      </c>
      <c r="AE40" s="210"/>
      <c r="AF40" s="211" t="s">
        <v>96</v>
      </c>
    </row>
    <row r="41" spans="2:32" ht="13.5" thickBot="1" x14ac:dyDescent="0.25">
      <c r="B41" s="73"/>
      <c r="C41" s="89"/>
      <c r="D41" s="89"/>
      <c r="E41" s="90"/>
      <c r="F41" s="91"/>
      <c r="G41" s="74"/>
      <c r="H41" s="39"/>
      <c r="J41" s="36" t="s">
        <v>37</v>
      </c>
      <c r="K41" s="37" t="s">
        <v>12</v>
      </c>
      <c r="L41" s="38">
        <v>731000</v>
      </c>
      <c r="M41" s="37">
        <v>1</v>
      </c>
      <c r="N41" s="38">
        <v>731000</v>
      </c>
      <c r="O41" s="37" t="s">
        <v>16</v>
      </c>
      <c r="P41" s="48"/>
      <c r="Z41" s="212"/>
      <c r="AA41" s="213"/>
      <c r="AB41" s="213"/>
      <c r="AC41" s="214"/>
      <c r="AD41" s="215" t="s">
        <v>97</v>
      </c>
      <c r="AE41" s="214"/>
      <c r="AF41" s="216" t="s">
        <v>98</v>
      </c>
    </row>
    <row r="42" spans="2:32" ht="12.75" customHeight="1" thickBot="1" x14ac:dyDescent="0.25">
      <c r="B42" s="29" t="s">
        <v>36</v>
      </c>
      <c r="C42" s="89"/>
      <c r="D42" s="89"/>
      <c r="E42" s="89"/>
      <c r="F42" s="89"/>
      <c r="G42" s="74"/>
      <c r="H42" s="28"/>
      <c r="J42" s="49" t="s">
        <v>59</v>
      </c>
      <c r="K42" s="37" t="s">
        <v>12</v>
      </c>
      <c r="L42" s="38">
        <v>4511000</v>
      </c>
      <c r="M42" s="37">
        <v>1</v>
      </c>
      <c r="N42" s="38">
        <v>4511000</v>
      </c>
      <c r="O42" s="37" t="s">
        <v>16</v>
      </c>
      <c r="P42" s="39"/>
      <c r="Z42" s="118" t="s">
        <v>99</v>
      </c>
      <c r="AA42" s="59"/>
      <c r="AB42" s="59"/>
      <c r="AC42" s="78"/>
      <c r="AD42" s="119"/>
      <c r="AE42" s="78"/>
      <c r="AF42" s="119"/>
    </row>
    <row r="43" spans="2:32" x14ac:dyDescent="0.2">
      <c r="B43" s="33" t="s">
        <v>2</v>
      </c>
      <c r="C43" s="34" t="s">
        <v>3</v>
      </c>
      <c r="D43" s="34" t="s">
        <v>4</v>
      </c>
      <c r="E43" s="34" t="s">
        <v>5</v>
      </c>
      <c r="F43" s="34" t="s">
        <v>6</v>
      </c>
      <c r="G43" s="34" t="s">
        <v>7</v>
      </c>
      <c r="H43" s="270" t="s">
        <v>115</v>
      </c>
      <c r="J43" s="62" t="s">
        <v>60</v>
      </c>
      <c r="K43" s="37" t="s">
        <v>12</v>
      </c>
      <c r="L43" s="38">
        <v>665000</v>
      </c>
      <c r="M43" s="37">
        <v>1</v>
      </c>
      <c r="N43" s="38">
        <v>665000</v>
      </c>
      <c r="O43" s="37" t="s">
        <v>16</v>
      </c>
      <c r="P43" s="39"/>
      <c r="Z43" s="252" t="s">
        <v>100</v>
      </c>
      <c r="AA43" s="252"/>
      <c r="AB43" s="252"/>
      <c r="AC43" s="252"/>
      <c r="AD43" s="252"/>
      <c r="AE43" s="252"/>
      <c r="AF43" s="252"/>
    </row>
    <row r="44" spans="2:32" x14ac:dyDescent="0.2">
      <c r="B44" s="117" t="s">
        <v>37</v>
      </c>
      <c r="C44" s="109" t="s">
        <v>12</v>
      </c>
      <c r="D44" s="121">
        <v>731000</v>
      </c>
      <c r="E44" s="109">
        <v>1</v>
      </c>
      <c r="F44" s="38">
        <v>731000</v>
      </c>
      <c r="G44" s="109" t="s">
        <v>16</v>
      </c>
      <c r="H44" s="110"/>
      <c r="J44" s="36" t="s">
        <v>50</v>
      </c>
      <c r="K44" s="37" t="s">
        <v>12</v>
      </c>
      <c r="L44" s="38">
        <v>5301000</v>
      </c>
      <c r="M44" s="37">
        <v>1</v>
      </c>
      <c r="N44" s="38">
        <v>5301000</v>
      </c>
      <c r="O44" s="37" t="s">
        <v>16</v>
      </c>
      <c r="P44" s="39"/>
      <c r="Z44" s="120"/>
      <c r="AA44" s="120"/>
      <c r="AB44" s="120"/>
      <c r="AC44" s="120"/>
      <c r="AD44" s="120"/>
      <c r="AE44" s="120"/>
      <c r="AF44" s="120"/>
    </row>
    <row r="45" spans="2:32" ht="12.75" customHeight="1" x14ac:dyDescent="0.2">
      <c r="B45" s="108" t="s">
        <v>38</v>
      </c>
      <c r="C45" s="109" t="s">
        <v>12</v>
      </c>
      <c r="D45" s="121">
        <v>6029000</v>
      </c>
      <c r="E45" s="109">
        <v>1</v>
      </c>
      <c r="F45" s="38">
        <v>6029000</v>
      </c>
      <c r="G45" s="109" t="s">
        <v>16</v>
      </c>
      <c r="H45" s="110"/>
      <c r="J45" s="111"/>
      <c r="K45" s="112"/>
      <c r="L45" s="112"/>
      <c r="M45" s="113" t="s">
        <v>21</v>
      </c>
      <c r="N45" s="114">
        <v>15048000</v>
      </c>
      <c r="O45" s="115"/>
      <c r="P45" s="116" t="s">
        <v>67</v>
      </c>
      <c r="Z45" s="120"/>
      <c r="AA45" s="120"/>
      <c r="AB45" s="120"/>
      <c r="AC45" s="120"/>
      <c r="AD45" s="120"/>
      <c r="AE45" s="120"/>
      <c r="AF45" s="120"/>
    </row>
    <row r="46" spans="2:32" ht="39" customHeight="1" thickBot="1" x14ac:dyDescent="0.25">
      <c r="B46" s="108" t="s">
        <v>39</v>
      </c>
      <c r="C46" s="109" t="s">
        <v>12</v>
      </c>
      <c r="D46" s="122">
        <v>19499000</v>
      </c>
      <c r="E46" s="109">
        <v>1</v>
      </c>
      <c r="F46" s="122">
        <v>19499000</v>
      </c>
      <c r="G46" s="109" t="s">
        <v>16</v>
      </c>
      <c r="H46" s="110"/>
      <c r="J46" s="123"/>
      <c r="K46" s="124"/>
      <c r="L46" s="124"/>
      <c r="M46" s="125"/>
      <c r="N46" s="126"/>
      <c r="O46" s="127"/>
      <c r="P46" s="128"/>
      <c r="Z46" s="253" t="s">
        <v>101</v>
      </c>
      <c r="AA46" s="253"/>
      <c r="AB46" s="253"/>
      <c r="AC46" s="253"/>
      <c r="AD46" s="253"/>
      <c r="AE46" s="253"/>
      <c r="AF46" s="253"/>
    </row>
    <row r="47" spans="2:32" ht="13.5" thickBot="1" x14ac:dyDescent="0.25">
      <c r="B47" s="111"/>
      <c r="C47" s="112"/>
      <c r="D47" s="112"/>
      <c r="E47" s="113" t="s">
        <v>21</v>
      </c>
      <c r="F47" s="263">
        <v>26259000</v>
      </c>
      <c r="G47" s="115"/>
      <c r="H47" s="116" t="s">
        <v>62</v>
      </c>
      <c r="J47" s="25" t="s">
        <v>68</v>
      </c>
      <c r="K47" s="82"/>
      <c r="L47" s="82"/>
      <c r="M47" s="82"/>
      <c r="N47" s="82"/>
      <c r="O47" s="83"/>
      <c r="P47" s="28"/>
      <c r="Z47" s="254" t="s">
        <v>102</v>
      </c>
      <c r="AA47" s="254"/>
      <c r="AB47" s="254"/>
      <c r="AC47" s="254"/>
      <c r="AD47" s="254"/>
      <c r="AE47" s="254"/>
      <c r="AF47" s="254"/>
    </row>
    <row r="48" spans="2:32" ht="13.5" thickBot="1" x14ac:dyDescent="0.25">
      <c r="B48" s="123"/>
      <c r="C48" s="124"/>
      <c r="D48" s="124"/>
      <c r="E48" s="125"/>
      <c r="F48" s="126"/>
      <c r="G48" s="127"/>
      <c r="H48" s="128"/>
      <c r="J48" s="33" t="s">
        <v>2</v>
      </c>
      <c r="K48" s="34" t="s">
        <v>3</v>
      </c>
      <c r="L48" s="34" t="s">
        <v>4</v>
      </c>
      <c r="M48" s="34" t="s">
        <v>5</v>
      </c>
      <c r="N48" s="34" t="s">
        <v>6</v>
      </c>
      <c r="O48" s="34" t="s">
        <v>7</v>
      </c>
      <c r="P48" s="35" t="s">
        <v>115</v>
      </c>
      <c r="Z48" s="254" t="s">
        <v>103</v>
      </c>
      <c r="AA48" s="254"/>
      <c r="AB48" s="254"/>
      <c r="AC48" s="254"/>
      <c r="AD48" s="254"/>
      <c r="AE48" s="254"/>
      <c r="AF48" s="254"/>
    </row>
    <row r="49" spans="10:32" ht="12.75" customHeight="1" x14ac:dyDescent="0.2">
      <c r="J49" s="36" t="s">
        <v>50</v>
      </c>
      <c r="K49" s="37" t="s">
        <v>12</v>
      </c>
      <c r="L49" s="38">
        <v>5301000</v>
      </c>
      <c r="M49" s="37">
        <v>1</v>
      </c>
      <c r="N49" s="38">
        <v>5301000</v>
      </c>
      <c r="O49" s="37" t="s">
        <v>16</v>
      </c>
      <c r="P49" s="39"/>
      <c r="Z49" s="253" t="s">
        <v>104</v>
      </c>
      <c r="AA49" s="253"/>
      <c r="AB49" s="253"/>
      <c r="AC49" s="253"/>
      <c r="AD49" s="253"/>
      <c r="AE49" s="253"/>
      <c r="AF49" s="253"/>
    </row>
    <row r="50" spans="10:32" ht="63.75" customHeight="1" x14ac:dyDescent="0.2">
      <c r="J50" s="111"/>
      <c r="K50" s="112"/>
      <c r="L50" s="112"/>
      <c r="M50" s="113" t="s">
        <v>21</v>
      </c>
      <c r="N50" s="263">
        <v>5301000</v>
      </c>
      <c r="O50" s="115"/>
      <c r="P50" s="116" t="s">
        <v>69</v>
      </c>
      <c r="Z50" s="253"/>
      <c r="AA50" s="253"/>
      <c r="AB50" s="253"/>
      <c r="AC50" s="253"/>
      <c r="AD50" s="253"/>
      <c r="AE50" s="253"/>
      <c r="AF50" s="253"/>
    </row>
    <row r="51" spans="10:32" ht="13.5" thickBot="1" x14ac:dyDescent="0.25">
      <c r="J51" s="123"/>
      <c r="K51" s="124"/>
      <c r="L51" s="124"/>
      <c r="M51" s="125"/>
      <c r="N51" s="126"/>
      <c r="O51" s="127"/>
      <c r="P51" s="128"/>
      <c r="Z51" s="129"/>
      <c r="AA51" s="129"/>
      <c r="AB51" s="129"/>
      <c r="AC51" s="129"/>
      <c r="AD51" s="129"/>
      <c r="AE51" s="129"/>
      <c r="AF51" s="129"/>
    </row>
    <row r="55" spans="10:32" x14ac:dyDescent="0.2">
      <c r="J55" s="130"/>
      <c r="K55" s="131"/>
      <c r="L55" s="38"/>
      <c r="M55" s="131"/>
      <c r="N55" s="38"/>
      <c r="O55" s="131"/>
      <c r="P55" s="130"/>
    </row>
    <row r="56" spans="10:32" x14ac:dyDescent="0.2">
      <c r="J56" s="130"/>
      <c r="K56" s="130"/>
      <c r="L56" s="130"/>
      <c r="M56" s="132"/>
      <c r="N56" s="133"/>
      <c r="O56" s="131"/>
      <c r="P56" s="134"/>
    </row>
    <row r="57" spans="10:32" x14ac:dyDescent="0.2">
      <c r="J57" s="130"/>
      <c r="K57" s="130"/>
      <c r="L57" s="130"/>
      <c r="M57" s="130"/>
      <c r="N57" s="130"/>
      <c r="O57" s="130"/>
      <c r="P57" s="130"/>
    </row>
    <row r="58" spans="10:32" x14ac:dyDescent="0.2">
      <c r="J58" s="135"/>
      <c r="K58" s="130"/>
      <c r="L58" s="130"/>
      <c r="M58" s="130"/>
      <c r="N58" s="130"/>
      <c r="O58" s="131"/>
      <c r="P58" s="131"/>
    </row>
    <row r="59" spans="10:32" x14ac:dyDescent="0.2">
      <c r="J59" s="135"/>
      <c r="K59" s="136"/>
      <c r="L59" s="136"/>
      <c r="M59" s="136"/>
      <c r="N59" s="136"/>
      <c r="O59" s="136"/>
      <c r="P59" s="137"/>
    </row>
    <row r="60" spans="10:32" x14ac:dyDescent="0.2">
      <c r="J60" s="130"/>
      <c r="K60" s="131"/>
      <c r="L60" s="38"/>
      <c r="M60" s="131"/>
      <c r="N60" s="38"/>
      <c r="O60" s="131"/>
      <c r="P60" s="130"/>
    </row>
    <row r="61" spans="10:32" x14ac:dyDescent="0.2">
      <c r="J61" s="130"/>
      <c r="K61" s="130"/>
      <c r="L61" s="130"/>
      <c r="M61" s="132"/>
      <c r="N61" s="133"/>
      <c r="O61" s="131"/>
      <c r="P61" s="134"/>
    </row>
  </sheetData>
  <mergeCells count="3">
    <mergeCell ref="Z49:AF50"/>
    <mergeCell ref="Z43:AF43"/>
    <mergeCell ref="Z46:AF46"/>
  </mergeCells>
  <printOptions horizontalCentered="1"/>
  <pageMargins left="0.7" right="0.7" top="0.75" bottom="0.75" header="0.3" footer="0.3"/>
  <pageSetup scale="45" fitToHeight="6" orientation="portrait" horizontalDpi="90" verticalDpi="90" r:id="rId1"/>
  <colBreaks count="4" manualBreakCount="4">
    <brk id="8" max="1048575" man="1"/>
    <brk id="17" max="60" man="1"/>
    <brk id="24" max="1048575" man="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12"/>
  <sheetViews>
    <sheetView zoomScale="70" zoomScaleNormal="70" zoomScaleSheetLayoutView="50" workbookViewId="0"/>
  </sheetViews>
  <sheetFormatPr defaultRowHeight="12.75" x14ac:dyDescent="0.2"/>
  <cols>
    <col min="1" max="1" width="9.140625" style="238"/>
    <col min="2" max="2" width="102.140625" style="238" bestFit="1" customWidth="1"/>
    <col min="3" max="3" width="6.28515625" style="238" bestFit="1" customWidth="1"/>
    <col min="4" max="4" width="14.42578125" style="238" bestFit="1" customWidth="1"/>
    <col min="5" max="5" width="11.42578125" style="238" bestFit="1" customWidth="1"/>
    <col min="6" max="6" width="17.7109375" style="238" bestFit="1" customWidth="1"/>
    <col min="7" max="7" width="18.85546875" style="238" bestFit="1" customWidth="1"/>
    <col min="8" max="8" width="17.85546875" style="238" bestFit="1" customWidth="1"/>
    <col min="9" max="9" width="9.140625" style="238"/>
    <col min="10" max="10" width="71.28515625" style="238" bestFit="1" customWidth="1"/>
    <col min="11" max="11" width="6.28515625" style="238" bestFit="1" customWidth="1"/>
    <col min="12" max="12" width="13.5703125" style="238" bestFit="1" customWidth="1"/>
    <col min="13" max="13" width="11.42578125" style="238" bestFit="1" customWidth="1"/>
    <col min="14" max="14" width="17.42578125" style="238" bestFit="1" customWidth="1"/>
    <col min="15" max="15" width="43.85546875" style="238" bestFit="1" customWidth="1"/>
    <col min="16" max="16" width="19.28515625" style="238" bestFit="1" customWidth="1"/>
    <col min="17" max="17" width="9.140625" style="238"/>
    <col min="18" max="18" width="80.7109375" style="238" bestFit="1" customWidth="1"/>
    <col min="19" max="19" width="6.28515625" style="238" bestFit="1" customWidth="1"/>
    <col min="20" max="20" width="13.140625" style="238" bestFit="1" customWidth="1"/>
    <col min="21" max="21" width="11.42578125" style="238" bestFit="1" customWidth="1"/>
    <col min="22" max="22" width="17.42578125" style="238" bestFit="1" customWidth="1"/>
    <col min="23" max="23" width="41.7109375" style="238" bestFit="1" customWidth="1"/>
    <col min="24" max="24" width="17.85546875" style="238" bestFit="1" customWidth="1"/>
    <col min="25" max="25" width="9.140625" style="238"/>
    <col min="26" max="26" width="82.28515625" style="238" customWidth="1"/>
    <col min="27" max="27" width="6.28515625" style="238" bestFit="1" customWidth="1"/>
    <col min="28" max="28" width="12" style="238" bestFit="1" customWidth="1"/>
    <col min="29" max="29" width="11.42578125" style="238" bestFit="1" customWidth="1"/>
    <col min="30" max="30" width="38.7109375" style="238" bestFit="1" customWidth="1"/>
    <col min="31" max="31" width="41.7109375" style="238" bestFit="1" customWidth="1"/>
    <col min="32" max="32" width="29" style="238" customWidth="1"/>
    <col min="33" max="16384" width="9.140625" style="238"/>
  </cols>
  <sheetData>
    <row r="2" spans="2:32" x14ac:dyDescent="0.2">
      <c r="B2" s="237"/>
      <c r="C2" s="237"/>
    </row>
    <row r="3" spans="2:32" x14ac:dyDescent="0.2">
      <c r="B3" s="237"/>
      <c r="C3" s="237" t="s">
        <v>187</v>
      </c>
      <c r="K3" s="237"/>
      <c r="L3" s="237" t="s">
        <v>187</v>
      </c>
      <c r="S3" s="237"/>
      <c r="T3" s="237" t="s">
        <v>187</v>
      </c>
      <c r="AA3" s="237"/>
      <c r="AB3" s="237" t="s">
        <v>187</v>
      </c>
    </row>
    <row r="4" spans="2:32" x14ac:dyDescent="0.2">
      <c r="B4" s="237"/>
      <c r="C4" s="237" t="s">
        <v>117</v>
      </c>
      <c r="K4" s="237"/>
      <c r="L4" s="237" t="s">
        <v>117</v>
      </c>
      <c r="S4" s="237"/>
      <c r="T4" s="237" t="s">
        <v>117</v>
      </c>
      <c r="AA4" s="237"/>
      <c r="AB4" s="237" t="s">
        <v>117</v>
      </c>
    </row>
    <row r="5" spans="2:32" x14ac:dyDescent="0.2">
      <c r="B5" s="237"/>
      <c r="C5" s="237" t="s">
        <v>188</v>
      </c>
      <c r="K5" s="237"/>
      <c r="L5" s="237" t="s">
        <v>188</v>
      </c>
      <c r="S5" s="237"/>
      <c r="T5" s="237" t="s">
        <v>188</v>
      </c>
      <c r="AA5" s="237"/>
      <c r="AB5" s="237" t="s">
        <v>188</v>
      </c>
    </row>
    <row r="6" spans="2:32" x14ac:dyDescent="0.2">
      <c r="B6" s="237"/>
      <c r="C6" s="237" t="s">
        <v>119</v>
      </c>
      <c r="K6" s="237"/>
      <c r="L6" s="237" t="s">
        <v>119</v>
      </c>
      <c r="S6" s="237"/>
      <c r="T6" s="237" t="s">
        <v>119</v>
      </c>
      <c r="AA6" s="237"/>
      <c r="AB6" s="237" t="s">
        <v>119</v>
      </c>
    </row>
    <row r="7" spans="2:32" x14ac:dyDescent="0.2">
      <c r="B7" s="237"/>
      <c r="C7" s="237"/>
      <c r="K7" s="237"/>
      <c r="L7" s="237"/>
      <c r="S7" s="237"/>
      <c r="T7" s="237"/>
      <c r="AA7" s="237"/>
      <c r="AB7" s="237"/>
    </row>
    <row r="8" spans="2:32" x14ac:dyDescent="0.2">
      <c r="B8" s="237"/>
      <c r="C8" s="237" t="s">
        <v>120</v>
      </c>
      <c r="K8" s="237"/>
      <c r="L8" s="237" t="s">
        <v>120</v>
      </c>
      <c r="S8" s="237"/>
      <c r="T8" s="237" t="s">
        <v>120</v>
      </c>
      <c r="AA8" s="237"/>
      <c r="AB8" s="237" t="s">
        <v>120</v>
      </c>
    </row>
    <row r="9" spans="2:32" x14ac:dyDescent="0.2">
      <c r="B9" s="237"/>
      <c r="C9" s="237" t="s">
        <v>121</v>
      </c>
      <c r="K9" s="237"/>
      <c r="L9" s="237" t="s">
        <v>121</v>
      </c>
      <c r="S9" s="237"/>
      <c r="T9" s="237" t="s">
        <v>121</v>
      </c>
      <c r="AA9" s="237"/>
      <c r="AB9" s="237" t="s">
        <v>121</v>
      </c>
    </row>
    <row r="10" spans="2:32" ht="13.5" thickBot="1" x14ac:dyDescent="0.25"/>
    <row r="11" spans="2:32" ht="14.25" thickTop="1" thickBot="1" x14ac:dyDescent="0.25">
      <c r="B11" s="138" t="s">
        <v>1</v>
      </c>
      <c r="C11" s="139"/>
      <c r="D11" s="139"/>
      <c r="E11" s="139"/>
      <c r="F11" s="139"/>
      <c r="G11" s="140"/>
      <c r="H11" s="141"/>
      <c r="J11" s="142" t="s">
        <v>189</v>
      </c>
      <c r="K11" s="143"/>
      <c r="L11" s="143"/>
      <c r="M11" s="143"/>
      <c r="N11" s="143"/>
      <c r="O11" s="144"/>
      <c r="P11" s="145"/>
      <c r="R11" s="138" t="s">
        <v>190</v>
      </c>
      <c r="S11" s="146"/>
      <c r="T11" s="146"/>
      <c r="U11" s="146"/>
      <c r="V11" s="146"/>
      <c r="W11" s="147"/>
      <c r="X11" s="141"/>
      <c r="Z11" s="142" t="s">
        <v>191</v>
      </c>
      <c r="AA11" s="148"/>
      <c r="AB11" s="148"/>
      <c r="AC11" s="148"/>
      <c r="AD11" s="148"/>
      <c r="AE11" s="149"/>
      <c r="AF11" s="145"/>
    </row>
    <row r="12" spans="2:32" x14ac:dyDescent="0.2">
      <c r="B12" s="150" t="s">
        <v>2</v>
      </c>
      <c r="C12" s="151" t="s">
        <v>3</v>
      </c>
      <c r="D12" s="151" t="s">
        <v>4</v>
      </c>
      <c r="E12" s="151" t="s">
        <v>5</v>
      </c>
      <c r="F12" s="152" t="s">
        <v>6</v>
      </c>
      <c r="G12" s="151" t="s">
        <v>7</v>
      </c>
      <c r="H12" s="153" t="s">
        <v>115</v>
      </c>
      <c r="J12" s="150" t="s">
        <v>2</v>
      </c>
      <c r="K12" s="151" t="s">
        <v>3</v>
      </c>
      <c r="L12" s="151" t="s">
        <v>4</v>
      </c>
      <c r="M12" s="151" t="s">
        <v>5</v>
      </c>
      <c r="N12" s="152" t="s">
        <v>6</v>
      </c>
      <c r="O12" s="151" t="s">
        <v>7</v>
      </c>
      <c r="P12" s="153" t="s">
        <v>115</v>
      </c>
      <c r="R12" s="150" t="s">
        <v>2</v>
      </c>
      <c r="S12" s="151" t="s">
        <v>3</v>
      </c>
      <c r="T12" s="151" t="s">
        <v>4</v>
      </c>
      <c r="U12" s="151" t="s">
        <v>5</v>
      </c>
      <c r="V12" s="154" t="s">
        <v>6</v>
      </c>
      <c r="W12" s="151" t="s">
        <v>7</v>
      </c>
      <c r="X12" s="153" t="s">
        <v>115</v>
      </c>
      <c r="Z12" s="150" t="s">
        <v>2</v>
      </c>
      <c r="AA12" s="151" t="s">
        <v>3</v>
      </c>
      <c r="AB12" s="151"/>
      <c r="AC12" s="151" t="s">
        <v>5</v>
      </c>
      <c r="AD12" s="154" t="s">
        <v>6</v>
      </c>
      <c r="AE12" s="151" t="s">
        <v>7</v>
      </c>
      <c r="AF12" s="153" t="s">
        <v>115</v>
      </c>
    </row>
    <row r="13" spans="2:32" x14ac:dyDescent="0.2">
      <c r="B13" s="155" t="s">
        <v>192</v>
      </c>
      <c r="C13" s="156" t="s">
        <v>12</v>
      </c>
      <c r="D13" s="157">
        <v>600000</v>
      </c>
      <c r="E13" s="156">
        <v>1</v>
      </c>
      <c r="F13" s="157">
        <v>600000</v>
      </c>
      <c r="G13" s="157" t="s">
        <v>124</v>
      </c>
      <c r="H13" s="158"/>
      <c r="J13" s="159" t="s">
        <v>193</v>
      </c>
      <c r="K13" s="160" t="s">
        <v>12</v>
      </c>
      <c r="L13" s="121"/>
      <c r="M13" s="160">
        <v>1</v>
      </c>
      <c r="N13" s="121">
        <v>0</v>
      </c>
      <c r="O13" s="161" t="s">
        <v>194</v>
      </c>
      <c r="P13" s="162"/>
      <c r="R13" s="163" t="s">
        <v>195</v>
      </c>
      <c r="S13" s="160" t="s">
        <v>12</v>
      </c>
      <c r="T13" s="121">
        <v>475000</v>
      </c>
      <c r="U13" s="160">
        <v>1</v>
      </c>
      <c r="V13" s="121">
        <v>475000</v>
      </c>
      <c r="W13" s="160"/>
      <c r="X13" s="158"/>
      <c r="Z13" s="36" t="s">
        <v>196</v>
      </c>
      <c r="AA13" s="131" t="s">
        <v>12</v>
      </c>
      <c r="AB13" s="38">
        <v>175000</v>
      </c>
      <c r="AC13" s="131">
        <v>1</v>
      </c>
      <c r="AD13" s="38">
        <v>175000</v>
      </c>
      <c r="AE13" s="160"/>
      <c r="AF13" s="158"/>
    </row>
    <row r="14" spans="2:32" x14ac:dyDescent="0.2">
      <c r="B14" s="163" t="s">
        <v>197</v>
      </c>
      <c r="C14" s="160" t="s">
        <v>12</v>
      </c>
      <c r="D14" s="121">
        <v>7900000</v>
      </c>
      <c r="E14" s="160">
        <v>1</v>
      </c>
      <c r="F14" s="121">
        <v>7900000</v>
      </c>
      <c r="G14" s="121" t="s">
        <v>124</v>
      </c>
      <c r="H14" s="158"/>
      <c r="J14" s="155"/>
      <c r="K14" s="164"/>
      <c r="L14" s="164"/>
      <c r="M14" s="165" t="s">
        <v>21</v>
      </c>
      <c r="N14" s="166">
        <v>0</v>
      </c>
      <c r="O14" s="156"/>
      <c r="P14" s="167" t="s">
        <v>140</v>
      </c>
      <c r="R14" s="163" t="s">
        <v>198</v>
      </c>
      <c r="S14" s="160" t="s">
        <v>12</v>
      </c>
      <c r="T14" s="121">
        <v>400000</v>
      </c>
      <c r="U14" s="160">
        <v>1</v>
      </c>
      <c r="V14" s="121">
        <v>400000</v>
      </c>
      <c r="W14" s="160" t="s">
        <v>199</v>
      </c>
      <c r="X14" s="158"/>
      <c r="Z14" s="163" t="s">
        <v>200</v>
      </c>
      <c r="AA14" s="160" t="s">
        <v>12</v>
      </c>
      <c r="AB14" s="121">
        <v>54000</v>
      </c>
      <c r="AC14" s="160">
        <v>1</v>
      </c>
      <c r="AD14" s="121">
        <v>54000</v>
      </c>
      <c r="AE14" s="160"/>
      <c r="AF14" s="158"/>
    </row>
    <row r="15" spans="2:32" ht="13.5" thickBot="1" x14ac:dyDescent="0.25">
      <c r="B15" s="168" t="s">
        <v>201</v>
      </c>
      <c r="C15" s="160"/>
      <c r="D15" s="121"/>
      <c r="E15" s="160"/>
      <c r="F15" s="121"/>
      <c r="G15" s="121"/>
      <c r="H15" s="158"/>
      <c r="J15" s="163"/>
      <c r="K15" s="169"/>
      <c r="L15" s="169"/>
      <c r="M15" s="170"/>
      <c r="N15" s="171"/>
      <c r="O15" s="160"/>
      <c r="P15" s="158"/>
      <c r="R15" s="36" t="s">
        <v>202</v>
      </c>
      <c r="S15" s="131" t="s">
        <v>12</v>
      </c>
      <c r="T15" s="38">
        <v>300000</v>
      </c>
      <c r="U15" s="131">
        <v>1</v>
      </c>
      <c r="V15" s="38">
        <v>300000</v>
      </c>
      <c r="W15" s="10" t="s">
        <v>111</v>
      </c>
      <c r="X15" s="158"/>
      <c r="Z15" s="163" t="s">
        <v>203</v>
      </c>
      <c r="AA15" s="160" t="s">
        <v>12</v>
      </c>
      <c r="AB15" s="121">
        <v>39200</v>
      </c>
      <c r="AC15" s="160">
        <v>1</v>
      </c>
      <c r="AD15" s="121">
        <v>39200</v>
      </c>
      <c r="AE15" s="160"/>
      <c r="AF15" s="158"/>
    </row>
    <row r="16" spans="2:32" ht="26.25" thickBot="1" x14ac:dyDescent="0.25">
      <c r="B16" s="172" t="s">
        <v>204</v>
      </c>
      <c r="C16" s="11" t="s">
        <v>9</v>
      </c>
      <c r="D16" s="12">
        <v>78000</v>
      </c>
      <c r="E16" s="11">
        <v>2</v>
      </c>
      <c r="F16" s="12">
        <v>156000</v>
      </c>
      <c r="G16" s="12" t="s">
        <v>124</v>
      </c>
      <c r="H16" s="158"/>
      <c r="J16" s="138" t="s">
        <v>171</v>
      </c>
      <c r="K16" s="139"/>
      <c r="L16" s="139"/>
      <c r="M16" s="139"/>
      <c r="N16" s="139"/>
      <c r="O16" s="140"/>
      <c r="P16" s="141"/>
      <c r="R16" s="36" t="s">
        <v>205</v>
      </c>
      <c r="S16" s="160" t="s">
        <v>9</v>
      </c>
      <c r="T16" s="121">
        <v>66700</v>
      </c>
      <c r="U16" s="160">
        <v>3</v>
      </c>
      <c r="V16" s="121">
        <v>200100</v>
      </c>
      <c r="W16" s="10"/>
      <c r="X16" s="158"/>
      <c r="Z16" s="163" t="s">
        <v>206</v>
      </c>
      <c r="AA16" s="160" t="s">
        <v>12</v>
      </c>
      <c r="AB16" s="121">
        <v>74900</v>
      </c>
      <c r="AC16" s="160">
        <v>1</v>
      </c>
      <c r="AD16" s="121">
        <v>74900</v>
      </c>
      <c r="AE16" s="160" t="s">
        <v>207</v>
      </c>
      <c r="AF16" s="158"/>
    </row>
    <row r="17" spans="2:32" ht="25.5" x14ac:dyDescent="0.2">
      <c r="B17" s="172" t="s">
        <v>208</v>
      </c>
      <c r="C17" s="11" t="s">
        <v>9</v>
      </c>
      <c r="D17" s="12">
        <v>176000</v>
      </c>
      <c r="E17" s="11">
        <v>2</v>
      </c>
      <c r="F17" s="12">
        <v>352000</v>
      </c>
      <c r="G17" s="12" t="s">
        <v>124</v>
      </c>
      <c r="H17" s="158"/>
      <c r="J17" s="150" t="s">
        <v>2</v>
      </c>
      <c r="K17" s="151" t="s">
        <v>3</v>
      </c>
      <c r="L17" s="151" t="s">
        <v>4</v>
      </c>
      <c r="M17" s="151" t="s">
        <v>5</v>
      </c>
      <c r="N17" s="152" t="s">
        <v>6</v>
      </c>
      <c r="O17" s="151" t="s">
        <v>7</v>
      </c>
      <c r="P17" s="153" t="s">
        <v>115</v>
      </c>
      <c r="R17" s="163" t="s">
        <v>209</v>
      </c>
      <c r="S17" s="160" t="s">
        <v>12</v>
      </c>
      <c r="T17" s="121">
        <v>23100</v>
      </c>
      <c r="U17" s="160">
        <v>1</v>
      </c>
      <c r="V17" s="121">
        <v>23100</v>
      </c>
      <c r="W17" s="160"/>
      <c r="X17" s="158"/>
      <c r="Z17" s="163" t="s">
        <v>210</v>
      </c>
      <c r="AA17" s="160" t="s">
        <v>12</v>
      </c>
      <c r="AB17" s="121">
        <v>57100</v>
      </c>
      <c r="AC17" s="160">
        <v>1</v>
      </c>
      <c r="AD17" s="121">
        <v>57100</v>
      </c>
      <c r="AE17" s="160"/>
      <c r="AF17" s="158"/>
    </row>
    <row r="18" spans="2:32" ht="25.5" x14ac:dyDescent="0.2">
      <c r="B18" s="172" t="s">
        <v>211</v>
      </c>
      <c r="C18" s="11" t="s">
        <v>9</v>
      </c>
      <c r="D18" s="12">
        <v>220000</v>
      </c>
      <c r="E18" s="11">
        <v>2</v>
      </c>
      <c r="F18" s="12">
        <v>440000</v>
      </c>
      <c r="G18" s="12" t="s">
        <v>124</v>
      </c>
      <c r="H18" s="158"/>
      <c r="J18" s="155" t="s">
        <v>212</v>
      </c>
      <c r="K18" s="156" t="s">
        <v>12</v>
      </c>
      <c r="L18" s="157"/>
      <c r="M18" s="156">
        <v>1</v>
      </c>
      <c r="N18" s="157">
        <v>0</v>
      </c>
      <c r="O18" s="173" t="s">
        <v>124</v>
      </c>
      <c r="P18" s="158"/>
      <c r="R18" s="163" t="s">
        <v>200</v>
      </c>
      <c r="S18" s="160" t="s">
        <v>12</v>
      </c>
      <c r="T18" s="121">
        <v>54000</v>
      </c>
      <c r="U18" s="160">
        <v>1</v>
      </c>
      <c r="V18" s="121">
        <v>54000</v>
      </c>
      <c r="W18" s="160"/>
      <c r="X18" s="158"/>
      <c r="Z18" s="174" t="s">
        <v>213</v>
      </c>
      <c r="AA18" s="175" t="s">
        <v>12</v>
      </c>
      <c r="AB18" s="176">
        <v>55000</v>
      </c>
      <c r="AC18" s="175">
        <v>1</v>
      </c>
      <c r="AD18" s="176">
        <v>55000</v>
      </c>
      <c r="AE18" s="7" t="s">
        <v>214</v>
      </c>
      <c r="AF18" s="162"/>
    </row>
    <row r="19" spans="2:32" x14ac:dyDescent="0.2">
      <c r="B19" s="172" t="s">
        <v>215</v>
      </c>
      <c r="C19" s="11" t="s">
        <v>9</v>
      </c>
      <c r="D19" s="12">
        <v>146000</v>
      </c>
      <c r="E19" s="11">
        <v>29</v>
      </c>
      <c r="F19" s="12">
        <v>4234000</v>
      </c>
      <c r="G19" s="12" t="s">
        <v>124</v>
      </c>
      <c r="H19" s="158"/>
      <c r="J19" s="163" t="s">
        <v>216</v>
      </c>
      <c r="K19" s="160" t="s">
        <v>12</v>
      </c>
      <c r="L19" s="121">
        <v>250000</v>
      </c>
      <c r="M19" s="160">
        <v>1</v>
      </c>
      <c r="N19" s="121">
        <v>250000</v>
      </c>
      <c r="O19" s="5"/>
      <c r="P19" s="158"/>
      <c r="R19" s="163" t="s">
        <v>203</v>
      </c>
      <c r="S19" s="160" t="s">
        <v>12</v>
      </c>
      <c r="T19" s="121">
        <v>39200</v>
      </c>
      <c r="U19" s="160">
        <v>1</v>
      </c>
      <c r="V19" s="121">
        <v>39200</v>
      </c>
      <c r="W19" s="160"/>
      <c r="X19" s="158"/>
      <c r="Z19" s="155"/>
      <c r="AA19" s="156"/>
      <c r="AB19" s="156"/>
      <c r="AC19" s="165" t="s">
        <v>21</v>
      </c>
      <c r="AD19" s="177">
        <v>455200</v>
      </c>
      <c r="AE19" s="156"/>
      <c r="AF19" s="167" t="s">
        <v>217</v>
      </c>
    </row>
    <row r="20" spans="2:32" ht="13.5" thickBot="1" x14ac:dyDescent="0.25">
      <c r="B20" s="168" t="s">
        <v>218</v>
      </c>
      <c r="C20" s="11"/>
      <c r="D20" s="12"/>
      <c r="E20" s="11"/>
      <c r="F20" s="12"/>
      <c r="G20" s="12"/>
      <c r="H20" s="158"/>
      <c r="J20" s="163" t="s">
        <v>219</v>
      </c>
      <c r="K20" s="160" t="s">
        <v>12</v>
      </c>
      <c r="L20" s="121">
        <v>500000</v>
      </c>
      <c r="M20" s="160">
        <v>1</v>
      </c>
      <c r="N20" s="121">
        <v>500000</v>
      </c>
      <c r="O20" s="5"/>
      <c r="P20" s="158"/>
      <c r="R20" s="163" t="s">
        <v>220</v>
      </c>
      <c r="S20" s="160" t="s">
        <v>12</v>
      </c>
      <c r="T20" s="121"/>
      <c r="U20" s="160">
        <v>1</v>
      </c>
      <c r="V20" s="121">
        <v>0</v>
      </c>
      <c r="W20" s="160" t="s">
        <v>207</v>
      </c>
      <c r="X20" s="162"/>
      <c r="Z20" s="163"/>
      <c r="AA20" s="160"/>
      <c r="AB20" s="160"/>
      <c r="AC20" s="170"/>
      <c r="AD20" s="121"/>
      <c r="AE20" s="160"/>
      <c r="AF20" s="158"/>
    </row>
    <row r="21" spans="2:32" ht="13.5" thickBot="1" x14ac:dyDescent="0.25">
      <c r="B21" s="178" t="s">
        <v>221</v>
      </c>
      <c r="C21" s="6" t="s">
        <v>12</v>
      </c>
      <c r="D21" s="179">
        <v>500000</v>
      </c>
      <c r="E21" s="6">
        <v>1</v>
      </c>
      <c r="F21" s="179">
        <v>500000</v>
      </c>
      <c r="G21" s="179" t="s">
        <v>124</v>
      </c>
      <c r="H21" s="158"/>
      <c r="J21" s="163" t="s">
        <v>222</v>
      </c>
      <c r="K21" s="160" t="s">
        <v>12</v>
      </c>
      <c r="L21" s="121">
        <v>500000</v>
      </c>
      <c r="M21" s="160">
        <v>1</v>
      </c>
      <c r="N21" s="121">
        <v>500000</v>
      </c>
      <c r="O21" s="5"/>
      <c r="P21" s="158"/>
      <c r="R21" s="155"/>
      <c r="S21" s="156"/>
      <c r="T21" s="156"/>
      <c r="U21" s="165" t="s">
        <v>21</v>
      </c>
      <c r="V21" s="177">
        <v>1491400</v>
      </c>
      <c r="W21" s="156"/>
      <c r="X21" s="167" t="s">
        <v>223</v>
      </c>
      <c r="Z21" s="138" t="s">
        <v>224</v>
      </c>
      <c r="AA21" s="146"/>
      <c r="AB21" s="146"/>
      <c r="AC21" s="146"/>
      <c r="AD21" s="146"/>
      <c r="AE21" s="147"/>
      <c r="AF21" s="141"/>
    </row>
    <row r="22" spans="2:32" ht="13.5" thickBot="1" x14ac:dyDescent="0.25">
      <c r="B22" s="163"/>
      <c r="C22" s="169"/>
      <c r="D22" s="169"/>
      <c r="E22" s="13" t="s">
        <v>21</v>
      </c>
      <c r="F22" s="180">
        <v>14182000</v>
      </c>
      <c r="G22" s="160"/>
      <c r="H22" s="167" t="s">
        <v>140</v>
      </c>
      <c r="J22" s="163" t="s">
        <v>225</v>
      </c>
      <c r="K22" s="160" t="s">
        <v>12</v>
      </c>
      <c r="L22" s="121">
        <v>190000</v>
      </c>
      <c r="M22" s="160">
        <v>1</v>
      </c>
      <c r="N22" s="121">
        <v>190000</v>
      </c>
      <c r="O22" s="5"/>
      <c r="P22" s="162"/>
      <c r="R22" s="181"/>
      <c r="S22" s="182"/>
      <c r="T22" s="182"/>
      <c r="U22" s="183"/>
      <c r="V22" s="184"/>
      <c r="W22" s="182"/>
      <c r="X22" s="158"/>
      <c r="Z22" s="150" t="s">
        <v>2</v>
      </c>
      <c r="AA22" s="151" t="s">
        <v>3</v>
      </c>
      <c r="AB22" s="151"/>
      <c r="AC22" s="151" t="s">
        <v>5</v>
      </c>
      <c r="AD22" s="154" t="s">
        <v>6</v>
      </c>
      <c r="AE22" s="151" t="s">
        <v>7</v>
      </c>
      <c r="AF22" s="153" t="s">
        <v>115</v>
      </c>
    </row>
    <row r="23" spans="2:32" ht="13.5" thickBot="1" x14ac:dyDescent="0.25">
      <c r="B23" s="163"/>
      <c r="C23" s="169"/>
      <c r="D23" s="169"/>
      <c r="E23" s="170"/>
      <c r="F23" s="171"/>
      <c r="G23" s="182"/>
      <c r="H23" s="158"/>
      <c r="J23" s="155"/>
      <c r="K23" s="164"/>
      <c r="L23" s="164"/>
      <c r="M23" s="165" t="s">
        <v>21</v>
      </c>
      <c r="N23" s="166">
        <v>1440000</v>
      </c>
      <c r="O23" s="156"/>
      <c r="P23" s="167" t="s">
        <v>226</v>
      </c>
      <c r="R23" s="138" t="s">
        <v>227</v>
      </c>
      <c r="S23" s="146"/>
      <c r="T23" s="146"/>
      <c r="U23" s="146"/>
      <c r="V23" s="146"/>
      <c r="W23" s="147"/>
      <c r="X23" s="141"/>
      <c r="Z23" s="36" t="s">
        <v>196</v>
      </c>
      <c r="AA23" s="131" t="s">
        <v>12</v>
      </c>
      <c r="AB23" s="38">
        <v>175000</v>
      </c>
      <c r="AC23" s="131">
        <v>1</v>
      </c>
      <c r="AD23" s="38">
        <v>175000</v>
      </c>
      <c r="AE23" s="160"/>
      <c r="AF23" s="158"/>
    </row>
    <row r="24" spans="2:32" ht="13.5" thickBot="1" x14ac:dyDescent="0.25">
      <c r="B24" s="138" t="s">
        <v>23</v>
      </c>
      <c r="C24" s="139"/>
      <c r="D24" s="139"/>
      <c r="E24" s="139"/>
      <c r="F24" s="139"/>
      <c r="G24" s="140"/>
      <c r="H24" s="141"/>
      <c r="J24" s="163"/>
      <c r="K24" s="169"/>
      <c r="L24" s="169"/>
      <c r="M24" s="170"/>
      <c r="N24" s="171"/>
      <c r="O24" s="160"/>
      <c r="P24" s="158"/>
      <c r="R24" s="150" t="s">
        <v>2</v>
      </c>
      <c r="S24" s="151" t="s">
        <v>3</v>
      </c>
      <c r="T24" s="151" t="s">
        <v>4</v>
      </c>
      <c r="U24" s="151" t="s">
        <v>5</v>
      </c>
      <c r="V24" s="154" t="s">
        <v>6</v>
      </c>
      <c r="W24" s="151" t="s">
        <v>7</v>
      </c>
      <c r="X24" s="153" t="s">
        <v>115</v>
      </c>
      <c r="Z24" s="163" t="s">
        <v>200</v>
      </c>
      <c r="AA24" s="160" t="s">
        <v>12</v>
      </c>
      <c r="AB24" s="121">
        <v>54000</v>
      </c>
      <c r="AC24" s="160">
        <v>1</v>
      </c>
      <c r="AD24" s="121">
        <v>54000</v>
      </c>
      <c r="AE24" s="160"/>
      <c r="AF24" s="158"/>
    </row>
    <row r="25" spans="2:32" ht="13.5" thickBot="1" x14ac:dyDescent="0.25">
      <c r="B25" s="150" t="s">
        <v>2</v>
      </c>
      <c r="C25" s="151" t="s">
        <v>3</v>
      </c>
      <c r="D25" s="151" t="s">
        <v>4</v>
      </c>
      <c r="E25" s="151" t="s">
        <v>5</v>
      </c>
      <c r="F25" s="152" t="s">
        <v>6</v>
      </c>
      <c r="G25" s="151" t="s">
        <v>7</v>
      </c>
      <c r="H25" s="153" t="s">
        <v>115</v>
      </c>
      <c r="J25" s="138" t="s">
        <v>228</v>
      </c>
      <c r="K25" s="139"/>
      <c r="L25" s="139"/>
      <c r="M25" s="139"/>
      <c r="N25" s="139"/>
      <c r="O25" s="140"/>
      <c r="P25" s="141"/>
      <c r="R25" s="163" t="s">
        <v>195</v>
      </c>
      <c r="S25" s="160" t="s">
        <v>12</v>
      </c>
      <c r="T25" s="121">
        <v>475000</v>
      </c>
      <c r="U25" s="160">
        <v>1</v>
      </c>
      <c r="V25" s="121">
        <v>475000</v>
      </c>
      <c r="W25" s="160" t="s">
        <v>229</v>
      </c>
      <c r="X25" s="158"/>
      <c r="Z25" s="163" t="s">
        <v>206</v>
      </c>
      <c r="AA25" s="160" t="s">
        <v>12</v>
      </c>
      <c r="AB25" s="121">
        <v>74900</v>
      </c>
      <c r="AC25" s="160">
        <v>1</v>
      </c>
      <c r="AD25" s="121">
        <v>74900</v>
      </c>
      <c r="AE25" s="160" t="s">
        <v>207</v>
      </c>
      <c r="AF25" s="158"/>
    </row>
    <row r="26" spans="2:32" ht="51" x14ac:dyDescent="0.2">
      <c r="B26" s="155" t="s">
        <v>230</v>
      </c>
      <c r="C26" s="156" t="s">
        <v>12</v>
      </c>
      <c r="D26" s="157">
        <v>4599000</v>
      </c>
      <c r="E26" s="156">
        <v>1</v>
      </c>
      <c r="F26" s="157">
        <v>4599000</v>
      </c>
      <c r="G26" s="173" t="s">
        <v>231</v>
      </c>
      <c r="H26" s="158"/>
      <c r="J26" s="185" t="s">
        <v>2</v>
      </c>
      <c r="K26" s="186" t="s">
        <v>3</v>
      </c>
      <c r="L26" s="186" t="s">
        <v>4</v>
      </c>
      <c r="M26" s="186" t="s">
        <v>5</v>
      </c>
      <c r="N26" s="152" t="s">
        <v>6</v>
      </c>
      <c r="O26" s="186" t="s">
        <v>7</v>
      </c>
      <c r="P26" s="153" t="s">
        <v>115</v>
      </c>
      <c r="R26" s="163" t="s">
        <v>198</v>
      </c>
      <c r="S26" s="160" t="s">
        <v>12</v>
      </c>
      <c r="T26" s="121">
        <v>400000</v>
      </c>
      <c r="U26" s="160">
        <v>1</v>
      </c>
      <c r="V26" s="121">
        <v>400000</v>
      </c>
      <c r="W26" s="160" t="s">
        <v>199</v>
      </c>
      <c r="X26" s="158"/>
      <c r="Z26" s="163" t="s">
        <v>210</v>
      </c>
      <c r="AA26" s="160" t="s">
        <v>12</v>
      </c>
      <c r="AB26" s="121">
        <v>57100</v>
      </c>
      <c r="AC26" s="160">
        <v>1</v>
      </c>
      <c r="AD26" s="121">
        <v>57100</v>
      </c>
      <c r="AE26" s="160"/>
      <c r="AF26" s="158"/>
    </row>
    <row r="27" spans="2:32" x14ac:dyDescent="0.2">
      <c r="B27" s="168" t="s">
        <v>201</v>
      </c>
      <c r="C27" s="160"/>
      <c r="D27" s="121"/>
      <c r="E27" s="160"/>
      <c r="F27" s="121"/>
      <c r="G27" s="5"/>
      <c r="H27" s="158"/>
      <c r="J27" s="163" t="s">
        <v>232</v>
      </c>
      <c r="K27" s="160" t="s">
        <v>12</v>
      </c>
      <c r="L27" s="121"/>
      <c r="M27" s="160">
        <v>1</v>
      </c>
      <c r="N27" s="121">
        <v>0</v>
      </c>
      <c r="O27" s="5" t="s">
        <v>233</v>
      </c>
      <c r="P27" s="158"/>
      <c r="R27" s="36" t="s">
        <v>202</v>
      </c>
      <c r="S27" s="131" t="s">
        <v>12</v>
      </c>
      <c r="T27" s="38">
        <v>300000</v>
      </c>
      <c r="U27" s="131">
        <v>1</v>
      </c>
      <c r="V27" s="38">
        <v>300000</v>
      </c>
      <c r="W27" s="10"/>
      <c r="X27" s="158"/>
      <c r="Z27" s="174" t="s">
        <v>213</v>
      </c>
      <c r="AA27" s="175" t="s">
        <v>12</v>
      </c>
      <c r="AB27" s="176">
        <v>55000</v>
      </c>
      <c r="AC27" s="175">
        <v>1</v>
      </c>
      <c r="AD27" s="176">
        <v>55000</v>
      </c>
      <c r="AE27" s="7" t="s">
        <v>214</v>
      </c>
      <c r="AF27" s="162"/>
    </row>
    <row r="28" spans="2:32" ht="25.5" x14ac:dyDescent="0.2">
      <c r="B28" s="187" t="s">
        <v>234</v>
      </c>
      <c r="C28" s="11" t="s">
        <v>9</v>
      </c>
      <c r="D28" s="12">
        <v>1467000</v>
      </c>
      <c r="E28" s="11">
        <v>1</v>
      </c>
      <c r="F28" s="12">
        <v>1467000</v>
      </c>
      <c r="G28" s="5"/>
      <c r="H28" s="158"/>
      <c r="J28" s="163" t="s">
        <v>235</v>
      </c>
      <c r="K28" s="160" t="s">
        <v>12</v>
      </c>
      <c r="L28" s="121">
        <v>8063000</v>
      </c>
      <c r="M28" s="160">
        <v>1</v>
      </c>
      <c r="N28" s="121">
        <v>8063000</v>
      </c>
      <c r="O28" s="5" t="s">
        <v>236</v>
      </c>
      <c r="P28" s="162"/>
      <c r="R28" s="36" t="s">
        <v>205</v>
      </c>
      <c r="S28" s="160" t="s">
        <v>9</v>
      </c>
      <c r="T28" s="121">
        <v>22300</v>
      </c>
      <c r="U28" s="160">
        <v>3</v>
      </c>
      <c r="V28" s="121">
        <v>66900</v>
      </c>
      <c r="W28" s="10" t="s">
        <v>237</v>
      </c>
      <c r="X28" s="158"/>
      <c r="Z28" s="155"/>
      <c r="AA28" s="156"/>
      <c r="AB28" s="156"/>
      <c r="AC28" s="165" t="s">
        <v>21</v>
      </c>
      <c r="AD28" s="267">
        <v>416000</v>
      </c>
      <c r="AE28" s="156"/>
      <c r="AF28" s="167" t="s">
        <v>238</v>
      </c>
    </row>
    <row r="29" spans="2:32" ht="13.5" thickBot="1" x14ac:dyDescent="0.25">
      <c r="B29" s="168" t="s">
        <v>218</v>
      </c>
      <c r="C29" s="11"/>
      <c r="D29" s="12"/>
      <c r="E29" s="11"/>
      <c r="F29" s="12"/>
      <c r="G29" s="5"/>
      <c r="H29" s="158"/>
      <c r="J29" s="155"/>
      <c r="K29" s="164"/>
      <c r="L29" s="164"/>
      <c r="M29" s="165" t="s">
        <v>21</v>
      </c>
      <c r="N29" s="166">
        <v>8063000</v>
      </c>
      <c r="O29" s="156"/>
      <c r="P29" s="167" t="s">
        <v>239</v>
      </c>
      <c r="R29" s="163" t="s">
        <v>209</v>
      </c>
      <c r="S29" s="160" t="s">
        <v>12</v>
      </c>
      <c r="T29" s="121">
        <v>23100</v>
      </c>
      <c r="U29" s="160">
        <v>1</v>
      </c>
      <c r="V29" s="121">
        <v>23100</v>
      </c>
      <c r="W29" s="160"/>
      <c r="X29" s="158"/>
      <c r="Z29" s="181"/>
      <c r="AA29" s="182"/>
      <c r="AB29" s="182"/>
      <c r="AC29" s="183"/>
      <c r="AD29" s="184"/>
      <c r="AE29" s="182"/>
      <c r="AF29" s="158"/>
    </row>
    <row r="30" spans="2:32" ht="26.25" thickBot="1" x14ac:dyDescent="0.25">
      <c r="B30" s="178" t="s">
        <v>240</v>
      </c>
      <c r="C30" s="6" t="s">
        <v>12</v>
      </c>
      <c r="D30" s="179">
        <v>4533000</v>
      </c>
      <c r="E30" s="6">
        <v>1</v>
      </c>
      <c r="F30" s="179">
        <v>4533000</v>
      </c>
      <c r="G30" s="7" t="s">
        <v>241</v>
      </c>
      <c r="H30" s="162"/>
      <c r="J30" s="163"/>
      <c r="K30" s="169"/>
      <c r="L30" s="169"/>
      <c r="M30" s="170"/>
      <c r="N30" s="171"/>
      <c r="O30" s="160"/>
      <c r="P30" s="158"/>
      <c r="R30" s="163" t="s">
        <v>200</v>
      </c>
      <c r="S30" s="160" t="s">
        <v>12</v>
      </c>
      <c r="T30" s="121">
        <v>54000</v>
      </c>
      <c r="U30" s="160">
        <v>1</v>
      </c>
      <c r="V30" s="121">
        <v>54000</v>
      </c>
      <c r="W30" s="160"/>
      <c r="X30" s="158"/>
      <c r="Z30" s="188" t="s">
        <v>87</v>
      </c>
      <c r="AA30" s="189"/>
      <c r="AB30" s="189"/>
      <c r="AC30" s="189"/>
      <c r="AD30" s="189"/>
      <c r="AE30" s="190"/>
      <c r="AF30" s="141"/>
    </row>
    <row r="31" spans="2:32" ht="13.5" thickBot="1" x14ac:dyDescent="0.25">
      <c r="B31" s="163"/>
      <c r="C31" s="169"/>
      <c r="D31" s="169"/>
      <c r="E31" s="165" t="s">
        <v>21</v>
      </c>
      <c r="F31" s="180">
        <v>10599000</v>
      </c>
      <c r="G31" s="160"/>
      <c r="H31" s="167" t="s">
        <v>242</v>
      </c>
      <c r="J31" s="138" t="s">
        <v>243</v>
      </c>
      <c r="K31" s="139"/>
      <c r="L31" s="139"/>
      <c r="M31" s="139"/>
      <c r="N31" s="139"/>
      <c r="O31" s="140"/>
      <c r="P31" s="141"/>
      <c r="R31" s="163" t="s">
        <v>203</v>
      </c>
      <c r="S31" s="160" t="s">
        <v>12</v>
      </c>
      <c r="T31" s="121">
        <v>39200</v>
      </c>
      <c r="U31" s="160">
        <v>1</v>
      </c>
      <c r="V31" s="121">
        <v>39200</v>
      </c>
      <c r="W31" s="160"/>
      <c r="X31" s="158"/>
      <c r="Z31" s="150" t="s">
        <v>2</v>
      </c>
      <c r="AA31" s="151" t="s">
        <v>3</v>
      </c>
      <c r="AB31" s="151"/>
      <c r="AC31" s="151" t="s">
        <v>5</v>
      </c>
      <c r="AD31" s="154" t="s">
        <v>6</v>
      </c>
      <c r="AE31" s="151" t="s">
        <v>7</v>
      </c>
      <c r="AF31" s="153" t="s">
        <v>115</v>
      </c>
    </row>
    <row r="32" spans="2:32" ht="22.5" customHeight="1" thickBot="1" x14ac:dyDescent="0.25">
      <c r="B32" s="181"/>
      <c r="C32" s="191"/>
      <c r="D32" s="191"/>
      <c r="E32" s="183"/>
      <c r="F32" s="192"/>
      <c r="G32" s="182"/>
      <c r="H32" s="158"/>
      <c r="J32" s="150" t="s">
        <v>2</v>
      </c>
      <c r="K32" s="151" t="s">
        <v>3</v>
      </c>
      <c r="L32" s="151" t="s">
        <v>4</v>
      </c>
      <c r="M32" s="151" t="s">
        <v>5</v>
      </c>
      <c r="N32" s="154" t="s">
        <v>6</v>
      </c>
      <c r="O32" s="151" t="s">
        <v>7</v>
      </c>
      <c r="P32" s="153" t="s">
        <v>115</v>
      </c>
      <c r="R32" s="163" t="s">
        <v>244</v>
      </c>
      <c r="S32" s="160" t="s">
        <v>12</v>
      </c>
      <c r="T32" s="121"/>
      <c r="U32" s="160">
        <v>1</v>
      </c>
      <c r="V32" s="121">
        <v>0</v>
      </c>
      <c r="W32" s="5" t="s">
        <v>245</v>
      </c>
      <c r="X32" s="158"/>
      <c r="Z32" s="36" t="s">
        <v>196</v>
      </c>
      <c r="AA32" s="131" t="s">
        <v>12</v>
      </c>
      <c r="AB32" s="38">
        <v>175000</v>
      </c>
      <c r="AC32" s="131">
        <v>1</v>
      </c>
      <c r="AD32" s="38">
        <v>175000</v>
      </c>
      <c r="AE32" s="160"/>
      <c r="AF32" s="158"/>
    </row>
    <row r="33" spans="2:32" ht="13.5" thickBot="1" x14ac:dyDescent="0.25">
      <c r="B33" s="188" t="s">
        <v>28</v>
      </c>
      <c r="C33" s="191"/>
      <c r="D33" s="191"/>
      <c r="E33" s="191"/>
      <c r="F33" s="191"/>
      <c r="G33" s="182"/>
      <c r="H33" s="141"/>
      <c r="J33" s="163" t="s">
        <v>246</v>
      </c>
      <c r="K33" s="160" t="s">
        <v>12</v>
      </c>
      <c r="L33" s="121"/>
      <c r="M33" s="160">
        <v>1</v>
      </c>
      <c r="N33" s="121">
        <v>0</v>
      </c>
      <c r="O33" s="161" t="s">
        <v>194</v>
      </c>
      <c r="P33" s="162"/>
      <c r="R33" s="163" t="s">
        <v>206</v>
      </c>
      <c r="S33" s="160" t="s">
        <v>12</v>
      </c>
      <c r="T33" s="121">
        <v>74900</v>
      </c>
      <c r="U33" s="160">
        <v>1</v>
      </c>
      <c r="V33" s="121">
        <v>74900</v>
      </c>
      <c r="W33" s="160" t="s">
        <v>207</v>
      </c>
      <c r="X33" s="162"/>
      <c r="Z33" s="163" t="s">
        <v>88</v>
      </c>
      <c r="AA33" s="160" t="s">
        <v>12</v>
      </c>
      <c r="AB33" s="121">
        <v>50000</v>
      </c>
      <c r="AC33" s="160">
        <v>1</v>
      </c>
      <c r="AD33" s="121">
        <v>50000</v>
      </c>
      <c r="AE33" s="160"/>
      <c r="AF33" s="158"/>
    </row>
    <row r="34" spans="2:32" x14ac:dyDescent="0.2">
      <c r="B34" s="150" t="s">
        <v>2</v>
      </c>
      <c r="C34" s="151" t="s">
        <v>3</v>
      </c>
      <c r="D34" s="151" t="s">
        <v>4</v>
      </c>
      <c r="E34" s="151" t="s">
        <v>5</v>
      </c>
      <c r="F34" s="152" t="s">
        <v>6</v>
      </c>
      <c r="G34" s="151" t="s">
        <v>7</v>
      </c>
      <c r="H34" s="153" t="s">
        <v>115</v>
      </c>
      <c r="J34" s="155"/>
      <c r="K34" s="164"/>
      <c r="L34" s="164"/>
      <c r="M34" s="165" t="s">
        <v>21</v>
      </c>
      <c r="N34" s="166">
        <v>0</v>
      </c>
      <c r="O34" s="156"/>
      <c r="P34" s="167" t="s">
        <v>140</v>
      </c>
      <c r="R34" s="155"/>
      <c r="S34" s="156"/>
      <c r="T34" s="156"/>
      <c r="U34" s="165" t="s">
        <v>21</v>
      </c>
      <c r="V34" s="177">
        <v>1433100</v>
      </c>
      <c r="W34" s="156"/>
      <c r="X34" s="167" t="s">
        <v>247</v>
      </c>
      <c r="Z34" s="163" t="s">
        <v>206</v>
      </c>
      <c r="AA34" s="160" t="s">
        <v>12</v>
      </c>
      <c r="AB34" s="121">
        <v>74900</v>
      </c>
      <c r="AC34" s="160">
        <v>1</v>
      </c>
      <c r="AD34" s="121">
        <v>74900</v>
      </c>
      <c r="AE34" s="160" t="s">
        <v>207</v>
      </c>
      <c r="AF34" s="158"/>
    </row>
    <row r="35" spans="2:32" ht="13.5" thickBot="1" x14ac:dyDescent="0.25">
      <c r="B35" s="155" t="s">
        <v>248</v>
      </c>
      <c r="C35" s="156" t="s">
        <v>12</v>
      </c>
      <c r="D35" s="157">
        <v>0</v>
      </c>
      <c r="E35" s="156">
        <v>1</v>
      </c>
      <c r="F35" s="157">
        <v>0</v>
      </c>
      <c r="G35" s="173" t="s">
        <v>124</v>
      </c>
      <c r="H35" s="158"/>
      <c r="J35" s="181"/>
      <c r="K35" s="191"/>
      <c r="L35" s="191"/>
      <c r="M35" s="183"/>
      <c r="N35" s="192"/>
      <c r="O35" s="182"/>
      <c r="P35" s="158"/>
      <c r="R35" s="181"/>
      <c r="S35" s="182"/>
      <c r="T35" s="182"/>
      <c r="U35" s="183"/>
      <c r="V35" s="184"/>
      <c r="W35" s="182"/>
      <c r="X35" s="158"/>
      <c r="Z35" s="163" t="s">
        <v>210</v>
      </c>
      <c r="AA35" s="160" t="s">
        <v>12</v>
      </c>
      <c r="AB35" s="121">
        <v>57100</v>
      </c>
      <c r="AC35" s="160">
        <v>1</v>
      </c>
      <c r="AD35" s="121">
        <v>57100</v>
      </c>
      <c r="AE35" s="160"/>
      <c r="AF35" s="158"/>
    </row>
    <row r="36" spans="2:32" ht="13.5" thickBot="1" x14ac:dyDescent="0.25">
      <c r="B36" s="193" t="s">
        <v>249</v>
      </c>
      <c r="C36" s="11" t="s">
        <v>12</v>
      </c>
      <c r="D36" s="12">
        <v>0</v>
      </c>
      <c r="E36" s="11">
        <v>1</v>
      </c>
      <c r="F36" s="12">
        <v>0</v>
      </c>
      <c r="G36" s="194" t="s">
        <v>250</v>
      </c>
      <c r="H36" s="162"/>
      <c r="J36" s="188" t="s">
        <v>251</v>
      </c>
      <c r="K36" s="191"/>
      <c r="L36" s="191"/>
      <c r="M36" s="191"/>
      <c r="N36" s="191"/>
      <c r="O36" s="182"/>
      <c r="P36" s="141"/>
      <c r="R36" s="138" t="s">
        <v>252</v>
      </c>
      <c r="S36" s="146"/>
      <c r="T36" s="146"/>
      <c r="U36" s="146"/>
      <c r="V36" s="146"/>
      <c r="W36" s="147"/>
      <c r="X36" s="141"/>
      <c r="Z36" s="174" t="s">
        <v>213</v>
      </c>
      <c r="AA36" s="175" t="s">
        <v>12</v>
      </c>
      <c r="AB36" s="176">
        <v>55000</v>
      </c>
      <c r="AC36" s="175">
        <v>1</v>
      </c>
      <c r="AD36" s="176">
        <v>55000</v>
      </c>
      <c r="AE36" s="7" t="s">
        <v>214</v>
      </c>
      <c r="AF36" s="162"/>
    </row>
    <row r="37" spans="2:32" x14ac:dyDescent="0.2">
      <c r="B37" s="155"/>
      <c r="C37" s="164"/>
      <c r="D37" s="164"/>
      <c r="E37" s="165" t="s">
        <v>21</v>
      </c>
      <c r="F37" s="166">
        <v>0</v>
      </c>
      <c r="G37" s="156"/>
      <c r="H37" s="167" t="s">
        <v>140</v>
      </c>
      <c r="J37" s="150" t="s">
        <v>2</v>
      </c>
      <c r="K37" s="151" t="s">
        <v>3</v>
      </c>
      <c r="L37" s="151" t="s">
        <v>4</v>
      </c>
      <c r="M37" s="151" t="s">
        <v>5</v>
      </c>
      <c r="N37" s="154" t="s">
        <v>6</v>
      </c>
      <c r="O37" s="151" t="s">
        <v>7</v>
      </c>
      <c r="P37" s="153" t="s">
        <v>115</v>
      </c>
      <c r="R37" s="150" t="s">
        <v>2</v>
      </c>
      <c r="S37" s="151" t="s">
        <v>3</v>
      </c>
      <c r="T37" s="151" t="s">
        <v>4</v>
      </c>
      <c r="U37" s="151" t="s">
        <v>5</v>
      </c>
      <c r="V37" s="154" t="s">
        <v>6</v>
      </c>
      <c r="W37" s="151" t="s">
        <v>7</v>
      </c>
      <c r="X37" s="153" t="s">
        <v>115</v>
      </c>
      <c r="Z37" s="155"/>
      <c r="AA37" s="156"/>
      <c r="AB37" s="156"/>
      <c r="AC37" s="165" t="s">
        <v>21</v>
      </c>
      <c r="AD37" s="177">
        <v>412000</v>
      </c>
      <c r="AE37" s="156"/>
      <c r="AF37" s="167" t="s">
        <v>253</v>
      </c>
    </row>
    <row r="38" spans="2:32" ht="13.5" thickBot="1" x14ac:dyDescent="0.25">
      <c r="B38" s="181"/>
      <c r="C38" s="191"/>
      <c r="D38" s="191"/>
      <c r="E38" s="183"/>
      <c r="F38" s="192"/>
      <c r="G38" s="182"/>
      <c r="H38" s="158"/>
      <c r="J38" s="163" t="s">
        <v>254</v>
      </c>
      <c r="K38" s="160" t="s">
        <v>12</v>
      </c>
      <c r="L38" s="121"/>
      <c r="M38" s="160">
        <v>1</v>
      </c>
      <c r="N38" s="121">
        <v>0</v>
      </c>
      <c r="O38" s="161" t="s">
        <v>194</v>
      </c>
      <c r="P38" s="162"/>
      <c r="R38" s="163" t="s">
        <v>195</v>
      </c>
      <c r="S38" s="160" t="s">
        <v>12</v>
      </c>
      <c r="T38" s="121">
        <v>475000</v>
      </c>
      <c r="U38" s="160">
        <v>1</v>
      </c>
      <c r="V38" s="121">
        <v>475000</v>
      </c>
      <c r="W38" s="160" t="s">
        <v>229</v>
      </c>
      <c r="X38" s="158"/>
      <c r="Z38" s="181"/>
      <c r="AA38" s="182"/>
      <c r="AB38" s="182"/>
      <c r="AC38" s="183"/>
      <c r="AD38" s="184"/>
      <c r="AE38" s="182"/>
      <c r="AF38" s="158"/>
    </row>
    <row r="39" spans="2:32" ht="13.5" thickBot="1" x14ac:dyDescent="0.25">
      <c r="B39" s="188" t="s">
        <v>34</v>
      </c>
      <c r="C39" s="191"/>
      <c r="D39" s="191"/>
      <c r="E39" s="191"/>
      <c r="F39" s="191"/>
      <c r="G39" s="182"/>
      <c r="H39" s="141"/>
      <c r="J39" s="155"/>
      <c r="K39" s="164"/>
      <c r="L39" s="164"/>
      <c r="M39" s="165" t="s">
        <v>21</v>
      </c>
      <c r="N39" s="166">
        <v>0</v>
      </c>
      <c r="O39" s="156"/>
      <c r="P39" s="167" t="s">
        <v>140</v>
      </c>
      <c r="R39" s="36" t="s">
        <v>202</v>
      </c>
      <c r="S39" s="131" t="s">
        <v>12</v>
      </c>
      <c r="T39" s="38">
        <v>300000</v>
      </c>
      <c r="U39" s="131">
        <v>1</v>
      </c>
      <c r="V39" s="38">
        <v>300000</v>
      </c>
      <c r="W39" s="10"/>
      <c r="X39" s="158"/>
      <c r="Z39" s="188" t="s">
        <v>89</v>
      </c>
      <c r="AA39" s="189"/>
      <c r="AB39" s="189"/>
      <c r="AC39" s="189"/>
      <c r="AD39" s="189"/>
      <c r="AE39" s="190"/>
      <c r="AF39" s="141"/>
    </row>
    <row r="40" spans="2:32" ht="13.5" thickBot="1" x14ac:dyDescent="0.25">
      <c r="B40" s="150" t="s">
        <v>2</v>
      </c>
      <c r="C40" s="151" t="s">
        <v>3</v>
      </c>
      <c r="D40" s="151" t="s">
        <v>4</v>
      </c>
      <c r="E40" s="151" t="s">
        <v>5</v>
      </c>
      <c r="F40" s="152" t="s">
        <v>6</v>
      </c>
      <c r="G40" s="151" t="s">
        <v>7</v>
      </c>
      <c r="H40" s="153" t="s">
        <v>115</v>
      </c>
      <c r="J40" s="163"/>
      <c r="K40" s="169"/>
      <c r="L40" s="169"/>
      <c r="M40" s="170"/>
      <c r="N40" s="171"/>
      <c r="O40" s="160"/>
      <c r="P40" s="158"/>
      <c r="R40" s="36" t="s">
        <v>205</v>
      </c>
      <c r="S40" s="160" t="s">
        <v>9</v>
      </c>
      <c r="T40" s="121">
        <v>22300</v>
      </c>
      <c r="U40" s="160">
        <v>3</v>
      </c>
      <c r="V40" s="121">
        <v>66900</v>
      </c>
      <c r="W40" s="10" t="s">
        <v>237</v>
      </c>
      <c r="X40" s="158"/>
      <c r="Z40" s="150" t="s">
        <v>2</v>
      </c>
      <c r="AA40" s="151" t="s">
        <v>3</v>
      </c>
      <c r="AB40" s="151"/>
      <c r="AC40" s="151" t="s">
        <v>5</v>
      </c>
      <c r="AD40" s="154" t="s">
        <v>6</v>
      </c>
      <c r="AE40" s="151" t="s">
        <v>7</v>
      </c>
      <c r="AF40" s="153" t="s">
        <v>115</v>
      </c>
    </row>
    <row r="41" spans="2:32" ht="26.25" thickBot="1" x14ac:dyDescent="0.25">
      <c r="B41" s="195" t="s">
        <v>255</v>
      </c>
      <c r="C41" s="196" t="s">
        <v>12</v>
      </c>
      <c r="D41" s="197"/>
      <c r="E41" s="196">
        <v>1</v>
      </c>
      <c r="F41" s="197">
        <v>0</v>
      </c>
      <c r="G41" s="173" t="s">
        <v>256</v>
      </c>
      <c r="H41" s="158"/>
      <c r="J41" s="138" t="s">
        <v>186</v>
      </c>
      <c r="K41" s="146"/>
      <c r="L41" s="146"/>
      <c r="M41" s="146"/>
      <c r="N41" s="146"/>
      <c r="O41" s="147"/>
      <c r="P41" s="141"/>
      <c r="R41" s="163" t="s">
        <v>209</v>
      </c>
      <c r="S41" s="160" t="s">
        <v>12</v>
      </c>
      <c r="T41" s="121">
        <v>23100</v>
      </c>
      <c r="U41" s="160">
        <v>1</v>
      </c>
      <c r="V41" s="121">
        <v>23100</v>
      </c>
      <c r="W41" s="160"/>
      <c r="X41" s="158"/>
      <c r="Z41" s="163" t="s">
        <v>206</v>
      </c>
      <c r="AA41" s="160" t="s">
        <v>12</v>
      </c>
      <c r="AB41" s="121">
        <v>74900</v>
      </c>
      <c r="AC41" s="160">
        <v>1</v>
      </c>
      <c r="AD41" s="121">
        <v>74900</v>
      </c>
      <c r="AE41" s="160" t="s">
        <v>207</v>
      </c>
      <c r="AF41" s="158"/>
    </row>
    <row r="42" spans="2:32" ht="25.5" x14ac:dyDescent="0.2">
      <c r="B42" s="193" t="s">
        <v>257</v>
      </c>
      <c r="C42" s="11" t="s">
        <v>12</v>
      </c>
      <c r="D42" s="12"/>
      <c r="E42" s="11">
        <v>1</v>
      </c>
      <c r="F42" s="12">
        <v>0</v>
      </c>
      <c r="G42" s="5" t="s">
        <v>256</v>
      </c>
      <c r="H42" s="158"/>
      <c r="J42" s="150" t="s">
        <v>2</v>
      </c>
      <c r="K42" s="151" t="s">
        <v>3</v>
      </c>
      <c r="L42" s="151" t="s">
        <v>4</v>
      </c>
      <c r="M42" s="151" t="s">
        <v>5</v>
      </c>
      <c r="N42" s="154" t="s">
        <v>6</v>
      </c>
      <c r="O42" s="151" t="s">
        <v>7</v>
      </c>
      <c r="P42" s="153" t="s">
        <v>115</v>
      </c>
      <c r="R42" s="163" t="s">
        <v>200</v>
      </c>
      <c r="S42" s="160" t="s">
        <v>12</v>
      </c>
      <c r="T42" s="121">
        <v>54000</v>
      </c>
      <c r="U42" s="160">
        <v>1</v>
      </c>
      <c r="V42" s="121">
        <v>54000</v>
      </c>
      <c r="W42" s="160"/>
      <c r="X42" s="158"/>
      <c r="Z42" s="163" t="s">
        <v>210</v>
      </c>
      <c r="AA42" s="160" t="s">
        <v>12</v>
      </c>
      <c r="AB42" s="121">
        <v>57100</v>
      </c>
      <c r="AC42" s="160">
        <v>1</v>
      </c>
      <c r="AD42" s="121">
        <v>57100</v>
      </c>
      <c r="AE42" s="160"/>
      <c r="AF42" s="158"/>
    </row>
    <row r="43" spans="2:32" ht="51" x14ac:dyDescent="0.2">
      <c r="B43" s="198" t="s">
        <v>258</v>
      </c>
      <c r="C43" s="11" t="s">
        <v>12</v>
      </c>
      <c r="D43" s="12">
        <v>5294000</v>
      </c>
      <c r="E43" s="11">
        <v>1</v>
      </c>
      <c r="F43" s="12">
        <v>5294000</v>
      </c>
      <c r="G43" s="5" t="s">
        <v>236</v>
      </c>
      <c r="H43" s="158"/>
      <c r="J43" s="163" t="s">
        <v>195</v>
      </c>
      <c r="K43" s="160" t="s">
        <v>12</v>
      </c>
      <c r="L43" s="121">
        <v>295000</v>
      </c>
      <c r="M43" s="160">
        <v>1</v>
      </c>
      <c r="N43" s="121">
        <v>295000</v>
      </c>
      <c r="O43" s="164" t="s">
        <v>259</v>
      </c>
      <c r="P43" s="158"/>
      <c r="R43" s="163" t="s">
        <v>203</v>
      </c>
      <c r="S43" s="160" t="s">
        <v>12</v>
      </c>
      <c r="T43" s="121">
        <v>39200</v>
      </c>
      <c r="U43" s="160">
        <v>1</v>
      </c>
      <c r="V43" s="121">
        <v>39200</v>
      </c>
      <c r="W43" s="160"/>
      <c r="X43" s="158"/>
      <c r="Z43" s="174" t="s">
        <v>213</v>
      </c>
      <c r="AA43" s="175" t="s">
        <v>12</v>
      </c>
      <c r="AB43" s="176">
        <v>55000</v>
      </c>
      <c r="AC43" s="175">
        <v>1</v>
      </c>
      <c r="AD43" s="176">
        <v>55000</v>
      </c>
      <c r="AE43" s="7" t="s">
        <v>214</v>
      </c>
      <c r="AF43" s="162"/>
    </row>
    <row r="44" spans="2:32" ht="51" x14ac:dyDescent="0.2">
      <c r="B44" s="198" t="s">
        <v>260</v>
      </c>
      <c r="C44" s="11" t="s">
        <v>12</v>
      </c>
      <c r="D44" s="12">
        <v>3530000</v>
      </c>
      <c r="E44" s="11">
        <v>1</v>
      </c>
      <c r="F44" s="12">
        <v>3530000</v>
      </c>
      <c r="G44" s="5" t="s">
        <v>236</v>
      </c>
      <c r="H44" s="158"/>
      <c r="J44" s="163" t="s">
        <v>198</v>
      </c>
      <c r="K44" s="160" t="s">
        <v>12</v>
      </c>
      <c r="L44" s="121">
        <v>300000</v>
      </c>
      <c r="M44" s="160">
        <v>1</v>
      </c>
      <c r="N44" s="121">
        <v>300000</v>
      </c>
      <c r="O44" s="169" t="s">
        <v>259</v>
      </c>
      <c r="P44" s="158"/>
      <c r="R44" s="163" t="s">
        <v>210</v>
      </c>
      <c r="S44" s="160" t="s">
        <v>12</v>
      </c>
      <c r="T44" s="121">
        <v>57100</v>
      </c>
      <c r="U44" s="160">
        <v>1</v>
      </c>
      <c r="V44" s="121">
        <v>57100</v>
      </c>
      <c r="W44" s="5"/>
      <c r="X44" s="158"/>
      <c r="Z44" s="155"/>
      <c r="AA44" s="156"/>
      <c r="AB44" s="156"/>
      <c r="AC44" s="165" t="s">
        <v>21</v>
      </c>
      <c r="AD44" s="267">
        <v>187000</v>
      </c>
      <c r="AE44" s="156"/>
      <c r="AF44" s="167" t="s">
        <v>261</v>
      </c>
    </row>
    <row r="45" spans="2:32" ht="13.5" thickBot="1" x14ac:dyDescent="0.25">
      <c r="B45" s="163" t="s">
        <v>262</v>
      </c>
      <c r="C45" s="160" t="s">
        <v>12</v>
      </c>
      <c r="D45" s="121"/>
      <c r="E45" s="160">
        <v>1</v>
      </c>
      <c r="F45" s="121">
        <v>0</v>
      </c>
      <c r="G45" s="7" t="s">
        <v>124</v>
      </c>
      <c r="H45" s="158"/>
      <c r="J45" s="163" t="s">
        <v>209</v>
      </c>
      <c r="K45" s="160" t="s">
        <v>12</v>
      </c>
      <c r="L45" s="121">
        <v>23100</v>
      </c>
      <c r="M45" s="160">
        <v>1</v>
      </c>
      <c r="N45" s="121">
        <v>23100</v>
      </c>
      <c r="O45" s="169" t="s">
        <v>259</v>
      </c>
      <c r="P45" s="158"/>
      <c r="R45" s="163" t="s">
        <v>206</v>
      </c>
      <c r="S45" s="160" t="s">
        <v>12</v>
      </c>
      <c r="T45" s="121">
        <v>74900</v>
      </c>
      <c r="U45" s="160">
        <v>1</v>
      </c>
      <c r="V45" s="121">
        <v>74900</v>
      </c>
      <c r="W45" s="160" t="s">
        <v>207</v>
      </c>
      <c r="X45" s="162"/>
      <c r="Z45" s="181"/>
      <c r="AA45" s="182"/>
      <c r="AB45" s="182"/>
      <c r="AC45" s="183"/>
      <c r="AD45" s="184"/>
      <c r="AE45" s="182"/>
      <c r="AF45" s="158"/>
    </row>
    <row r="46" spans="2:32" ht="13.5" thickBot="1" x14ac:dyDescent="0.25">
      <c r="B46" s="155"/>
      <c r="C46" s="164"/>
      <c r="D46" s="164"/>
      <c r="E46" s="165" t="s">
        <v>21</v>
      </c>
      <c r="F46" s="166">
        <v>8824000</v>
      </c>
      <c r="G46" s="156"/>
      <c r="H46" s="167" t="s">
        <v>263</v>
      </c>
      <c r="J46" s="155"/>
      <c r="K46" s="156"/>
      <c r="L46" s="156"/>
      <c r="M46" s="165" t="s">
        <v>21</v>
      </c>
      <c r="N46" s="177">
        <v>618100</v>
      </c>
      <c r="O46" s="156"/>
      <c r="P46" s="167" t="s">
        <v>140</v>
      </c>
      <c r="R46" s="155"/>
      <c r="S46" s="156"/>
      <c r="T46" s="156"/>
      <c r="U46" s="165" t="s">
        <v>21</v>
      </c>
      <c r="V46" s="177">
        <v>1090200</v>
      </c>
      <c r="W46" s="156"/>
      <c r="X46" s="167" t="s">
        <v>140</v>
      </c>
      <c r="Z46" s="188" t="s">
        <v>264</v>
      </c>
      <c r="AA46" s="189"/>
      <c r="AB46" s="189"/>
      <c r="AC46" s="189"/>
      <c r="AD46" s="189"/>
      <c r="AE46" s="190"/>
      <c r="AF46" s="141"/>
    </row>
    <row r="47" spans="2:32" ht="13.5" thickBot="1" x14ac:dyDescent="0.25">
      <c r="B47" s="181"/>
      <c r="C47" s="191"/>
      <c r="D47" s="191"/>
      <c r="E47" s="183"/>
      <c r="F47" s="192"/>
      <c r="G47" s="182"/>
      <c r="H47" s="158"/>
      <c r="J47" s="163"/>
      <c r="K47" s="160"/>
      <c r="L47" s="160"/>
      <c r="M47" s="170"/>
      <c r="N47" s="121"/>
      <c r="O47" s="160"/>
      <c r="P47" s="158"/>
      <c r="R47" s="181"/>
      <c r="S47" s="182"/>
      <c r="T47" s="182"/>
      <c r="U47" s="183"/>
      <c r="V47" s="184"/>
      <c r="W47" s="182"/>
      <c r="X47" s="158"/>
      <c r="Z47" s="150" t="s">
        <v>2</v>
      </c>
      <c r="AA47" s="151" t="s">
        <v>3</v>
      </c>
      <c r="AB47" s="151"/>
      <c r="AC47" s="151" t="s">
        <v>5</v>
      </c>
      <c r="AD47" s="154" t="s">
        <v>6</v>
      </c>
      <c r="AE47" s="151" t="s">
        <v>7</v>
      </c>
      <c r="AF47" s="153" t="s">
        <v>115</v>
      </c>
    </row>
    <row r="48" spans="2:32" ht="13.5" thickBot="1" x14ac:dyDescent="0.25">
      <c r="B48" s="188" t="s">
        <v>36</v>
      </c>
      <c r="C48" s="191"/>
      <c r="D48" s="191"/>
      <c r="E48" s="191"/>
      <c r="F48" s="191"/>
      <c r="G48" s="182"/>
      <c r="H48" s="141"/>
      <c r="J48" s="138" t="s">
        <v>70</v>
      </c>
      <c r="K48" s="146"/>
      <c r="L48" s="146"/>
      <c r="M48" s="146"/>
      <c r="N48" s="146"/>
      <c r="O48" s="147"/>
      <c r="P48" s="141"/>
      <c r="R48" s="188" t="s">
        <v>265</v>
      </c>
      <c r="S48" s="189"/>
      <c r="T48" s="189"/>
      <c r="U48" s="189"/>
      <c r="V48" s="189"/>
      <c r="W48" s="190"/>
      <c r="X48" s="141"/>
      <c r="Z48" s="163" t="s">
        <v>206</v>
      </c>
      <c r="AA48" s="160" t="s">
        <v>12</v>
      </c>
      <c r="AB48" s="121">
        <v>74900</v>
      </c>
      <c r="AC48" s="160">
        <v>1</v>
      </c>
      <c r="AD48" s="121">
        <v>74900</v>
      </c>
      <c r="AE48" s="160" t="s">
        <v>207</v>
      </c>
      <c r="AF48" s="158"/>
    </row>
    <row r="49" spans="2:32" x14ac:dyDescent="0.2">
      <c r="B49" s="150" t="s">
        <v>2</v>
      </c>
      <c r="C49" s="151" t="s">
        <v>3</v>
      </c>
      <c r="D49" s="151" t="s">
        <v>4</v>
      </c>
      <c r="E49" s="151" t="s">
        <v>5</v>
      </c>
      <c r="F49" s="152" t="s">
        <v>6</v>
      </c>
      <c r="G49" s="152" t="s">
        <v>7</v>
      </c>
      <c r="H49" s="153" t="s">
        <v>115</v>
      </c>
      <c r="J49" s="150" t="s">
        <v>2</v>
      </c>
      <c r="K49" s="151" t="s">
        <v>3</v>
      </c>
      <c r="L49" s="151" t="s">
        <v>4</v>
      </c>
      <c r="M49" s="151" t="s">
        <v>5</v>
      </c>
      <c r="N49" s="154" t="s">
        <v>6</v>
      </c>
      <c r="O49" s="199" t="s">
        <v>7</v>
      </c>
      <c r="P49" s="153" t="s">
        <v>115</v>
      </c>
      <c r="R49" s="150" t="s">
        <v>2</v>
      </c>
      <c r="S49" s="151" t="s">
        <v>3</v>
      </c>
      <c r="T49" s="151"/>
      <c r="U49" s="151" t="s">
        <v>5</v>
      </c>
      <c r="V49" s="154" t="s">
        <v>6</v>
      </c>
      <c r="W49" s="151" t="s">
        <v>7</v>
      </c>
      <c r="X49" s="153" t="s">
        <v>115</v>
      </c>
      <c r="Z49" s="163" t="s">
        <v>210</v>
      </c>
      <c r="AA49" s="160" t="s">
        <v>12</v>
      </c>
      <c r="AB49" s="121">
        <v>57100</v>
      </c>
      <c r="AC49" s="160">
        <v>1</v>
      </c>
      <c r="AD49" s="121">
        <v>57100</v>
      </c>
      <c r="AE49" s="160"/>
      <c r="AF49" s="158"/>
    </row>
    <row r="50" spans="2:32" ht="51" x14ac:dyDescent="0.2">
      <c r="B50" s="163" t="s">
        <v>266</v>
      </c>
      <c r="C50" s="160" t="s">
        <v>12</v>
      </c>
      <c r="D50" s="121"/>
      <c r="E50" s="160">
        <v>1</v>
      </c>
      <c r="F50" s="121">
        <v>0</v>
      </c>
      <c r="G50" s="5" t="s">
        <v>267</v>
      </c>
      <c r="H50" s="158"/>
      <c r="J50" s="163" t="s">
        <v>195</v>
      </c>
      <c r="K50" s="160" t="s">
        <v>12</v>
      </c>
      <c r="L50" s="121">
        <v>375000</v>
      </c>
      <c r="M50" s="160">
        <v>1</v>
      </c>
      <c r="N50" s="121">
        <v>375000</v>
      </c>
      <c r="O50" s="164" t="s">
        <v>124</v>
      </c>
      <c r="P50" s="158"/>
      <c r="R50" s="163" t="s">
        <v>195</v>
      </c>
      <c r="S50" s="160" t="s">
        <v>12</v>
      </c>
      <c r="T50" s="121">
        <v>475000</v>
      </c>
      <c r="U50" s="160">
        <v>1</v>
      </c>
      <c r="V50" s="121">
        <v>475000</v>
      </c>
      <c r="W50" s="160"/>
      <c r="X50" s="158"/>
      <c r="Z50" s="174" t="s">
        <v>213</v>
      </c>
      <c r="AA50" s="175" t="s">
        <v>12</v>
      </c>
      <c r="AB50" s="176">
        <v>55000</v>
      </c>
      <c r="AC50" s="175">
        <v>1</v>
      </c>
      <c r="AD50" s="176">
        <v>55000</v>
      </c>
      <c r="AE50" s="7" t="s">
        <v>214</v>
      </c>
      <c r="AF50" s="158"/>
    </row>
    <row r="51" spans="2:32" ht="51" x14ac:dyDescent="0.2">
      <c r="B51" s="163" t="s">
        <v>268</v>
      </c>
      <c r="C51" s="160" t="s">
        <v>12</v>
      </c>
      <c r="D51" s="121">
        <v>11644000</v>
      </c>
      <c r="E51" s="160">
        <v>1</v>
      </c>
      <c r="F51" s="121">
        <v>11644000</v>
      </c>
      <c r="G51" s="5" t="s">
        <v>236</v>
      </c>
      <c r="H51" s="158"/>
      <c r="J51" s="163" t="s">
        <v>198</v>
      </c>
      <c r="K51" s="160" t="s">
        <v>12</v>
      </c>
      <c r="L51" s="121">
        <v>300000</v>
      </c>
      <c r="M51" s="160">
        <v>1</v>
      </c>
      <c r="N51" s="121">
        <v>300000</v>
      </c>
      <c r="O51" s="169" t="s">
        <v>124</v>
      </c>
      <c r="P51" s="158"/>
      <c r="R51" s="163" t="s">
        <v>269</v>
      </c>
      <c r="S51" s="160" t="s">
        <v>12</v>
      </c>
      <c r="T51" s="121">
        <v>1500000</v>
      </c>
      <c r="U51" s="160">
        <v>1</v>
      </c>
      <c r="V51" s="121">
        <v>1500000</v>
      </c>
      <c r="W51" s="160"/>
      <c r="X51" s="158"/>
      <c r="Z51" s="155"/>
      <c r="AA51" s="156"/>
      <c r="AB51" s="156"/>
      <c r="AC51" s="165" t="s">
        <v>21</v>
      </c>
      <c r="AD51" s="267">
        <v>187000</v>
      </c>
      <c r="AE51" s="156"/>
      <c r="AF51" s="167" t="s">
        <v>270</v>
      </c>
    </row>
    <row r="52" spans="2:32" ht="13.5" thickBot="1" x14ac:dyDescent="0.25">
      <c r="B52" s="155"/>
      <c r="C52" s="164"/>
      <c r="D52" s="164"/>
      <c r="E52" s="165" t="s">
        <v>21</v>
      </c>
      <c r="F52" s="166">
        <v>11644000</v>
      </c>
      <c r="G52" s="156"/>
      <c r="H52" s="167" t="s">
        <v>271</v>
      </c>
      <c r="J52" s="36" t="s">
        <v>205</v>
      </c>
      <c r="K52" s="160" t="s">
        <v>9</v>
      </c>
      <c r="L52" s="121">
        <v>66700</v>
      </c>
      <c r="M52" s="160">
        <v>3</v>
      </c>
      <c r="N52" s="121">
        <v>200100</v>
      </c>
      <c r="O52" s="169" t="s">
        <v>124</v>
      </c>
      <c r="P52" s="158"/>
      <c r="R52" s="36" t="s">
        <v>202</v>
      </c>
      <c r="S52" s="131" t="s">
        <v>12</v>
      </c>
      <c r="T52" s="38">
        <v>300000</v>
      </c>
      <c r="U52" s="131">
        <v>1</v>
      </c>
      <c r="V52" s="38">
        <v>300000</v>
      </c>
      <c r="W52" s="10"/>
      <c r="X52" s="158"/>
      <c r="Z52" s="181"/>
      <c r="AA52" s="182"/>
      <c r="AB52" s="182"/>
      <c r="AC52" s="200"/>
      <c r="AD52" s="201"/>
      <c r="AE52" s="182"/>
      <c r="AF52" s="202"/>
    </row>
    <row r="53" spans="2:32" ht="13.5" thickBot="1" x14ac:dyDescent="0.25">
      <c r="B53" s="181"/>
      <c r="C53" s="191"/>
      <c r="D53" s="191"/>
      <c r="E53" s="183"/>
      <c r="F53" s="192"/>
      <c r="G53" s="182"/>
      <c r="H53" s="158"/>
      <c r="J53" s="36" t="s">
        <v>272</v>
      </c>
      <c r="K53" s="160" t="s">
        <v>12</v>
      </c>
      <c r="L53" s="121">
        <v>250000</v>
      </c>
      <c r="M53" s="160">
        <v>1</v>
      </c>
      <c r="N53" s="121">
        <v>250000</v>
      </c>
      <c r="O53" s="169" t="s">
        <v>124</v>
      </c>
      <c r="P53" s="158"/>
      <c r="R53" s="36" t="s">
        <v>205</v>
      </c>
      <c r="S53" s="160" t="s">
        <v>9</v>
      </c>
      <c r="T53" s="121">
        <v>22300</v>
      </c>
      <c r="U53" s="160">
        <v>3</v>
      </c>
      <c r="V53" s="121">
        <v>66900</v>
      </c>
      <c r="W53" s="10" t="s">
        <v>237</v>
      </c>
      <c r="X53" s="158"/>
      <c r="Z53" s="29" t="s">
        <v>273</v>
      </c>
      <c r="AA53" s="189"/>
      <c r="AB53" s="189"/>
      <c r="AC53" s="189"/>
      <c r="AD53" s="189"/>
      <c r="AE53" s="190"/>
      <c r="AF53" s="203"/>
    </row>
    <row r="54" spans="2:32" ht="13.5" thickBot="1" x14ac:dyDescent="0.25">
      <c r="B54" s="188" t="s">
        <v>40</v>
      </c>
      <c r="C54" s="191"/>
      <c r="D54" s="191"/>
      <c r="E54" s="191"/>
      <c r="F54" s="191"/>
      <c r="G54" s="182"/>
      <c r="H54" s="141"/>
      <c r="J54" s="163" t="s">
        <v>209</v>
      </c>
      <c r="K54" s="160" t="s">
        <v>12</v>
      </c>
      <c r="L54" s="121">
        <v>23100</v>
      </c>
      <c r="M54" s="160">
        <v>1</v>
      </c>
      <c r="N54" s="121">
        <v>23100</v>
      </c>
      <c r="O54" s="169" t="s">
        <v>124</v>
      </c>
      <c r="P54" s="158"/>
      <c r="R54" s="163" t="s">
        <v>209</v>
      </c>
      <c r="S54" s="160" t="s">
        <v>12</v>
      </c>
      <c r="T54" s="121">
        <v>23100</v>
      </c>
      <c r="U54" s="160">
        <v>1</v>
      </c>
      <c r="V54" s="121">
        <v>23100</v>
      </c>
      <c r="W54" s="160"/>
      <c r="X54" s="158"/>
      <c r="Z54" s="150" t="s">
        <v>2</v>
      </c>
      <c r="AA54" s="151" t="s">
        <v>3</v>
      </c>
      <c r="AB54" s="151"/>
      <c r="AC54" s="151" t="s">
        <v>5</v>
      </c>
      <c r="AD54" s="154" t="s">
        <v>6</v>
      </c>
      <c r="AE54" s="151" t="s">
        <v>7</v>
      </c>
      <c r="AF54" s="153" t="s">
        <v>115</v>
      </c>
    </row>
    <row r="55" spans="2:32" x14ac:dyDescent="0.2">
      <c r="B55" s="204" t="s">
        <v>2</v>
      </c>
      <c r="C55" s="151" t="s">
        <v>3</v>
      </c>
      <c r="D55" s="151" t="s">
        <v>4</v>
      </c>
      <c r="E55" s="151" t="s">
        <v>5</v>
      </c>
      <c r="F55" s="152" t="s">
        <v>6</v>
      </c>
      <c r="G55" s="152" t="s">
        <v>7</v>
      </c>
      <c r="H55" s="153" t="s">
        <v>115</v>
      </c>
      <c r="J55" s="36" t="s">
        <v>138</v>
      </c>
      <c r="K55" s="160" t="s">
        <v>12</v>
      </c>
      <c r="L55" s="121">
        <v>30000</v>
      </c>
      <c r="M55" s="160">
        <v>1</v>
      </c>
      <c r="N55" s="121">
        <v>30000</v>
      </c>
      <c r="O55" s="169" t="s">
        <v>124</v>
      </c>
      <c r="P55" s="158"/>
      <c r="R55" s="163" t="s">
        <v>200</v>
      </c>
      <c r="S55" s="160" t="s">
        <v>12</v>
      </c>
      <c r="T55" s="121">
        <v>54000</v>
      </c>
      <c r="U55" s="160">
        <v>1</v>
      </c>
      <c r="V55" s="121">
        <v>54000</v>
      </c>
      <c r="W55" s="160"/>
      <c r="X55" s="158"/>
      <c r="Z55" s="163" t="s">
        <v>210</v>
      </c>
      <c r="AA55" s="160" t="s">
        <v>12</v>
      </c>
      <c r="AB55" s="121">
        <v>57100</v>
      </c>
      <c r="AC55" s="160">
        <v>1</v>
      </c>
      <c r="AD55" s="121">
        <v>57100</v>
      </c>
      <c r="AE55" s="5"/>
      <c r="AF55" s="274"/>
    </row>
    <row r="56" spans="2:32" ht="51" x14ac:dyDescent="0.2">
      <c r="B56" s="163" t="s">
        <v>274</v>
      </c>
      <c r="C56" s="11" t="s">
        <v>12</v>
      </c>
      <c r="D56" s="12">
        <v>14454000</v>
      </c>
      <c r="E56" s="11">
        <v>1</v>
      </c>
      <c r="F56" s="12">
        <v>14454000</v>
      </c>
      <c r="G56" s="205" t="s">
        <v>275</v>
      </c>
      <c r="H56" s="167" t="s">
        <v>276</v>
      </c>
      <c r="J56" s="163" t="s">
        <v>76</v>
      </c>
      <c r="K56" s="160" t="s">
        <v>12</v>
      </c>
      <c r="L56" s="121">
        <v>30000</v>
      </c>
      <c r="M56" s="160">
        <v>1</v>
      </c>
      <c r="N56" s="121">
        <v>30000</v>
      </c>
      <c r="O56" s="206" t="s">
        <v>124</v>
      </c>
      <c r="P56" s="158"/>
      <c r="R56" s="163" t="s">
        <v>203</v>
      </c>
      <c r="S56" s="160" t="s">
        <v>12</v>
      </c>
      <c r="T56" s="121">
        <v>39200</v>
      </c>
      <c r="U56" s="160">
        <v>1</v>
      </c>
      <c r="V56" s="121">
        <v>39200</v>
      </c>
      <c r="W56" s="160"/>
      <c r="X56" s="158"/>
      <c r="Z56" s="174" t="s">
        <v>213</v>
      </c>
      <c r="AA56" s="175" t="s">
        <v>12</v>
      </c>
      <c r="AB56" s="176">
        <v>55000</v>
      </c>
      <c r="AC56" s="175">
        <v>1</v>
      </c>
      <c r="AD56" s="176">
        <v>55000</v>
      </c>
      <c r="AE56" s="7" t="s">
        <v>214</v>
      </c>
      <c r="AF56" s="158"/>
    </row>
    <row r="57" spans="2:32" x14ac:dyDescent="0.2">
      <c r="B57" s="155"/>
      <c r="C57" s="164"/>
      <c r="D57" s="164"/>
      <c r="E57" s="165" t="s">
        <v>21</v>
      </c>
      <c r="F57" s="166">
        <v>14454000</v>
      </c>
      <c r="G57" s="156"/>
      <c r="H57" s="167"/>
      <c r="J57" s="155"/>
      <c r="K57" s="156"/>
      <c r="L57" s="156"/>
      <c r="M57" s="165" t="s">
        <v>21</v>
      </c>
      <c r="N57" s="177">
        <v>1208200</v>
      </c>
      <c r="O57" s="160"/>
      <c r="P57" s="167" t="s">
        <v>140</v>
      </c>
      <c r="R57" s="163" t="s">
        <v>206</v>
      </c>
      <c r="S57" s="160" t="s">
        <v>12</v>
      </c>
      <c r="T57" s="121">
        <v>74900</v>
      </c>
      <c r="U57" s="160">
        <v>1</v>
      </c>
      <c r="V57" s="121">
        <v>74900</v>
      </c>
      <c r="W57" s="160" t="s">
        <v>207</v>
      </c>
      <c r="X57" s="158"/>
      <c r="Z57" s="155"/>
      <c r="AA57" s="156"/>
      <c r="AB57" s="156"/>
      <c r="AC57" s="165" t="s">
        <v>21</v>
      </c>
      <c r="AD57" s="177">
        <v>112100</v>
      </c>
      <c r="AE57" s="156"/>
      <c r="AF57" s="167" t="s">
        <v>277</v>
      </c>
    </row>
    <row r="58" spans="2:32" ht="13.5" thickBot="1" x14ac:dyDescent="0.25">
      <c r="B58" s="181"/>
      <c r="C58" s="191"/>
      <c r="D58" s="191"/>
      <c r="E58" s="183"/>
      <c r="F58" s="192"/>
      <c r="G58" s="182"/>
      <c r="H58" s="158"/>
      <c r="J58" s="163"/>
      <c r="K58" s="160"/>
      <c r="L58" s="160"/>
      <c r="M58" s="170"/>
      <c r="N58" s="121"/>
      <c r="O58" s="160"/>
      <c r="P58" s="158"/>
      <c r="R58" s="163" t="s">
        <v>210</v>
      </c>
      <c r="S58" s="160" t="s">
        <v>12</v>
      </c>
      <c r="T58" s="121">
        <v>57100</v>
      </c>
      <c r="U58" s="160">
        <v>1</v>
      </c>
      <c r="V58" s="121">
        <v>57100</v>
      </c>
      <c r="W58" s="160"/>
      <c r="X58" s="162"/>
      <c r="Z58" s="181"/>
      <c r="AA58" s="182"/>
      <c r="AB58" s="182"/>
      <c r="AC58" s="200"/>
      <c r="AD58" s="201"/>
      <c r="AE58" s="182"/>
      <c r="AF58" s="202"/>
    </row>
    <row r="59" spans="2:32" ht="13.5" thickBot="1" x14ac:dyDescent="0.25">
      <c r="B59" s="188" t="s">
        <v>47</v>
      </c>
      <c r="C59" s="191"/>
      <c r="D59" s="191"/>
      <c r="E59" s="191"/>
      <c r="F59" s="191"/>
      <c r="G59" s="182"/>
      <c r="H59" s="141"/>
      <c r="J59" s="138" t="s">
        <v>145</v>
      </c>
      <c r="K59" s="146"/>
      <c r="L59" s="146"/>
      <c r="M59" s="146"/>
      <c r="N59" s="146"/>
      <c r="O59" s="147"/>
      <c r="P59" s="141"/>
      <c r="R59" s="155"/>
      <c r="S59" s="156"/>
      <c r="T59" s="156"/>
      <c r="U59" s="165" t="s">
        <v>21</v>
      </c>
      <c r="V59" s="177">
        <v>2590200</v>
      </c>
      <c r="W59" s="156"/>
      <c r="X59" s="167" t="s">
        <v>278</v>
      </c>
      <c r="Z59" s="29" t="s">
        <v>279</v>
      </c>
      <c r="AA59" s="189"/>
      <c r="AB59" s="189"/>
      <c r="AC59" s="189"/>
      <c r="AD59" s="189"/>
      <c r="AE59" s="190"/>
      <c r="AF59" s="203"/>
    </row>
    <row r="60" spans="2:32" ht="13.5" thickBot="1" x14ac:dyDescent="0.25">
      <c r="B60" s="150" t="s">
        <v>2</v>
      </c>
      <c r="C60" s="151" t="s">
        <v>3</v>
      </c>
      <c r="D60" s="151" t="s">
        <v>4</v>
      </c>
      <c r="E60" s="151" t="s">
        <v>5</v>
      </c>
      <c r="F60" s="152" t="s">
        <v>6</v>
      </c>
      <c r="G60" s="151" t="s">
        <v>7</v>
      </c>
      <c r="H60" s="153" t="s">
        <v>115</v>
      </c>
      <c r="J60" s="150" t="s">
        <v>2</v>
      </c>
      <c r="K60" s="151" t="s">
        <v>3</v>
      </c>
      <c r="L60" s="151" t="s">
        <v>4</v>
      </c>
      <c r="M60" s="151" t="s">
        <v>5</v>
      </c>
      <c r="N60" s="154" t="s">
        <v>6</v>
      </c>
      <c r="O60" s="151" t="s">
        <v>7</v>
      </c>
      <c r="P60" s="153" t="s">
        <v>115</v>
      </c>
      <c r="R60" s="163"/>
      <c r="S60" s="160"/>
      <c r="T60" s="160"/>
      <c r="U60" s="13"/>
      <c r="V60" s="207"/>
      <c r="W60" s="160"/>
      <c r="X60" s="208"/>
      <c r="Z60" s="150" t="s">
        <v>2</v>
      </c>
      <c r="AA60" s="151" t="s">
        <v>3</v>
      </c>
      <c r="AB60" s="151" t="s">
        <v>4</v>
      </c>
      <c r="AC60" s="151" t="s">
        <v>5</v>
      </c>
      <c r="AD60" s="154" t="s">
        <v>6</v>
      </c>
      <c r="AE60" s="151" t="s">
        <v>7</v>
      </c>
      <c r="AF60" s="153" t="s">
        <v>115</v>
      </c>
    </row>
    <row r="61" spans="2:32" ht="26.25" thickBot="1" x14ac:dyDescent="0.25">
      <c r="B61" s="193" t="s">
        <v>280</v>
      </c>
      <c r="C61" s="11" t="s">
        <v>9</v>
      </c>
      <c r="D61" s="12">
        <v>39000</v>
      </c>
      <c r="E61" s="11">
        <v>1</v>
      </c>
      <c r="F61" s="12">
        <v>39000</v>
      </c>
      <c r="G61" s="173"/>
      <c r="H61" s="158"/>
      <c r="J61" s="163" t="s">
        <v>195</v>
      </c>
      <c r="K61" s="160" t="s">
        <v>12</v>
      </c>
      <c r="L61" s="121">
        <v>475000</v>
      </c>
      <c r="M61" s="160">
        <v>1</v>
      </c>
      <c r="N61" s="121">
        <v>475000</v>
      </c>
      <c r="O61" s="160" t="s">
        <v>229</v>
      </c>
      <c r="P61" s="158"/>
      <c r="R61" s="138" t="s">
        <v>281</v>
      </c>
      <c r="S61" s="146"/>
      <c r="T61" s="146"/>
      <c r="U61" s="146"/>
      <c r="V61" s="146"/>
      <c r="W61" s="147"/>
      <c r="X61" s="141"/>
      <c r="Z61" s="174" t="s">
        <v>213</v>
      </c>
      <c r="AA61" s="175" t="s">
        <v>12</v>
      </c>
      <c r="AB61" s="176">
        <v>55000</v>
      </c>
      <c r="AC61" s="175">
        <v>1</v>
      </c>
      <c r="AD61" s="176">
        <v>55000</v>
      </c>
      <c r="AE61" s="7" t="s">
        <v>214</v>
      </c>
      <c r="AF61" s="158"/>
    </row>
    <row r="62" spans="2:32" ht="25.5" x14ac:dyDescent="0.2">
      <c r="B62" s="193" t="s">
        <v>282</v>
      </c>
      <c r="C62" s="11" t="s">
        <v>9</v>
      </c>
      <c r="D62" s="12">
        <v>88000</v>
      </c>
      <c r="E62" s="11">
        <v>1</v>
      </c>
      <c r="F62" s="12">
        <v>88000</v>
      </c>
      <c r="G62" s="5"/>
      <c r="H62" s="158"/>
      <c r="J62" s="163" t="s">
        <v>198</v>
      </c>
      <c r="K62" s="160" t="s">
        <v>12</v>
      </c>
      <c r="L62" s="121">
        <v>409000</v>
      </c>
      <c r="M62" s="160">
        <v>1</v>
      </c>
      <c r="N62" s="121">
        <v>409000</v>
      </c>
      <c r="O62" s="160" t="s">
        <v>229</v>
      </c>
      <c r="P62" s="158"/>
      <c r="R62" s="150" t="s">
        <v>2</v>
      </c>
      <c r="S62" s="151" t="s">
        <v>3</v>
      </c>
      <c r="T62" s="151"/>
      <c r="U62" s="151" t="s">
        <v>5</v>
      </c>
      <c r="V62" s="154" t="s">
        <v>6</v>
      </c>
      <c r="W62" s="151" t="s">
        <v>7</v>
      </c>
      <c r="X62" s="153" t="s">
        <v>115</v>
      </c>
      <c r="Z62" s="155"/>
      <c r="AA62" s="156"/>
      <c r="AB62" s="156"/>
      <c r="AC62" s="165" t="s">
        <v>21</v>
      </c>
      <c r="AD62" s="267">
        <v>55000</v>
      </c>
      <c r="AE62" s="156"/>
      <c r="AF62" s="167" t="s">
        <v>283</v>
      </c>
    </row>
    <row r="63" spans="2:32" ht="89.25" x14ac:dyDescent="0.2">
      <c r="B63" s="193" t="s">
        <v>284</v>
      </c>
      <c r="C63" s="160" t="s">
        <v>12</v>
      </c>
      <c r="D63" s="121">
        <v>8919000</v>
      </c>
      <c r="E63" s="160">
        <v>1</v>
      </c>
      <c r="F63" s="121">
        <v>8919000</v>
      </c>
      <c r="G63" s="5" t="s">
        <v>285</v>
      </c>
      <c r="H63" s="158"/>
      <c r="J63" s="36" t="s">
        <v>202</v>
      </c>
      <c r="K63" s="131" t="s">
        <v>12</v>
      </c>
      <c r="L63" s="38">
        <v>300000</v>
      </c>
      <c r="M63" s="131">
        <v>1</v>
      </c>
      <c r="N63" s="38">
        <v>300000</v>
      </c>
      <c r="O63" s="10"/>
      <c r="P63" s="158"/>
      <c r="R63" s="163" t="s">
        <v>195</v>
      </c>
      <c r="S63" s="160" t="s">
        <v>12</v>
      </c>
      <c r="T63" s="121">
        <v>475000</v>
      </c>
      <c r="U63" s="160">
        <v>1</v>
      </c>
      <c r="V63" s="121">
        <v>475000</v>
      </c>
      <c r="W63" s="160"/>
      <c r="X63" s="158"/>
      <c r="Z63" s="163"/>
      <c r="AA63" s="160"/>
      <c r="AB63" s="160"/>
      <c r="AC63" s="170"/>
      <c r="AD63" s="121"/>
      <c r="AE63" s="160"/>
      <c r="AF63" s="158"/>
    </row>
    <row r="64" spans="2:32" x14ac:dyDescent="0.2">
      <c r="B64" s="155"/>
      <c r="C64" s="164"/>
      <c r="D64" s="164"/>
      <c r="E64" s="165" t="s">
        <v>21</v>
      </c>
      <c r="F64" s="166">
        <v>9046000</v>
      </c>
      <c r="G64" s="156"/>
      <c r="H64" s="167" t="s">
        <v>286</v>
      </c>
      <c r="J64" s="36" t="s">
        <v>205</v>
      </c>
      <c r="K64" s="160" t="s">
        <v>9</v>
      </c>
      <c r="L64" s="121">
        <v>22300</v>
      </c>
      <c r="M64" s="160">
        <v>3</v>
      </c>
      <c r="N64" s="121">
        <v>66900</v>
      </c>
      <c r="O64" s="10" t="s">
        <v>237</v>
      </c>
      <c r="P64" s="158"/>
      <c r="R64" s="163" t="s">
        <v>269</v>
      </c>
      <c r="S64" s="160" t="s">
        <v>12</v>
      </c>
      <c r="T64" s="121">
        <v>1500000</v>
      </c>
      <c r="U64" s="160">
        <v>1</v>
      </c>
      <c r="V64" s="121">
        <v>1500000</v>
      </c>
      <c r="W64" s="160"/>
      <c r="X64" s="158"/>
      <c r="Z64" s="198"/>
      <c r="AA64" s="11"/>
      <c r="AB64" s="11"/>
      <c r="AC64" s="13"/>
      <c r="AD64" s="16" t="s">
        <v>287</v>
      </c>
      <c r="AE64" s="209"/>
      <c r="AF64" s="208" t="s">
        <v>288</v>
      </c>
    </row>
    <row r="65" spans="2:32" ht="13.5" thickBot="1" x14ac:dyDescent="0.25">
      <c r="B65" s="181"/>
      <c r="C65" s="191"/>
      <c r="D65" s="191"/>
      <c r="E65" s="183"/>
      <c r="F65" s="192"/>
      <c r="G65" s="182"/>
      <c r="H65" s="158"/>
      <c r="J65" s="163" t="s">
        <v>203</v>
      </c>
      <c r="K65" s="160" t="s">
        <v>12</v>
      </c>
      <c r="L65" s="121">
        <v>39200</v>
      </c>
      <c r="M65" s="160">
        <v>1</v>
      </c>
      <c r="N65" s="121">
        <v>39200</v>
      </c>
      <c r="O65" s="160"/>
      <c r="P65" s="158"/>
      <c r="R65" s="36" t="s">
        <v>202</v>
      </c>
      <c r="S65" s="131" t="s">
        <v>12</v>
      </c>
      <c r="T65" s="38">
        <v>300000</v>
      </c>
      <c r="U65" s="131">
        <v>1</v>
      </c>
      <c r="V65" s="38">
        <v>300000</v>
      </c>
      <c r="W65" s="10"/>
      <c r="X65" s="158"/>
      <c r="Z65" s="198"/>
      <c r="AA65" s="11"/>
      <c r="AB65" s="11"/>
      <c r="AC65" s="13"/>
      <c r="AD65" s="210" t="s">
        <v>289</v>
      </c>
      <c r="AE65" s="16"/>
      <c r="AF65" s="211" t="s">
        <v>290</v>
      </c>
    </row>
    <row r="66" spans="2:32" ht="13.5" thickBot="1" x14ac:dyDescent="0.25">
      <c r="B66" s="188" t="s">
        <v>291</v>
      </c>
      <c r="C66" s="191"/>
      <c r="D66" s="191"/>
      <c r="E66" s="191"/>
      <c r="F66" s="191"/>
      <c r="G66" s="182"/>
      <c r="H66" s="141"/>
      <c r="J66" s="163" t="s">
        <v>209</v>
      </c>
      <c r="K66" s="160" t="s">
        <v>12</v>
      </c>
      <c r="L66" s="121">
        <v>23100</v>
      </c>
      <c r="M66" s="160">
        <v>1</v>
      </c>
      <c r="N66" s="121">
        <v>23100</v>
      </c>
      <c r="O66" s="160"/>
      <c r="P66" s="158"/>
      <c r="R66" s="36" t="s">
        <v>205</v>
      </c>
      <c r="S66" s="160" t="s">
        <v>9</v>
      </c>
      <c r="T66" s="121">
        <v>22300</v>
      </c>
      <c r="U66" s="160">
        <v>3</v>
      </c>
      <c r="V66" s="121">
        <v>66900</v>
      </c>
      <c r="W66" s="10" t="s">
        <v>237</v>
      </c>
      <c r="X66" s="158"/>
      <c r="Z66" s="212"/>
      <c r="AA66" s="213"/>
      <c r="AB66" s="213"/>
      <c r="AC66" s="214"/>
      <c r="AD66" s="215" t="s">
        <v>292</v>
      </c>
      <c r="AE66" s="214"/>
      <c r="AF66" s="216" t="s">
        <v>293</v>
      </c>
    </row>
    <row r="67" spans="2:32" ht="13.5" thickTop="1" x14ac:dyDescent="0.2">
      <c r="B67" s="150" t="s">
        <v>2</v>
      </c>
      <c r="C67" s="151" t="s">
        <v>3</v>
      </c>
      <c r="D67" s="151" t="s">
        <v>4</v>
      </c>
      <c r="E67" s="151" t="s">
        <v>5</v>
      </c>
      <c r="F67" s="152" t="s">
        <v>6</v>
      </c>
      <c r="G67" s="151" t="s">
        <v>7</v>
      </c>
      <c r="H67" s="153" t="s">
        <v>115</v>
      </c>
      <c r="J67" s="36" t="s">
        <v>138</v>
      </c>
      <c r="K67" s="160" t="s">
        <v>12</v>
      </c>
      <c r="L67" s="121">
        <v>30000</v>
      </c>
      <c r="M67" s="160">
        <v>1</v>
      </c>
      <c r="N67" s="121">
        <v>30000</v>
      </c>
      <c r="O67" s="5"/>
      <c r="P67" s="158"/>
      <c r="R67" s="163" t="s">
        <v>209</v>
      </c>
      <c r="S67" s="160" t="s">
        <v>12</v>
      </c>
      <c r="T67" s="121">
        <v>23100</v>
      </c>
      <c r="U67" s="160">
        <v>1</v>
      </c>
      <c r="V67" s="121">
        <v>23100</v>
      </c>
      <c r="W67" s="160"/>
      <c r="X67" s="158"/>
      <c r="Z67" s="239" t="s">
        <v>99</v>
      </c>
      <c r="AA67" s="240"/>
      <c r="AB67" s="240"/>
      <c r="AC67" s="241"/>
      <c r="AD67" s="242"/>
      <c r="AE67" s="241"/>
      <c r="AF67" s="243"/>
    </row>
    <row r="68" spans="2:32" x14ac:dyDescent="0.2">
      <c r="B68" s="217" t="s">
        <v>294</v>
      </c>
      <c r="C68" s="218" t="s">
        <v>12</v>
      </c>
      <c r="D68" s="219"/>
      <c r="E68" s="218">
        <v>1</v>
      </c>
      <c r="F68" s="220">
        <v>0</v>
      </c>
      <c r="G68" s="161"/>
      <c r="H68" s="162"/>
      <c r="J68" s="163" t="s">
        <v>76</v>
      </c>
      <c r="K68" s="160" t="s">
        <v>12</v>
      </c>
      <c r="L68" s="121">
        <v>30000</v>
      </c>
      <c r="M68" s="160">
        <v>1</v>
      </c>
      <c r="N68" s="121">
        <v>30000</v>
      </c>
      <c r="O68" s="5"/>
      <c r="P68" s="162"/>
      <c r="R68" s="163" t="s">
        <v>200</v>
      </c>
      <c r="S68" s="160" t="s">
        <v>12</v>
      </c>
      <c r="T68" s="121">
        <v>54000</v>
      </c>
      <c r="U68" s="160">
        <v>1</v>
      </c>
      <c r="V68" s="121">
        <v>54000</v>
      </c>
      <c r="W68" s="160"/>
      <c r="X68" s="158"/>
      <c r="Z68" s="8" t="s">
        <v>105</v>
      </c>
      <c r="AA68" s="8"/>
      <c r="AB68" s="8"/>
      <c r="AC68" s="244"/>
      <c r="AD68" s="8"/>
      <c r="AE68" s="245"/>
      <c r="AF68" s="243"/>
    </row>
    <row r="69" spans="2:32" x14ac:dyDescent="0.2">
      <c r="B69" s="155"/>
      <c r="C69" s="164"/>
      <c r="D69" s="164"/>
      <c r="E69" s="165" t="s">
        <v>21</v>
      </c>
      <c r="F69" s="166">
        <v>0</v>
      </c>
      <c r="G69" s="156"/>
      <c r="H69" s="167" t="s">
        <v>140</v>
      </c>
      <c r="J69" s="155"/>
      <c r="K69" s="156"/>
      <c r="L69" s="156"/>
      <c r="M69" s="165" t="s">
        <v>21</v>
      </c>
      <c r="N69" s="177">
        <v>1373200</v>
      </c>
      <c r="O69" s="156"/>
      <c r="P69" s="167" t="s">
        <v>295</v>
      </c>
      <c r="R69" s="163" t="s">
        <v>203</v>
      </c>
      <c r="S69" s="160" t="s">
        <v>12</v>
      </c>
      <c r="T69" s="121">
        <v>39200</v>
      </c>
      <c r="U69" s="160">
        <v>1</v>
      </c>
      <c r="V69" s="121">
        <v>39200</v>
      </c>
      <c r="W69" s="160"/>
      <c r="X69" s="158"/>
      <c r="Z69" s="8" t="s">
        <v>158</v>
      </c>
      <c r="AA69" s="8"/>
      <c r="AB69" s="8"/>
      <c r="AC69" s="244"/>
      <c r="AD69" s="8"/>
      <c r="AE69" s="245"/>
      <c r="AF69" s="243"/>
    </row>
    <row r="70" spans="2:32" ht="13.5" thickBot="1" x14ac:dyDescent="0.25">
      <c r="B70" s="221"/>
      <c r="C70" s="222"/>
      <c r="D70" s="222"/>
      <c r="E70" s="223"/>
      <c r="F70" s="224"/>
      <c r="G70" s="225"/>
      <c r="H70" s="226"/>
      <c r="J70" s="163"/>
      <c r="K70" s="160"/>
      <c r="L70" s="160"/>
      <c r="M70" s="170"/>
      <c r="N70" s="121"/>
      <c r="O70" s="160"/>
      <c r="P70" s="158"/>
      <c r="R70" s="163" t="s">
        <v>206</v>
      </c>
      <c r="S70" s="160" t="s">
        <v>12</v>
      </c>
      <c r="T70" s="121">
        <v>74900</v>
      </c>
      <c r="U70" s="160">
        <v>1</v>
      </c>
      <c r="V70" s="121">
        <v>74900</v>
      </c>
      <c r="W70" s="160" t="s">
        <v>207</v>
      </c>
      <c r="X70" s="158"/>
      <c r="Z70" s="8"/>
      <c r="AA70" s="1"/>
      <c r="AB70" s="1"/>
      <c r="AC70" s="1"/>
      <c r="AD70" s="246"/>
      <c r="AE70" s="1"/>
      <c r="AF70" s="8"/>
    </row>
    <row r="71" spans="2:32" ht="14.25" thickTop="1" thickBot="1" x14ac:dyDescent="0.25">
      <c r="J71" s="138" t="s">
        <v>162</v>
      </c>
      <c r="K71" s="146"/>
      <c r="L71" s="146"/>
      <c r="M71" s="146"/>
      <c r="N71" s="146"/>
      <c r="O71" s="147"/>
      <c r="P71" s="141"/>
      <c r="R71" s="163" t="s">
        <v>210</v>
      </c>
      <c r="S71" s="160" t="s">
        <v>12</v>
      </c>
      <c r="T71" s="121">
        <v>57100</v>
      </c>
      <c r="U71" s="160">
        <v>1</v>
      </c>
      <c r="V71" s="121">
        <v>57100</v>
      </c>
      <c r="W71" s="160"/>
      <c r="X71" s="158"/>
    </row>
    <row r="72" spans="2:32" x14ac:dyDescent="0.2">
      <c r="J72" s="150" t="s">
        <v>2</v>
      </c>
      <c r="K72" s="151" t="s">
        <v>3</v>
      </c>
      <c r="L72" s="151" t="s">
        <v>4</v>
      </c>
      <c r="M72" s="151" t="s">
        <v>5</v>
      </c>
      <c r="N72" s="154" t="s">
        <v>6</v>
      </c>
      <c r="O72" s="151" t="s">
        <v>7</v>
      </c>
      <c r="P72" s="153" t="s">
        <v>115</v>
      </c>
      <c r="R72" s="174" t="s">
        <v>213</v>
      </c>
      <c r="S72" s="175" t="s">
        <v>12</v>
      </c>
      <c r="T72" s="176">
        <v>55000</v>
      </c>
      <c r="U72" s="175">
        <v>1</v>
      </c>
      <c r="V72" s="176">
        <v>55000</v>
      </c>
      <c r="W72" s="7" t="s">
        <v>214</v>
      </c>
      <c r="X72" s="162"/>
    </row>
    <row r="73" spans="2:32" x14ac:dyDescent="0.2">
      <c r="J73" s="163" t="s">
        <v>195</v>
      </c>
      <c r="K73" s="160" t="s">
        <v>12</v>
      </c>
      <c r="L73" s="121">
        <v>475000</v>
      </c>
      <c r="M73" s="160">
        <v>1</v>
      </c>
      <c r="N73" s="121">
        <v>475000</v>
      </c>
      <c r="O73" s="160" t="s">
        <v>229</v>
      </c>
      <c r="P73" s="158"/>
      <c r="R73" s="155"/>
      <c r="S73" s="156"/>
      <c r="T73" s="156"/>
      <c r="U73" s="165" t="s">
        <v>21</v>
      </c>
      <c r="V73" s="177">
        <v>2645200</v>
      </c>
      <c r="W73" s="156"/>
      <c r="X73" s="167" t="s">
        <v>270</v>
      </c>
    </row>
    <row r="74" spans="2:32" ht="13.5" thickBot="1" x14ac:dyDescent="0.25">
      <c r="J74" s="163" t="s">
        <v>198</v>
      </c>
      <c r="K74" s="160" t="s">
        <v>12</v>
      </c>
      <c r="L74" s="121">
        <v>400000</v>
      </c>
      <c r="M74" s="160">
        <v>1</v>
      </c>
      <c r="N74" s="121">
        <v>400000</v>
      </c>
      <c r="O74" s="160" t="s">
        <v>199</v>
      </c>
      <c r="P74" s="158"/>
      <c r="R74" s="181"/>
      <c r="S74" s="182"/>
      <c r="T74" s="182"/>
      <c r="U74" s="183"/>
      <c r="V74" s="184"/>
      <c r="W74" s="182"/>
      <c r="X74" s="158"/>
    </row>
    <row r="75" spans="2:32" ht="13.5" thickBot="1" x14ac:dyDescent="0.25">
      <c r="J75" s="36" t="s">
        <v>202</v>
      </c>
      <c r="K75" s="131" t="s">
        <v>12</v>
      </c>
      <c r="L75" s="38">
        <v>300000</v>
      </c>
      <c r="M75" s="131">
        <v>1</v>
      </c>
      <c r="N75" s="38">
        <v>300000</v>
      </c>
      <c r="O75" s="10"/>
      <c r="P75" s="158"/>
      <c r="R75" s="188" t="s">
        <v>296</v>
      </c>
      <c r="S75" s="189"/>
      <c r="T75" s="189"/>
      <c r="U75" s="189"/>
      <c r="V75" s="189"/>
      <c r="W75" s="190"/>
      <c r="X75" s="141"/>
    </row>
    <row r="76" spans="2:32" x14ac:dyDescent="0.2">
      <c r="J76" s="36" t="s">
        <v>205</v>
      </c>
      <c r="K76" s="160" t="s">
        <v>9</v>
      </c>
      <c r="L76" s="121">
        <v>22300</v>
      </c>
      <c r="M76" s="160">
        <v>3</v>
      </c>
      <c r="N76" s="121">
        <v>66900</v>
      </c>
      <c r="O76" s="10" t="s">
        <v>237</v>
      </c>
      <c r="P76" s="158"/>
      <c r="R76" s="150" t="s">
        <v>2</v>
      </c>
      <c r="S76" s="151" t="s">
        <v>3</v>
      </c>
      <c r="T76" s="151"/>
      <c r="U76" s="151" t="s">
        <v>5</v>
      </c>
      <c r="V76" s="154" t="s">
        <v>6</v>
      </c>
      <c r="W76" s="151" t="s">
        <v>7</v>
      </c>
      <c r="X76" s="153" t="s">
        <v>115</v>
      </c>
    </row>
    <row r="77" spans="2:32" x14ac:dyDescent="0.2">
      <c r="J77" s="163" t="s">
        <v>209</v>
      </c>
      <c r="K77" s="160" t="s">
        <v>12</v>
      </c>
      <c r="L77" s="121">
        <v>23100</v>
      </c>
      <c r="M77" s="160">
        <v>1</v>
      </c>
      <c r="N77" s="121">
        <v>23100</v>
      </c>
      <c r="O77" s="160"/>
      <c r="P77" s="158"/>
      <c r="R77" s="163" t="s">
        <v>195</v>
      </c>
      <c r="S77" s="160" t="s">
        <v>12</v>
      </c>
      <c r="T77" s="121">
        <v>475000</v>
      </c>
      <c r="U77" s="160">
        <v>1</v>
      </c>
      <c r="V77" s="121">
        <v>475000</v>
      </c>
      <c r="W77" s="160"/>
      <c r="X77" s="158"/>
    </row>
    <row r="78" spans="2:32" x14ac:dyDescent="0.2">
      <c r="J78" s="163" t="s">
        <v>200</v>
      </c>
      <c r="K78" s="160" t="s">
        <v>12</v>
      </c>
      <c r="L78" s="121">
        <v>54000</v>
      </c>
      <c r="M78" s="160">
        <v>1</v>
      </c>
      <c r="N78" s="121">
        <v>54000</v>
      </c>
      <c r="O78" s="160"/>
      <c r="P78" s="158"/>
      <c r="R78" s="163" t="s">
        <v>269</v>
      </c>
      <c r="S78" s="160" t="s">
        <v>12</v>
      </c>
      <c r="T78" s="121">
        <v>1500000</v>
      </c>
      <c r="U78" s="160">
        <v>1</v>
      </c>
      <c r="V78" s="121">
        <v>1500000</v>
      </c>
      <c r="W78" s="160"/>
      <c r="X78" s="158"/>
    </row>
    <row r="79" spans="2:32" x14ac:dyDescent="0.2">
      <c r="J79" s="163" t="s">
        <v>203</v>
      </c>
      <c r="K79" s="160" t="s">
        <v>12</v>
      </c>
      <c r="L79" s="121">
        <v>39200</v>
      </c>
      <c r="M79" s="160">
        <v>1</v>
      </c>
      <c r="N79" s="121">
        <v>39200</v>
      </c>
      <c r="O79" s="160"/>
      <c r="P79" s="158"/>
      <c r="R79" s="36" t="s">
        <v>202</v>
      </c>
      <c r="S79" s="131" t="s">
        <v>12</v>
      </c>
      <c r="T79" s="38">
        <v>300000</v>
      </c>
      <c r="U79" s="131">
        <v>1</v>
      </c>
      <c r="V79" s="38">
        <v>300000</v>
      </c>
      <c r="W79" s="10"/>
      <c r="X79" s="158"/>
    </row>
    <row r="80" spans="2:32" x14ac:dyDescent="0.2">
      <c r="J80" s="36" t="s">
        <v>138</v>
      </c>
      <c r="K80" s="160" t="s">
        <v>12</v>
      </c>
      <c r="L80" s="121">
        <v>30000</v>
      </c>
      <c r="M80" s="160">
        <v>1</v>
      </c>
      <c r="N80" s="121">
        <v>30000</v>
      </c>
      <c r="O80" s="5"/>
      <c r="P80" s="158"/>
      <c r="R80" s="36" t="s">
        <v>205</v>
      </c>
      <c r="S80" s="160" t="s">
        <v>9</v>
      </c>
      <c r="T80" s="121">
        <v>22300</v>
      </c>
      <c r="U80" s="160">
        <v>3</v>
      </c>
      <c r="V80" s="121">
        <v>66900</v>
      </c>
      <c r="W80" s="10" t="s">
        <v>237</v>
      </c>
      <c r="X80" s="158"/>
    </row>
    <row r="81" spans="10:24" x14ac:dyDescent="0.2">
      <c r="J81" s="163" t="s">
        <v>76</v>
      </c>
      <c r="K81" s="160" t="s">
        <v>12</v>
      </c>
      <c r="L81" s="121">
        <v>30000</v>
      </c>
      <c r="M81" s="160">
        <v>1</v>
      </c>
      <c r="N81" s="121">
        <v>30000</v>
      </c>
      <c r="O81" s="5"/>
      <c r="P81" s="162"/>
      <c r="R81" s="163" t="s">
        <v>200</v>
      </c>
      <c r="S81" s="160" t="s">
        <v>12</v>
      </c>
      <c r="T81" s="121">
        <v>54000</v>
      </c>
      <c r="U81" s="160">
        <v>1</v>
      </c>
      <c r="V81" s="121">
        <v>54000</v>
      </c>
      <c r="W81" s="160"/>
      <c r="X81" s="158"/>
    </row>
    <row r="82" spans="10:24" x14ac:dyDescent="0.2">
      <c r="J82" s="155"/>
      <c r="K82" s="156"/>
      <c r="L82" s="156"/>
      <c r="M82" s="165" t="s">
        <v>21</v>
      </c>
      <c r="N82" s="177">
        <v>1418200</v>
      </c>
      <c r="O82" s="156"/>
      <c r="P82" s="167" t="s">
        <v>297</v>
      </c>
      <c r="R82" s="163" t="s">
        <v>203</v>
      </c>
      <c r="S82" s="160" t="s">
        <v>12</v>
      </c>
      <c r="T82" s="121">
        <v>39200</v>
      </c>
      <c r="U82" s="160">
        <v>1</v>
      </c>
      <c r="V82" s="121">
        <v>39200</v>
      </c>
      <c r="W82" s="160"/>
      <c r="X82" s="158"/>
    </row>
    <row r="83" spans="10:24" ht="13.5" thickBot="1" x14ac:dyDescent="0.25">
      <c r="J83" s="181"/>
      <c r="K83" s="182"/>
      <c r="L83" s="182"/>
      <c r="M83" s="183"/>
      <c r="N83" s="184"/>
      <c r="O83" s="182"/>
      <c r="P83" s="203"/>
      <c r="R83" s="163" t="s">
        <v>206</v>
      </c>
      <c r="S83" s="160" t="s">
        <v>12</v>
      </c>
      <c r="T83" s="121">
        <v>74900</v>
      </c>
      <c r="U83" s="160">
        <v>1</v>
      </c>
      <c r="V83" s="121">
        <v>74900</v>
      </c>
      <c r="W83" s="160" t="s">
        <v>207</v>
      </c>
      <c r="X83" s="158"/>
    </row>
    <row r="84" spans="10:24" ht="13.5" thickBot="1" x14ac:dyDescent="0.25">
      <c r="J84" s="188" t="s">
        <v>298</v>
      </c>
      <c r="K84" s="189"/>
      <c r="L84" s="189"/>
      <c r="M84" s="189"/>
      <c r="N84" s="189"/>
      <c r="O84" s="190"/>
      <c r="P84" s="203"/>
      <c r="R84" s="163" t="s">
        <v>210</v>
      </c>
      <c r="S84" s="160" t="s">
        <v>12</v>
      </c>
      <c r="T84" s="121">
        <v>57100</v>
      </c>
      <c r="U84" s="160">
        <v>1</v>
      </c>
      <c r="V84" s="121">
        <v>57100</v>
      </c>
      <c r="W84" s="160"/>
      <c r="X84" s="158"/>
    </row>
    <row r="85" spans="10:24" x14ac:dyDescent="0.2">
      <c r="J85" s="150" t="s">
        <v>2</v>
      </c>
      <c r="K85" s="151" t="s">
        <v>3</v>
      </c>
      <c r="L85" s="151" t="s">
        <v>4</v>
      </c>
      <c r="M85" s="151" t="s">
        <v>5</v>
      </c>
      <c r="N85" s="154" t="s">
        <v>6</v>
      </c>
      <c r="O85" s="151" t="s">
        <v>7</v>
      </c>
      <c r="P85" s="153" t="s">
        <v>115</v>
      </c>
      <c r="R85" s="174" t="s">
        <v>213</v>
      </c>
      <c r="S85" s="175" t="s">
        <v>12</v>
      </c>
      <c r="T85" s="176">
        <v>55000</v>
      </c>
      <c r="U85" s="175">
        <v>1</v>
      </c>
      <c r="V85" s="176">
        <v>55000</v>
      </c>
      <c r="W85" s="7" t="s">
        <v>214</v>
      </c>
      <c r="X85" s="162"/>
    </row>
    <row r="86" spans="10:24" x14ac:dyDescent="0.2">
      <c r="J86" s="163" t="s">
        <v>195</v>
      </c>
      <c r="K86" s="160" t="s">
        <v>12</v>
      </c>
      <c r="L86" s="121">
        <v>475000</v>
      </c>
      <c r="M86" s="160">
        <v>1</v>
      </c>
      <c r="N86" s="121">
        <v>475000</v>
      </c>
      <c r="O86" s="160"/>
      <c r="P86" s="158"/>
      <c r="R86" s="155"/>
      <c r="S86" s="156"/>
      <c r="T86" s="156"/>
      <c r="U86" s="165" t="s">
        <v>21</v>
      </c>
      <c r="V86" s="177">
        <v>2622100</v>
      </c>
      <c r="W86" s="156"/>
      <c r="X86" s="167" t="s">
        <v>299</v>
      </c>
    </row>
    <row r="87" spans="10:24" ht="13.5" thickBot="1" x14ac:dyDescent="0.25">
      <c r="J87" s="163" t="s">
        <v>198</v>
      </c>
      <c r="K87" s="160" t="s">
        <v>12</v>
      </c>
      <c r="L87" s="121">
        <v>300000</v>
      </c>
      <c r="M87" s="160">
        <v>1</v>
      </c>
      <c r="N87" s="121">
        <v>300000</v>
      </c>
      <c r="O87" s="160" t="s">
        <v>199</v>
      </c>
      <c r="P87" s="158"/>
      <c r="R87" s="163"/>
      <c r="S87" s="160"/>
      <c r="T87" s="160"/>
      <c r="U87" s="170"/>
      <c r="V87" s="121"/>
      <c r="W87" s="160"/>
      <c r="X87" s="158"/>
    </row>
    <row r="88" spans="10:24" ht="13.5" thickBot="1" x14ac:dyDescent="0.25">
      <c r="J88" s="36" t="s">
        <v>202</v>
      </c>
      <c r="K88" s="131" t="s">
        <v>12</v>
      </c>
      <c r="L88" s="38">
        <v>300000</v>
      </c>
      <c r="M88" s="131">
        <v>1</v>
      </c>
      <c r="N88" s="38">
        <v>300000</v>
      </c>
      <c r="O88" s="10"/>
      <c r="P88" s="158"/>
      <c r="R88" s="138" t="s">
        <v>300</v>
      </c>
      <c r="S88" s="146"/>
      <c r="T88" s="146"/>
      <c r="U88" s="146"/>
      <c r="V88" s="146"/>
      <c r="W88" s="147"/>
      <c r="X88" s="141"/>
    </row>
    <row r="89" spans="10:24" x14ac:dyDescent="0.2">
      <c r="J89" s="36" t="s">
        <v>205</v>
      </c>
      <c r="K89" s="160" t="s">
        <v>9</v>
      </c>
      <c r="L89" s="121">
        <v>66700</v>
      </c>
      <c r="M89" s="160">
        <v>3</v>
      </c>
      <c r="N89" s="121">
        <v>200100</v>
      </c>
      <c r="O89" s="10"/>
      <c r="P89" s="158"/>
      <c r="R89" s="227" t="s">
        <v>2</v>
      </c>
      <c r="S89" s="186" t="s">
        <v>3</v>
      </c>
      <c r="T89" s="186"/>
      <c r="U89" s="186" t="s">
        <v>5</v>
      </c>
      <c r="V89" s="152" t="s">
        <v>6</v>
      </c>
      <c r="W89" s="186" t="s">
        <v>7</v>
      </c>
      <c r="X89" s="153" t="s">
        <v>115</v>
      </c>
    </row>
    <row r="90" spans="10:24" x14ac:dyDescent="0.2">
      <c r="J90" s="163" t="s">
        <v>209</v>
      </c>
      <c r="K90" s="160" t="s">
        <v>12</v>
      </c>
      <c r="L90" s="121">
        <v>23100</v>
      </c>
      <c r="M90" s="160">
        <v>1</v>
      </c>
      <c r="N90" s="121">
        <v>23100</v>
      </c>
      <c r="O90" s="160"/>
      <c r="P90" s="158"/>
      <c r="R90" s="228" t="s">
        <v>195</v>
      </c>
      <c r="S90" s="160" t="s">
        <v>12</v>
      </c>
      <c r="T90" s="121">
        <v>475000</v>
      </c>
      <c r="U90" s="160">
        <v>1</v>
      </c>
      <c r="V90" s="121">
        <v>475000</v>
      </c>
      <c r="W90" s="160"/>
      <c r="X90" s="229"/>
    </row>
    <row r="91" spans="10:24" x14ac:dyDescent="0.2">
      <c r="J91" s="163" t="s">
        <v>200</v>
      </c>
      <c r="K91" s="160" t="s">
        <v>12</v>
      </c>
      <c r="L91" s="121">
        <v>54000</v>
      </c>
      <c r="M91" s="160">
        <v>1</v>
      </c>
      <c r="N91" s="121">
        <v>54000</v>
      </c>
      <c r="O91" s="160"/>
      <c r="P91" s="158"/>
      <c r="R91" s="228" t="s">
        <v>269</v>
      </c>
      <c r="S91" s="160" t="s">
        <v>12</v>
      </c>
      <c r="T91" s="121">
        <v>700000</v>
      </c>
      <c r="U91" s="160">
        <v>1</v>
      </c>
      <c r="V91" s="121">
        <v>700000</v>
      </c>
      <c r="W91" s="160"/>
      <c r="X91" s="229"/>
    </row>
    <row r="92" spans="10:24" x14ac:dyDescent="0.2">
      <c r="J92" s="163" t="s">
        <v>203</v>
      </c>
      <c r="K92" s="160" t="s">
        <v>12</v>
      </c>
      <c r="L92" s="121">
        <v>39200</v>
      </c>
      <c r="M92" s="160">
        <v>1</v>
      </c>
      <c r="N92" s="121">
        <v>39200</v>
      </c>
      <c r="O92" s="160"/>
      <c r="P92" s="162"/>
      <c r="R92" s="230" t="s">
        <v>202</v>
      </c>
      <c r="S92" s="131" t="s">
        <v>12</v>
      </c>
      <c r="T92" s="38">
        <v>300000</v>
      </c>
      <c r="U92" s="131">
        <v>1</v>
      </c>
      <c r="V92" s="38">
        <v>300000</v>
      </c>
      <c r="W92" s="10"/>
      <c r="X92" s="229"/>
    </row>
    <row r="93" spans="10:24" x14ac:dyDescent="0.2">
      <c r="J93" s="155"/>
      <c r="K93" s="156"/>
      <c r="L93" s="156"/>
      <c r="M93" s="165" t="s">
        <v>21</v>
      </c>
      <c r="N93" s="177">
        <v>1391400</v>
      </c>
      <c r="O93" s="156"/>
      <c r="P93" s="167" t="s">
        <v>301</v>
      </c>
      <c r="R93" s="230" t="s">
        <v>205</v>
      </c>
      <c r="S93" s="160" t="s">
        <v>9</v>
      </c>
      <c r="T93" s="121">
        <v>22300</v>
      </c>
      <c r="U93" s="160">
        <v>3</v>
      </c>
      <c r="V93" s="121">
        <v>66900</v>
      </c>
      <c r="W93" s="10" t="s">
        <v>237</v>
      </c>
      <c r="X93" s="229"/>
    </row>
    <row r="94" spans="10:24" ht="13.5" thickBot="1" x14ac:dyDescent="0.25">
      <c r="J94" s="247"/>
      <c r="K94" s="248"/>
      <c r="L94" s="248"/>
      <c r="M94" s="249"/>
      <c r="N94" s="250"/>
      <c r="O94" s="248"/>
      <c r="P94" s="251"/>
      <c r="R94" s="228" t="s">
        <v>200</v>
      </c>
      <c r="S94" s="160" t="s">
        <v>12</v>
      </c>
      <c r="T94" s="121">
        <v>54000</v>
      </c>
      <c r="U94" s="160">
        <v>1</v>
      </c>
      <c r="V94" s="121">
        <v>54000</v>
      </c>
      <c r="W94" s="160"/>
      <c r="X94" s="229"/>
    </row>
    <row r="95" spans="10:24" ht="13.5" thickTop="1" x14ac:dyDescent="0.2">
      <c r="R95" s="228" t="s">
        <v>203</v>
      </c>
      <c r="S95" s="160" t="s">
        <v>12</v>
      </c>
      <c r="T95" s="121">
        <v>39200</v>
      </c>
      <c r="U95" s="160">
        <v>1</v>
      </c>
      <c r="V95" s="121">
        <v>39200</v>
      </c>
      <c r="W95" s="160"/>
      <c r="X95" s="229"/>
    </row>
    <row r="96" spans="10:24" x14ac:dyDescent="0.2">
      <c r="R96" s="228" t="s">
        <v>206</v>
      </c>
      <c r="S96" s="160" t="s">
        <v>12</v>
      </c>
      <c r="T96" s="121">
        <v>74900</v>
      </c>
      <c r="U96" s="160">
        <v>1</v>
      </c>
      <c r="V96" s="121">
        <v>74900</v>
      </c>
      <c r="W96" s="160" t="s">
        <v>207</v>
      </c>
      <c r="X96" s="229"/>
    </row>
    <row r="97" spans="18:24" x14ac:dyDescent="0.2">
      <c r="R97" s="228" t="s">
        <v>210</v>
      </c>
      <c r="S97" s="160" t="s">
        <v>12</v>
      </c>
      <c r="T97" s="121">
        <v>57100</v>
      </c>
      <c r="U97" s="160">
        <v>1</v>
      </c>
      <c r="V97" s="121">
        <v>57100</v>
      </c>
      <c r="W97" s="160"/>
      <c r="X97" s="229"/>
    </row>
    <row r="98" spans="18:24" x14ac:dyDescent="0.2">
      <c r="R98" s="231" t="s">
        <v>213</v>
      </c>
      <c r="S98" s="175" t="s">
        <v>12</v>
      </c>
      <c r="T98" s="176">
        <v>55000</v>
      </c>
      <c r="U98" s="175">
        <v>1</v>
      </c>
      <c r="V98" s="176">
        <v>55000</v>
      </c>
      <c r="W98" s="7" t="s">
        <v>214</v>
      </c>
      <c r="X98" s="232"/>
    </row>
    <row r="99" spans="18:24" x14ac:dyDescent="0.2">
      <c r="R99" s="233"/>
      <c r="S99" s="156"/>
      <c r="T99" s="156"/>
      <c r="U99" s="165" t="s">
        <v>21</v>
      </c>
      <c r="V99" s="177">
        <v>1822100</v>
      </c>
      <c r="W99" s="156"/>
      <c r="X99" s="234" t="s">
        <v>302</v>
      </c>
    </row>
    <row r="100" spans="18:24" ht="13.5" thickBot="1" x14ac:dyDescent="0.25">
      <c r="R100" s="235"/>
      <c r="S100" s="182"/>
      <c r="T100" s="182"/>
      <c r="U100" s="183"/>
      <c r="V100" s="184"/>
      <c r="W100" s="182"/>
      <c r="X100" s="236"/>
    </row>
    <row r="101" spans="18:24" x14ac:dyDescent="0.2">
      <c r="R101" s="169"/>
      <c r="S101" s="160"/>
      <c r="T101" s="121"/>
      <c r="U101" s="160"/>
      <c r="V101" s="121"/>
      <c r="W101" s="160"/>
      <c r="X101" s="169"/>
    </row>
    <row r="102" spans="18:24" x14ac:dyDescent="0.2">
      <c r="R102" s="169"/>
      <c r="S102" s="160"/>
      <c r="T102" s="121"/>
      <c r="U102" s="160"/>
      <c r="V102" s="121"/>
      <c r="W102" s="160"/>
      <c r="X102" s="169"/>
    </row>
    <row r="103" spans="18:24" x14ac:dyDescent="0.2">
      <c r="R103" s="130"/>
      <c r="S103" s="131"/>
      <c r="T103" s="38"/>
      <c r="U103" s="131"/>
      <c r="V103" s="38"/>
      <c r="W103" s="10"/>
      <c r="X103" s="169"/>
    </row>
    <row r="104" spans="18:24" x14ac:dyDescent="0.2">
      <c r="R104" s="130"/>
      <c r="S104" s="160"/>
      <c r="T104" s="121"/>
      <c r="U104" s="160"/>
      <c r="V104" s="121"/>
      <c r="W104" s="10"/>
      <c r="X104" s="169"/>
    </row>
    <row r="105" spans="18:24" x14ac:dyDescent="0.2">
      <c r="R105" s="169"/>
      <c r="S105" s="160"/>
      <c r="T105" s="121"/>
      <c r="U105" s="160"/>
      <c r="V105" s="121"/>
      <c r="W105" s="160"/>
      <c r="X105" s="169"/>
    </row>
    <row r="106" spans="18:24" x14ac:dyDescent="0.2">
      <c r="R106" s="169"/>
      <c r="S106" s="160"/>
      <c r="T106" s="121"/>
      <c r="U106" s="160"/>
      <c r="V106" s="121"/>
      <c r="W106" s="160"/>
      <c r="X106" s="169"/>
    </row>
    <row r="107" spans="18:24" x14ac:dyDescent="0.2">
      <c r="R107" s="169"/>
      <c r="S107" s="160"/>
      <c r="T107" s="121"/>
      <c r="U107" s="160"/>
      <c r="V107" s="121"/>
      <c r="W107" s="160"/>
      <c r="X107" s="169"/>
    </row>
    <row r="108" spans="18:24" x14ac:dyDescent="0.2">
      <c r="R108" s="169"/>
      <c r="S108" s="160"/>
      <c r="T108" s="121"/>
      <c r="U108" s="160"/>
      <c r="V108" s="121"/>
      <c r="W108" s="160"/>
      <c r="X108" s="169"/>
    </row>
    <row r="109" spans="18:24" x14ac:dyDescent="0.2">
      <c r="R109" s="169"/>
      <c r="S109" s="160"/>
      <c r="T109" s="121"/>
      <c r="U109" s="160"/>
      <c r="V109" s="121"/>
      <c r="W109" s="5"/>
      <c r="X109" s="169"/>
    </row>
    <row r="110" spans="18:24" x14ac:dyDescent="0.2">
      <c r="R110" s="169"/>
      <c r="S110" s="160"/>
      <c r="T110" s="160"/>
      <c r="U110" s="13"/>
      <c r="V110" s="207"/>
      <c r="W110" s="160"/>
      <c r="X110" s="16"/>
    </row>
    <row r="111" spans="18:24" x14ac:dyDescent="0.2">
      <c r="R111" s="169"/>
      <c r="S111" s="160"/>
      <c r="T111" s="160"/>
      <c r="U111" s="170"/>
      <c r="V111" s="121"/>
      <c r="W111" s="160"/>
      <c r="X111" s="169"/>
    </row>
    <row r="112" spans="18:24" x14ac:dyDescent="0.2">
      <c r="R112" s="1"/>
      <c r="S112" s="1"/>
      <c r="T112" s="1"/>
      <c r="U112" s="1"/>
      <c r="V112" s="1"/>
      <c r="W112" s="1"/>
      <c r="X112" s="1"/>
    </row>
  </sheetData>
  <printOptions horizontalCentered="1"/>
  <pageMargins left="0.7" right="0.7" top="0.75" bottom="0.75" header="0.3" footer="0.3"/>
  <pageSetup scale="30" orientation="portrait" horizontalDpi="90" verticalDpi="90" r:id="rId1"/>
  <colBreaks count="3" manualBreakCount="3">
    <brk id="8" max="111" man="1"/>
    <brk id="16" max="111" man="1"/>
    <brk id="2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Props1.xml><?xml version="1.0" encoding="utf-8"?>
<ds:datastoreItem xmlns:ds="http://schemas.openxmlformats.org/officeDocument/2006/customXml" ds:itemID="{A92AA1AA-C7F0-45F5-AAA2-97403CE55AFA}"/>
</file>

<file path=customXml/itemProps2.xml><?xml version="1.0" encoding="utf-8"?>
<ds:datastoreItem xmlns:ds="http://schemas.openxmlformats.org/officeDocument/2006/customXml" ds:itemID="{20B1D52C-7EB6-4762-92AD-BEA04D6528B7}"/>
</file>

<file path=customXml/itemProps3.xml><?xml version="1.0" encoding="utf-8"?>
<ds:datastoreItem xmlns:ds="http://schemas.openxmlformats.org/officeDocument/2006/customXml" ds:itemID="{DAFE6FB3-5ACB-499B-ADF3-B8D9AC999420}"/>
</file>

<file path=customXml/itemProps4.xml><?xml version="1.0" encoding="utf-8"?>
<ds:datastoreItem xmlns:ds="http://schemas.openxmlformats.org/officeDocument/2006/customXml" ds:itemID="{18C930A7-E40B-48ED-81D2-EB2DFE4DFC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 Site Remedy Eval</vt:lpstr>
      <vt:lpstr>Units 1&amp;2 Alternative 10</vt:lpstr>
      <vt:lpstr>Units 3&amp;4 Alternative 4</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Puget Sound Energy</cp:lastModifiedBy>
  <cp:lastPrinted>2022-01-22T21:33:15Z</cp:lastPrinted>
  <dcterms:created xsi:type="dcterms:W3CDTF">2022-01-21T23:40:23Z</dcterms:created>
  <dcterms:modified xsi:type="dcterms:W3CDTF">2022-01-22T21:57:05Z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