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5180" windowHeight="8580" activeTab="0"/>
  </bookViews>
  <sheets>
    <sheet name="Threshold" sheetId="1" r:id="rId1"/>
    <sheet name="Acerno_Cache_XXXXX" sheetId="2" state="veryHidden" r:id="rId2"/>
    <sheet name="2020 Confidential" sheetId="3" r:id="rId3"/>
  </sheets>
  <definedNames>
    <definedName name="_xlnm.Print_Area" localSheetId="2">'2020 Confidential'!$A$1:$P$31</definedName>
    <definedName name="_xlnm.Print_Area" localSheetId="0">'Threshold'!$A$1:$F$36</definedName>
  </definedNames>
  <calcPr fullCalcOnLoad="1"/>
</workbook>
</file>

<file path=xl/sharedStrings.xml><?xml version="1.0" encoding="utf-8"?>
<sst xmlns="http://schemas.openxmlformats.org/spreadsheetml/2006/main" count="90" uniqueCount="72">
  <si>
    <t>AVISTA UTILITIES</t>
  </si>
  <si>
    <t>PAYMENTS</t>
  </si>
  <si>
    <t>BUDGET</t>
  </si>
  <si>
    <t>TERM</t>
  </si>
  <si>
    <t>TYPE</t>
  </si>
  <si>
    <t>Electric long term purchases</t>
  </si>
  <si>
    <t>Natural Gas Exchange, Inc.</t>
  </si>
  <si>
    <t>N/A</t>
  </si>
  <si>
    <t>Electric long term purchases-Transmission</t>
  </si>
  <si>
    <t>Electric short term purchases-Transmission</t>
  </si>
  <si>
    <t>NOTES:</t>
  </si>
  <si>
    <t>PTP,Borderline,WNP3,Towns-Garr</t>
  </si>
  <si>
    <t>various</t>
  </si>
  <si>
    <t>Bonneville Power Administration</t>
  </si>
  <si>
    <t>ESSENTIAL SERVICES VENDOR (1)</t>
  </si>
  <si>
    <t>TYPE OF CONTRACT</t>
  </si>
  <si>
    <t>Notes:</t>
  </si>
  <si>
    <t>(1) Parties to the contract are the Vendor and Avista.</t>
  </si>
  <si>
    <t>ESSENTIAL OBLIGATIONS</t>
  </si>
  <si>
    <t>Long Term Transportation Contract</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</si>
  <si>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</si>
  <si>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</si>
  <si>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</si>
  <si>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Short-term power purchases</t>
  </si>
  <si>
    <t>Long-term transmission</t>
  </si>
  <si>
    <t>Short-term transmission</t>
  </si>
  <si>
    <t>Short-term BPA nonfirm transmission purchases</t>
  </si>
  <si>
    <t>Long-term coal purchase</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</si>
  <si>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</si>
  <si>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</si>
  <si>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</si>
  <si>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</si>
  <si>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</si>
  <si>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</si>
  <si>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</si>
  <si>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</si>
  <si>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</si>
  <si>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</si>
  <si>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</si>
  <si>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</si>
  <si>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</si>
  <si>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</si>
  <si>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</si>
  <si>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</si>
  <si>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</si>
  <si>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</si>
  <si>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</si>
  <si>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</si>
  <si>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</si>
  <si>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</si>
  <si>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Long-term power purchase agreement</t>
  </si>
  <si>
    <t>Commercial Firm Sales</t>
  </si>
  <si>
    <t>Commercial Interruptible Sales</t>
  </si>
  <si>
    <t>Industrial Firm Sales</t>
  </si>
  <si>
    <t>Industrial Interruptible Sales</t>
  </si>
  <si>
    <t xml:space="preserve">OPERATING STATEMENT </t>
  </si>
  <si>
    <t>Predating 1992 - various termination dates through 2035</t>
  </si>
  <si>
    <t>11/1/2005 - 10/31/2026</t>
  </si>
  <si>
    <t>Includes long-term transmission purchases from BPA for Colstrip, Coyote Springs 2, WNP-3,Lancaster and borderline loads</t>
  </si>
  <si>
    <t>Long-term power purchase agreement for the Palouse Wind facility</t>
  </si>
  <si>
    <t>Palouse Wind, LLC</t>
  </si>
  <si>
    <t>12-13-2012 - 12-31-2042</t>
  </si>
  <si>
    <t>Short-term purchases, deviation energy and reserves</t>
  </si>
  <si>
    <t>TransCanada 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</si>
  <si>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Designated information is confidential per WAC 480-07-160</t>
  </si>
  <si>
    <t>GADD</t>
  </si>
  <si>
    <t>2020 Essential Utilities Services Contracts Annual Report</t>
  </si>
  <si>
    <t>Lancaster</t>
  </si>
  <si>
    <t>Westmorland Rosebud Mining, LLC</t>
  </si>
  <si>
    <t>Krista Johnson</t>
  </si>
  <si>
    <t>Ends 12/31/2020</t>
  </si>
  <si>
    <t>Contract dates per Jennifer Hossack</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</si>
</sst>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6">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20" fillId="3" borderId="0" applyNumberFormat="0" applyBorder="0" applyAlignment="0" applyProtection="0"/>
    <xf numFmtId="0" fontId="96"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20" fillId="5" borderId="0" applyNumberFormat="0" applyBorder="0" applyAlignment="0" applyProtection="0"/>
    <xf numFmtId="0" fontId="96"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20" fillId="7" borderId="0" applyNumberFormat="0" applyBorder="0" applyAlignment="0" applyProtection="0"/>
    <xf numFmtId="0" fontId="96"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20" fillId="11" borderId="0" applyNumberFormat="0" applyBorder="0" applyAlignment="0" applyProtection="0"/>
    <xf numFmtId="0" fontId="96"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20" fillId="13" borderId="0" applyNumberFormat="0" applyBorder="0" applyAlignment="0" applyProtection="0"/>
    <xf numFmtId="0" fontId="96"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20" fillId="15" borderId="0" applyNumberFormat="0" applyBorder="0" applyAlignment="0" applyProtection="0"/>
    <xf numFmtId="0" fontId="96"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20" fillId="17" borderId="0" applyNumberFormat="0" applyBorder="0" applyAlignment="0" applyProtection="0"/>
    <xf numFmtId="0" fontId="96"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20" fillId="19" borderId="0" applyNumberFormat="0" applyBorder="0" applyAlignment="0" applyProtection="0"/>
    <xf numFmtId="0" fontId="96"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20" fillId="15" borderId="0" applyNumberFormat="0" applyBorder="0" applyAlignment="0" applyProtection="0"/>
    <xf numFmtId="0" fontId="96"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20" fillId="23" borderId="0" applyNumberFormat="0" applyBorder="0" applyAlignment="0" applyProtection="0"/>
    <xf numFmtId="0" fontId="98"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21" fillId="25" borderId="0" applyNumberFormat="0" applyBorder="0" applyAlignment="0" applyProtection="0"/>
    <xf numFmtId="0" fontId="98"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21" fillId="17" borderId="0" applyNumberFormat="0" applyBorder="0" applyAlignment="0" applyProtection="0"/>
    <xf numFmtId="0" fontId="98"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19" borderId="0" applyNumberFormat="0" applyBorder="0" applyAlignment="0" applyProtection="0"/>
    <xf numFmtId="0" fontId="21" fillId="19" borderId="0" applyNumberFormat="0" applyBorder="0" applyAlignment="0" applyProtection="0"/>
    <xf numFmtId="0" fontId="98"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21" fillId="31" borderId="0" applyNumberFormat="0" applyBorder="0" applyAlignment="0" applyProtection="0"/>
    <xf numFmtId="0" fontId="98"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21" fillId="33" borderId="0" applyNumberFormat="0" applyBorder="0" applyAlignment="0" applyProtection="0"/>
    <xf numFmtId="0" fontId="98"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5" borderId="0" applyNumberFormat="0" applyBorder="0" applyAlignment="0" applyProtection="0"/>
    <xf numFmtId="0" fontId="21" fillId="35" borderId="0" applyNumberFormat="0" applyBorder="0" applyAlignment="0" applyProtection="0"/>
    <xf numFmtId="0" fontId="98"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21" fillId="37" borderId="0" applyNumberFormat="0" applyBorder="0" applyAlignment="0" applyProtection="0"/>
    <xf numFmtId="0" fontId="98"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9" borderId="0" applyNumberFormat="0" applyBorder="0" applyAlignment="0" applyProtection="0"/>
    <xf numFmtId="0" fontId="21" fillId="39" borderId="0" applyNumberFormat="0" applyBorder="0" applyAlignment="0" applyProtection="0"/>
    <xf numFmtId="0" fontId="98"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21" fillId="31" borderId="0" applyNumberFormat="0" applyBorder="0" applyAlignment="0" applyProtection="0"/>
    <xf numFmtId="0" fontId="98"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0"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2"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4" fillId="48" borderId="3" applyNumberFormat="0" applyAlignment="0" applyProtection="0"/>
    <xf numFmtId="0" fontId="105" fillId="48" borderId="3" applyNumberFormat="0" applyAlignment="0" applyProtection="0"/>
    <xf numFmtId="0" fontId="105" fillId="48" borderId="3" applyNumberFormat="0" applyAlignment="0" applyProtection="0"/>
    <xf numFmtId="0" fontId="105"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1" fillId="0" borderId="0" applyNumberFormat="0" applyFill="0" applyBorder="0" applyAlignment="0" applyProtection="0"/>
    <xf numFmtId="0" fontId="108"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09"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43" fillId="7" borderId="0" applyNumberFormat="0" applyBorder="0" applyAlignment="0" applyProtection="0"/>
    <xf numFmtId="0" fontId="111"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3"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5"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7" fillId="0" borderId="0" applyNumberFormat="0" applyFill="0" applyBorder="0" applyAlignment="0" applyProtection="0"/>
    <xf numFmtId="184" fontId="47" fillId="50" borderId="0" applyNumberFormat="0" applyBorder="0" applyAlignment="0" applyProtection="0"/>
    <xf numFmtId="0" fontId="118" fillId="52" borderId="1" applyNumberFormat="0" applyAlignment="0" applyProtection="0"/>
    <xf numFmtId="0" fontId="119" fillId="52" borderId="1" applyNumberFormat="0" applyAlignment="0" applyProtection="0"/>
    <xf numFmtId="0" fontId="119" fillId="52" borderId="1" applyNumberFormat="0" applyAlignment="0" applyProtection="0"/>
    <xf numFmtId="0" fontId="119"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0"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49" fillId="0" borderId="14" applyNumberFormat="0" applyFill="0" applyAlignment="0" applyProtection="0"/>
    <xf numFmtId="0" fontId="50" fillId="54" borderId="0">
      <alignment/>
      <protection/>
    </xf>
    <xf numFmtId="0" fontId="122"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51" fillId="53" borderId="0" applyNumberFormat="0" applyBorder="0" applyAlignment="0" applyProtection="0"/>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0" fillId="0" borderId="0">
      <alignment/>
      <protection/>
    </xf>
    <xf numFmtId="0" fontId="124"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0"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184" fontId="96" fillId="0" borderId="0">
      <alignment/>
      <protection/>
    </xf>
    <xf numFmtId="184" fontId="96" fillId="0" borderId="0">
      <alignment/>
      <protection/>
    </xf>
    <xf numFmtId="0" fontId="15" fillId="0" borderId="0">
      <alignment vertical="top"/>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6" fillId="0" borderId="0">
      <alignment/>
      <protection/>
    </xf>
    <xf numFmtId="0" fontId="15" fillId="0" borderId="0">
      <alignment vertical="top"/>
      <protection/>
    </xf>
    <xf numFmtId="0" fontId="1"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5"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7" fillId="0" borderId="0" applyNumberFormat="0" applyBorder="0" applyAlignment="0">
      <protection/>
    </xf>
    <xf numFmtId="0" fontId="127"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28" fillId="0" borderId="0" applyNumberFormat="0" applyBorder="0" applyAlignment="0">
      <protection/>
    </xf>
    <xf numFmtId="0" fontId="128"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29" fillId="0" borderId="0" applyNumberFormat="0" applyBorder="0" applyAlignment="0">
      <protection/>
    </xf>
    <xf numFmtId="0" fontId="129" fillId="0" borderId="0" applyNumberFormat="0" applyBorder="0" applyAlignment="0">
      <protection/>
    </xf>
    <xf numFmtId="0" fontId="64" fillId="0" borderId="0">
      <alignment/>
      <protection/>
    </xf>
    <xf numFmtId="0" fontId="130"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29"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1" fillId="0" borderId="0" applyNumberFormat="0" applyFill="0" applyBorder="0" applyAlignment="0" applyProtection="0"/>
    <xf numFmtId="0" fontId="131" fillId="0" borderId="0" applyNumberFormat="0" applyFill="0" applyBorder="0" applyAlignment="0" applyProtection="0"/>
    <xf numFmtId="0" fontId="71" fillId="47" borderId="20" applyNumberFormat="0">
      <alignment horizontal="left"/>
      <protection/>
    </xf>
    <xf numFmtId="0" fontId="131" fillId="0" borderId="0" applyNumberFormat="0" applyFill="0" applyBorder="0" applyAlignment="0" applyProtection="0"/>
    <xf numFmtId="0" fontId="13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2"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91">
    <xf numFmtId="0" fontId="0" fillId="0" borderId="0" xfId="0" applyAlignment="1">
      <alignment/>
    </xf>
    <xf numFmtId="0" fontId="2" fillId="0" borderId="0" xfId="0" applyFont="1" applyAlignment="1">
      <alignment horizontal="left" indent="4"/>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Border="1" applyAlignment="1">
      <alignment horizontal="left" vertical="top"/>
    </xf>
    <xf numFmtId="0" fontId="4"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left" vertical="top" wrapText="1"/>
    </xf>
    <xf numFmtId="166" fontId="0" fillId="0" borderId="0" xfId="1767" applyNumberFormat="1" applyFont="1" applyFill="1" applyAlignment="1">
      <alignment horizontal="right" vertical="top"/>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0" borderId="5" xfId="0" applyFont="1" applyBorder="1" applyAlignment="1">
      <alignment/>
    </xf>
    <xf numFmtId="0" fontId="3" fillId="0" borderId="5" xfId="0" applyFont="1" applyBorder="1" applyAlignment="1">
      <alignment horizontal="center"/>
    </xf>
    <xf numFmtId="0" fontId="3" fillId="0" borderId="5" xfId="0" applyFont="1" applyBorder="1" applyAlignment="1">
      <alignment horizontal="center" wrapText="1"/>
    </xf>
    <xf numFmtId="175" fontId="0" fillId="0" borderId="0" xfId="0" applyNumberFormat="1" applyFill="1" applyAlignment="1">
      <alignment horizontal="center" vertical="top"/>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left" vertical="top"/>
    </xf>
    <xf numFmtId="0" fontId="0" fillId="0" borderId="0" xfId="0" applyFont="1" applyAlignment="1">
      <alignment horizontal="left" vertical="top"/>
    </xf>
    <xf numFmtId="14" fontId="0" fillId="0" borderId="0" xfId="0" applyNumberFormat="1"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1767" applyNumberFormat="1" applyFont="1" applyFill="1" applyAlignment="1">
      <alignment horizontal="left" vertical="top"/>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166" fontId="0" fillId="0" borderId="0" xfId="1767" applyNumberFormat="1" applyFont="1" applyFill="1" applyAlignment="1">
      <alignment horizontal="left" vertical="top"/>
    </xf>
    <xf numFmtId="0" fontId="11" fillId="0" borderId="0" xfId="0" applyFont="1" applyAlignment="1">
      <alignment/>
    </xf>
    <xf numFmtId="166" fontId="0" fillId="0" borderId="0" xfId="1767" applyNumberFormat="1" applyFont="1" applyFill="1" applyAlignment="1">
      <alignment horizontal="right" vertical="top"/>
    </xf>
    <xf numFmtId="166" fontId="0" fillId="0" borderId="0" xfId="1892" applyNumberFormat="1" applyFont="1" applyFill="1" applyAlignment="1">
      <alignment horizontal="left" vertical="top"/>
    </xf>
    <xf numFmtId="0" fontId="89" fillId="0" borderId="0" xfId="2981" applyFont="1" applyFill="1" applyBorder="1">
      <alignment/>
      <protection/>
    </xf>
    <xf numFmtId="0" fontId="90" fillId="0" borderId="0" xfId="2981" applyFont="1" applyFill="1" applyBorder="1">
      <alignment/>
      <protection/>
    </xf>
    <xf numFmtId="0" fontId="90" fillId="0" borderId="0" xfId="2981" applyFont="1" applyFill="1" applyBorder="1" applyAlignment="1">
      <alignment horizontal="left" indent="1"/>
      <protection/>
    </xf>
    <xf numFmtId="0" fontId="89" fillId="0" borderId="0" xfId="2981" applyFont="1" applyFill="1" applyBorder="1" applyAlignment="1">
      <alignment horizontal="left" indent="2"/>
      <protection/>
    </xf>
    <xf numFmtId="0" fontId="91" fillId="0" borderId="0" xfId="2981" applyFont="1" applyFill="1" applyBorder="1" applyAlignment="1">
      <alignment horizontal="left"/>
      <protection/>
    </xf>
    <xf numFmtId="0" fontId="89" fillId="0" borderId="0" xfId="2981" applyFont="1" applyFill="1" applyBorder="1" applyAlignment="1">
      <alignment horizontal="left"/>
      <protection/>
    </xf>
    <xf numFmtId="0" fontId="92" fillId="0" borderId="0" xfId="2981" applyFont="1" applyFill="1" applyBorder="1" applyAlignment="1">
      <alignment horizontal="left"/>
      <protection/>
    </xf>
    <xf numFmtId="0" fontId="93" fillId="0" borderId="0" xfId="2982" applyFont="1" applyFill="1" applyBorder="1" applyAlignment="1">
      <alignment horizontal="left"/>
      <protection/>
    </xf>
    <xf numFmtId="0" fontId="89" fillId="0" borderId="0" xfId="2978" applyFont="1" applyFill="1" applyBorder="1" applyAlignment="1">
      <alignment horizontal="centerContinuous"/>
      <protection/>
    </xf>
    <xf numFmtId="0" fontId="94" fillId="0" borderId="0" xfId="2978" applyFont="1" applyFill="1" applyBorder="1">
      <alignment horizontal="right"/>
      <protection/>
    </xf>
    <xf numFmtId="0" fontId="89" fillId="0" borderId="0" xfId="2978" applyFont="1" applyFill="1" applyBorder="1" applyAlignment="1">
      <alignment horizontal="center"/>
      <protection/>
    </xf>
    <xf numFmtId="41" fontId="91" fillId="0" borderId="0" xfId="183" applyNumberFormat="1" applyFont="1" applyFill="1" applyBorder="1" applyAlignment="1">
      <alignment horizontal="right"/>
    </xf>
    <xf numFmtId="41" fontId="91" fillId="0" borderId="0" xfId="183" applyFont="1" applyFill="1" applyBorder="1" applyAlignment="1">
      <alignment horizontal="right"/>
    </xf>
    <xf numFmtId="41" fontId="90" fillId="0" borderId="0" xfId="183" applyNumberFormat="1" applyFont="1" applyFill="1" applyBorder="1" applyAlignment="1">
      <alignment horizontal="right"/>
    </xf>
    <xf numFmtId="41" fontId="90" fillId="0" borderId="0" xfId="183" applyFont="1" applyFill="1" applyBorder="1" applyAlignment="1">
      <alignment horizontal="right"/>
    </xf>
    <xf numFmtId="0" fontId="93" fillId="0" borderId="0" xfId="2982" applyFont="1" applyFill="1" applyBorder="1" applyAlignment="1">
      <alignment/>
      <protection/>
    </xf>
    <xf numFmtId="0" fontId="95"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41" fontId="90" fillId="0" borderId="12" xfId="183" applyNumberFormat="1" applyFont="1" applyFill="1" applyBorder="1" applyAlignment="1">
      <alignment horizontal="right"/>
    </xf>
    <xf numFmtId="0" fontId="0" fillId="0" borderId="0" xfId="0" applyAlignment="1">
      <alignment shrinkToFit="1"/>
    </xf>
    <xf numFmtId="0" fontId="0" fillId="0" borderId="0" xfId="0" applyFont="1" applyAlignment="1">
      <alignment/>
    </xf>
    <xf numFmtId="0" fontId="5" fillId="0" borderId="0" xfId="0" applyFont="1" applyAlignment="1">
      <alignment horizontal="left" vertical="center" wrapText="1"/>
    </xf>
    <xf numFmtId="0" fontId="38" fillId="0" borderId="0" xfId="0" applyFont="1" applyAlignment="1">
      <alignment vertical="center"/>
    </xf>
    <xf numFmtId="0" fontId="0" fillId="0" borderId="0" xfId="0" applyFill="1" applyAlignment="1">
      <alignment/>
    </xf>
    <xf numFmtId="166" fontId="0" fillId="0" borderId="0" xfId="0" applyNumberFormat="1" applyAlignment="1">
      <alignment/>
    </xf>
    <xf numFmtId="166" fontId="0" fillId="0" borderId="0" xfId="1893" applyNumberFormat="1" applyFont="1" applyFill="1" applyAlignment="1">
      <alignment horizontal="left" vertical="top"/>
    </xf>
    <xf numFmtId="166" fontId="0" fillId="61" borderId="0" xfId="1892" applyNumberFormat="1" applyFont="1" applyFill="1" applyAlignment="1">
      <alignment horizontal="left" vertical="top"/>
    </xf>
    <xf numFmtId="0" fontId="0" fillId="61" borderId="0" xfId="0" applyFill="1" applyAlignment="1">
      <alignment horizontal="left" vertical="top"/>
    </xf>
    <xf numFmtId="0" fontId="0" fillId="61" borderId="0" xfId="0" applyFill="1" applyAlignment="1">
      <alignment horizontal="left" vertical="top" wrapText="1"/>
    </xf>
    <xf numFmtId="0" fontId="0" fillId="61" borderId="0" xfId="0" applyFont="1" applyFill="1" applyAlignment="1">
      <alignment horizontal="left" vertical="top"/>
    </xf>
    <xf numFmtId="175" fontId="0" fillId="61" borderId="0" xfId="0" applyNumberFormat="1" applyFill="1" applyAlignment="1">
      <alignment horizontal="right" vertical="top"/>
    </xf>
    <xf numFmtId="166" fontId="0" fillId="61" borderId="0" xfId="1767" applyNumberFormat="1" applyFont="1" applyFill="1" applyAlignment="1">
      <alignment horizontal="right" vertical="top"/>
    </xf>
    <xf numFmtId="175" fontId="0" fillId="61" borderId="0" xfId="0" applyNumberFormat="1" applyFill="1" applyAlignment="1">
      <alignment horizontal="center" vertical="top"/>
    </xf>
    <xf numFmtId="0" fontId="0" fillId="0" borderId="0" xfId="0" applyFont="1" applyFill="1" applyAlignment="1">
      <alignment/>
    </xf>
    <xf numFmtId="37" fontId="0" fillId="0" borderId="0" xfId="1892" applyNumberFormat="1" applyFont="1" applyFill="1" applyAlignment="1">
      <alignment horizontal="center" vertical="top"/>
    </xf>
    <xf numFmtId="166" fontId="0" fillId="0" borderId="0" xfId="1893" applyNumberFormat="1" applyFont="1" applyFill="1" applyAlignment="1">
      <alignment horizontal="right" vertical="top"/>
    </xf>
    <xf numFmtId="166" fontId="0" fillId="62" borderId="0" xfId="1892" applyNumberFormat="1" applyFont="1" applyFill="1" applyAlignment="1">
      <alignment horizontal="left" vertical="top"/>
    </xf>
    <xf numFmtId="166" fontId="0" fillId="62" borderId="0" xfId="1892" applyNumberFormat="1" applyFont="1" applyFill="1" applyBorder="1" applyAlignment="1">
      <alignment horizontal="right" vertical="top"/>
    </xf>
    <xf numFmtId="166" fontId="0" fillId="62" borderId="0" xfId="1893" applyNumberFormat="1" applyFont="1" applyFill="1" applyAlignment="1">
      <alignment horizontal="left" vertical="top"/>
    </xf>
    <xf numFmtId="166" fontId="0" fillId="62" borderId="0" xfId="1893" applyNumberFormat="1" applyFont="1" applyFill="1" applyAlignment="1">
      <alignment horizontal="right" vertical="top"/>
    </xf>
    <xf numFmtId="166" fontId="0" fillId="62" borderId="0" xfId="1767" applyNumberFormat="1" applyFont="1" applyFill="1" applyAlignment="1">
      <alignment horizontal="left" vertical="top"/>
    </xf>
    <xf numFmtId="0" fontId="89"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workbookViewId="0" topLeftCell="A1">
      <selection activeCell="A7" sqref="A7"/>
    </sheetView>
  </sheetViews>
  <sheetFormatPr defaultColWidth="9.140625" defaultRowHeight="12.75"/>
  <cols>
    <col min="1" max="1" width="38.00390625" style="0" customWidth="1"/>
    <col min="2" max="3" width="14.00390625" style="0" bestFit="1" customWidth="1"/>
    <col min="4" max="4" width="4.57421875" style="0" customWidth="1"/>
    <col min="5" max="6" width="15.140625" style="0" bestFit="1" customWidth="1"/>
  </cols>
  <sheetData>
    <row r="1" spans="1:6" ht="24.75">
      <c r="A1" s="89" t="s">
        <v>55</v>
      </c>
      <c r="B1" s="89"/>
      <c r="C1" s="89"/>
      <c r="D1" s="89"/>
      <c r="E1" s="89"/>
      <c r="F1" s="89"/>
    </row>
    <row r="2" spans="1:6" ht="24.75">
      <c r="A2" s="90">
        <v>44196</v>
      </c>
      <c r="B2" s="90"/>
      <c r="C2" s="90"/>
      <c r="D2" s="90"/>
      <c r="E2" s="90"/>
      <c r="F2" s="90"/>
    </row>
    <row r="3" spans="1:5" ht="24.75">
      <c r="A3" s="31"/>
      <c r="B3" s="32"/>
      <c r="C3" s="33"/>
      <c r="D3" s="33"/>
      <c r="E3" s="33"/>
    </row>
    <row r="4" spans="1:5" ht="13.5">
      <c r="A4" s="34"/>
      <c r="B4" s="30"/>
      <c r="C4" s="35"/>
      <c r="D4" s="35"/>
      <c r="E4" s="35"/>
    </row>
    <row r="5" spans="1:6" ht="15">
      <c r="A5" s="53"/>
      <c r="B5" s="88" t="s">
        <v>36</v>
      </c>
      <c r="C5" s="88"/>
      <c r="D5" s="54"/>
      <c r="E5" s="88" t="s">
        <v>37</v>
      </c>
      <c r="F5" s="88"/>
    </row>
    <row r="6" spans="1:6" ht="15">
      <c r="A6" s="55"/>
      <c r="B6" s="56" t="s">
        <v>38</v>
      </c>
      <c r="C6" s="56" t="s">
        <v>39</v>
      </c>
      <c r="D6" s="56"/>
      <c r="E6" s="56" t="s">
        <v>38</v>
      </c>
      <c r="F6" s="56" t="s">
        <v>39</v>
      </c>
    </row>
    <row r="7" spans="1:7" ht="15">
      <c r="A7" s="46" t="s">
        <v>40</v>
      </c>
      <c r="B7" s="57"/>
      <c r="C7" s="58"/>
      <c r="D7" s="58"/>
      <c r="E7" s="57"/>
      <c r="F7" s="58"/>
      <c r="G7" s="43"/>
    </row>
    <row r="8" spans="1:7" ht="15">
      <c r="A8" s="47" t="s">
        <v>41</v>
      </c>
      <c r="B8" s="57"/>
      <c r="C8" s="58"/>
      <c r="D8" s="58"/>
      <c r="E8" s="57"/>
      <c r="F8" s="58"/>
      <c r="G8" s="43"/>
    </row>
    <row r="9" spans="1:7" ht="15">
      <c r="A9" s="48" t="s">
        <v>42</v>
      </c>
      <c r="B9" s="59">
        <v>32298204.99</v>
      </c>
      <c r="C9" s="59">
        <v>29281720.83</v>
      </c>
      <c r="D9" s="59"/>
      <c r="E9" s="59">
        <v>213611519.32</v>
      </c>
      <c r="F9" s="59">
        <v>196429737.5</v>
      </c>
      <c r="G9" s="43"/>
    </row>
    <row r="10" spans="1:7" ht="15">
      <c r="A10" s="48" t="s">
        <v>51</v>
      </c>
      <c r="B10" s="59">
        <v>14374283.95</v>
      </c>
      <c r="C10" s="59">
        <v>13697594.66</v>
      </c>
      <c r="D10" s="59"/>
      <c r="E10" s="59">
        <v>94937633.33</v>
      </c>
      <c r="F10" s="59">
        <v>92167805.11</v>
      </c>
      <c r="G10" s="43"/>
    </row>
    <row r="11" spans="1:7" ht="15">
      <c r="A11" s="48" t="s">
        <v>52</v>
      </c>
      <c r="B11" s="59">
        <v>151978.75</v>
      </c>
      <c r="C11" s="59">
        <v>107378.59</v>
      </c>
      <c r="D11" s="59"/>
      <c r="E11" s="59">
        <v>1654482.14</v>
      </c>
      <c r="F11" s="59">
        <v>1270188.09</v>
      </c>
      <c r="G11" s="43"/>
    </row>
    <row r="12" spans="1:7" ht="15">
      <c r="A12" s="48" t="s">
        <v>53</v>
      </c>
      <c r="B12" s="59">
        <v>330629.19</v>
      </c>
      <c r="C12" s="59">
        <v>359141.68</v>
      </c>
      <c r="D12" s="59"/>
      <c r="E12" s="59">
        <v>2843428.14</v>
      </c>
      <c r="F12" s="59">
        <v>3006108.85</v>
      </c>
      <c r="G12" s="43"/>
    </row>
    <row r="13" spans="1:7" ht="15">
      <c r="A13" s="48" t="s">
        <v>54</v>
      </c>
      <c r="B13" s="59">
        <v>145338.13</v>
      </c>
      <c r="C13" s="59">
        <v>93157.03</v>
      </c>
      <c r="D13" s="59"/>
      <c r="E13" s="59">
        <v>2630418.96</v>
      </c>
      <c r="F13" s="59">
        <v>986945.53</v>
      </c>
      <c r="G13" s="43"/>
    </row>
    <row r="14" spans="1:7" ht="15">
      <c r="A14" s="48" t="s">
        <v>43</v>
      </c>
      <c r="B14" s="65">
        <v>37664.77</v>
      </c>
      <c r="C14" s="65">
        <v>38392.88</v>
      </c>
      <c r="D14" s="59"/>
      <c r="E14" s="65">
        <v>252563.55</v>
      </c>
      <c r="F14" s="65">
        <v>253068.11</v>
      </c>
      <c r="G14" s="43"/>
    </row>
    <row r="15" spans="1:7" ht="15">
      <c r="A15" s="49" t="s">
        <v>44</v>
      </c>
      <c r="B15" s="59">
        <f>SUM(B9:B14)</f>
        <v>47338099.78</v>
      </c>
      <c r="C15" s="59">
        <f>SUM(C9:C14)</f>
        <v>43577385.67</v>
      </c>
      <c r="D15" s="60"/>
      <c r="E15" s="59">
        <f>SUM(E9:E14)</f>
        <v>315930045.43999994</v>
      </c>
      <c r="F15" s="59">
        <f>SUM(F9:F14)</f>
        <v>294113853.19</v>
      </c>
      <c r="G15" s="43"/>
    </row>
    <row r="16" spans="1:7" ht="12.75">
      <c r="A16" s="63"/>
      <c r="B16" s="64"/>
      <c r="C16" s="64"/>
      <c r="D16" s="64"/>
      <c r="E16" s="64"/>
      <c r="F16" s="64"/>
      <c r="G16" s="43"/>
    </row>
    <row r="17" spans="1:7" ht="12.75">
      <c r="A17" s="63"/>
      <c r="B17" s="64"/>
      <c r="C17" s="64"/>
      <c r="D17" s="64"/>
      <c r="E17" s="64"/>
      <c r="F17" s="64"/>
      <c r="G17" s="43"/>
    </row>
    <row r="18" spans="1:6" ht="15">
      <c r="A18" s="61"/>
      <c r="B18" s="88" t="s">
        <v>36</v>
      </c>
      <c r="C18" s="88"/>
      <c r="D18" s="56"/>
      <c r="E18" s="88" t="s">
        <v>37</v>
      </c>
      <c r="F18" s="88"/>
    </row>
    <row r="19" spans="1:6" ht="15">
      <c r="A19" s="50"/>
      <c r="B19" s="56" t="s">
        <v>38</v>
      </c>
      <c r="C19" s="56" t="s">
        <v>39</v>
      </c>
      <c r="D19" s="56"/>
      <c r="E19" s="56" t="s">
        <v>38</v>
      </c>
      <c r="F19" s="56" t="s">
        <v>39</v>
      </c>
    </row>
    <row r="20" spans="1:6" ht="15">
      <c r="A20" s="51" t="s">
        <v>45</v>
      </c>
      <c r="B20" s="62"/>
      <c r="C20" s="62"/>
      <c r="D20" s="62"/>
      <c r="E20" s="62"/>
      <c r="F20" s="62"/>
    </row>
    <row r="21" spans="1:6" ht="15">
      <c r="A21" s="52" t="s">
        <v>41</v>
      </c>
      <c r="B21" s="62"/>
      <c r="C21" s="62"/>
      <c r="D21" s="62"/>
      <c r="E21" s="62"/>
      <c r="F21" s="62"/>
    </row>
    <row r="22" spans="1:6" ht="15">
      <c r="A22" s="48" t="s">
        <v>42</v>
      </c>
      <c r="B22" s="59">
        <v>42832545.86</v>
      </c>
      <c r="C22" s="59">
        <v>39844387.41</v>
      </c>
      <c r="D22" s="59"/>
      <c r="E22" s="59">
        <v>377785464.81</v>
      </c>
      <c r="F22" s="59">
        <v>369101529.97</v>
      </c>
    </row>
    <row r="23" spans="1:6" ht="15">
      <c r="A23" s="48" t="s">
        <v>46</v>
      </c>
      <c r="B23" s="59">
        <v>25984707.47</v>
      </c>
      <c r="C23" s="59">
        <v>27018100.17</v>
      </c>
      <c r="D23" s="59"/>
      <c r="E23" s="59">
        <v>303971919.55</v>
      </c>
      <c r="F23" s="59">
        <v>317589169.63</v>
      </c>
    </row>
    <row r="24" spans="1:6" ht="15">
      <c r="A24" s="48" t="s">
        <v>47</v>
      </c>
      <c r="B24" s="59">
        <v>8980540.3</v>
      </c>
      <c r="C24" s="59">
        <v>9307650.84</v>
      </c>
      <c r="D24" s="59"/>
      <c r="E24" s="59">
        <v>113563149.15</v>
      </c>
      <c r="F24" s="59">
        <v>114530530.31</v>
      </c>
    </row>
    <row r="25" spans="1:6" ht="15">
      <c r="A25" s="48" t="s">
        <v>48</v>
      </c>
      <c r="B25" s="59">
        <v>617165.15</v>
      </c>
      <c r="C25" s="59">
        <v>590944.61</v>
      </c>
      <c r="D25" s="59"/>
      <c r="E25" s="59">
        <v>7303243.93</v>
      </c>
      <c r="F25" s="59">
        <v>7447634.96</v>
      </c>
    </row>
    <row r="26" spans="1:6" ht="15">
      <c r="A26" s="48" t="s">
        <v>43</v>
      </c>
      <c r="B26" s="65">
        <v>134246.54</v>
      </c>
      <c r="C26" s="65">
        <v>146853.97</v>
      </c>
      <c r="D26" s="59"/>
      <c r="E26" s="65">
        <v>1422102.36</v>
      </c>
      <c r="F26" s="65">
        <v>1502286.79</v>
      </c>
    </row>
    <row r="27" spans="1:6" ht="15">
      <c r="A27" s="49" t="s">
        <v>44</v>
      </c>
      <c r="B27" s="59">
        <f>SUM(B22:B26)</f>
        <v>78549205.32000001</v>
      </c>
      <c r="C27" s="59">
        <f>SUM(C22:C26)</f>
        <v>76907937</v>
      </c>
      <c r="D27" s="59"/>
      <c r="E27" s="59">
        <f>SUM(E22:E26)</f>
        <v>804045879.8</v>
      </c>
      <c r="F27" s="59">
        <f>SUM(F22:F26)</f>
        <v>810171151.6600001</v>
      </c>
    </row>
    <row r="28" spans="1:6" ht="12">
      <c r="A28" s="63"/>
      <c r="B28" s="63"/>
      <c r="C28" s="63"/>
      <c r="D28" s="63"/>
      <c r="E28" s="63"/>
      <c r="F28" s="63"/>
    </row>
    <row r="32" spans="2:5" ht="12.75">
      <c r="B32" t="s">
        <v>49</v>
      </c>
      <c r="E32" s="36">
        <f>E27+E15</f>
        <v>1119975925.2399998</v>
      </c>
    </row>
    <row r="33" ht="14.25">
      <c r="E33" s="37">
        <v>0.015</v>
      </c>
    </row>
    <row r="34" ht="12.75">
      <c r="E34" s="38">
        <f>E32*E33</f>
        <v>16799638.878599998</v>
      </c>
    </row>
  </sheetData>
  <sheetProtection/>
  <mergeCells count="6">
    <mergeCell ref="B5:C5"/>
    <mergeCell ref="E5:F5"/>
    <mergeCell ref="B18:C18"/>
    <mergeCell ref="E18:F18"/>
    <mergeCell ref="A1:F1"/>
    <mergeCell ref="A2:F2"/>
  </mergeCells>
  <printOptions/>
  <pageMargins left="0.7" right="0.7" top="0.75" bottom="0.75" header="0.3" footer="0.3"/>
  <pageSetup fitToHeight="1" fitToWidth="1"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66"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B26" sqref="B26"/>
    </sheetView>
  </sheetViews>
  <sheetFormatPr defaultColWidth="9.140625" defaultRowHeight="12.75"/>
  <cols>
    <col min="1" max="1" width="33.421875" style="0" customWidth="1"/>
    <col min="2" max="2" width="15.57421875" style="0" customWidth="1"/>
    <col min="3" max="3" width="3.140625" style="0" customWidth="1"/>
    <col min="4" max="4" width="15.57421875" style="0" customWidth="1"/>
    <col min="5" max="5" width="3.140625" style="0" customWidth="1"/>
    <col min="6" max="6" width="22.57421875" style="0" customWidth="1"/>
    <col min="7" max="7" width="3.140625" style="0" customWidth="1"/>
    <col min="8" max="8" width="21.57421875" style="0" customWidth="1"/>
    <col min="9" max="9" width="3.140625" style="0" customWidth="1"/>
    <col min="10" max="10" width="24.140625" style="0" customWidth="1"/>
    <col min="11" max="11" width="3.140625" style="0" customWidth="1"/>
    <col min="18" max="18" width="12.421875" style="0" bestFit="1" customWidth="1"/>
  </cols>
  <sheetData>
    <row r="1" spans="1:10" ht="18">
      <c r="A1" s="17" t="s">
        <v>0</v>
      </c>
      <c r="F1" s="69" t="s">
        <v>64</v>
      </c>
      <c r="G1" s="68"/>
      <c r="H1" s="68"/>
      <c r="I1" s="1"/>
      <c r="J1" s="67"/>
    </row>
    <row r="2" spans="1:10" ht="15">
      <c r="A2" s="18" t="s">
        <v>66</v>
      </c>
      <c r="E2" s="1"/>
      <c r="F2" s="5"/>
      <c r="G2" s="1"/>
      <c r="H2" s="4"/>
      <c r="I2" s="1"/>
      <c r="J2" s="67"/>
    </row>
    <row r="3" spans="2:12" ht="12.75">
      <c r="B3" s="16"/>
      <c r="C3" s="16"/>
      <c r="D3" s="16"/>
      <c r="E3" s="16"/>
      <c r="F3" s="16"/>
      <c r="G3" s="16"/>
      <c r="H3" s="16"/>
      <c r="I3" s="16"/>
      <c r="J3" s="16"/>
      <c r="K3" s="16"/>
      <c r="L3" s="16"/>
    </row>
    <row r="4" spans="6:13" ht="12">
      <c r="F4" s="5"/>
      <c r="H4" s="5"/>
      <c r="J4" s="23"/>
      <c r="M4" t="s">
        <v>10</v>
      </c>
    </row>
    <row r="5" spans="2:10" ht="12">
      <c r="B5" s="2"/>
      <c r="C5" s="2"/>
      <c r="D5" s="2"/>
      <c r="E5" s="2"/>
      <c r="F5" s="6"/>
      <c r="G5" s="2"/>
      <c r="H5" s="6"/>
      <c r="I5" s="2"/>
      <c r="J5" s="24"/>
    </row>
    <row r="6" spans="1:13" ht="26.25" thickBot="1">
      <c r="A6" s="19" t="s">
        <v>14</v>
      </c>
      <c r="B6" s="20" t="s">
        <v>1</v>
      </c>
      <c r="C6" s="20"/>
      <c r="D6" s="20" t="s">
        <v>2</v>
      </c>
      <c r="E6" s="20"/>
      <c r="F6" s="21" t="s">
        <v>15</v>
      </c>
      <c r="G6" s="20"/>
      <c r="H6" s="21" t="s">
        <v>18</v>
      </c>
      <c r="I6" s="20"/>
      <c r="J6" s="20" t="s">
        <v>3</v>
      </c>
      <c r="K6" s="3"/>
      <c r="L6" s="3" t="s">
        <v>4</v>
      </c>
      <c r="M6" s="3"/>
    </row>
    <row r="7" spans="6:10" ht="12">
      <c r="F7" s="5"/>
      <c r="H7" s="5"/>
      <c r="J7" s="23"/>
    </row>
    <row r="8" spans="1:10" ht="12">
      <c r="A8" s="7" t="s">
        <v>13</v>
      </c>
      <c r="B8" s="73"/>
      <c r="C8" s="74"/>
      <c r="D8" s="73"/>
      <c r="E8" s="74"/>
      <c r="F8" s="75"/>
      <c r="G8" s="74"/>
      <c r="H8" s="75"/>
      <c r="I8" s="74"/>
      <c r="J8" s="76"/>
    </row>
    <row r="9" spans="1:10" ht="12">
      <c r="A9" s="7"/>
      <c r="B9" s="45"/>
      <c r="C9" s="9"/>
      <c r="D9" s="45"/>
      <c r="E9" s="9"/>
      <c r="F9" s="13"/>
      <c r="G9" s="9"/>
      <c r="H9" s="13"/>
      <c r="I9" s="9"/>
      <c r="J9" s="25"/>
    </row>
    <row r="10" spans="1:10" ht="37.5">
      <c r="A10" s="7"/>
      <c r="B10" s="83"/>
      <c r="C10" s="74"/>
      <c r="D10" s="81">
        <v>-2</v>
      </c>
      <c r="E10" s="9"/>
      <c r="F10" s="28" t="s">
        <v>23</v>
      </c>
      <c r="G10" s="9"/>
      <c r="H10" s="28" t="s">
        <v>62</v>
      </c>
      <c r="I10" s="9"/>
      <c r="J10" s="25" t="s">
        <v>7</v>
      </c>
    </row>
    <row r="11" spans="1:10" ht="12">
      <c r="A11" s="7"/>
      <c r="B11" s="45"/>
      <c r="C11" s="74"/>
      <c r="D11" s="77"/>
      <c r="E11" s="9"/>
      <c r="F11" s="13"/>
      <c r="G11" s="9"/>
      <c r="H11" s="13"/>
      <c r="I11" s="9"/>
      <c r="J11" s="25"/>
    </row>
    <row r="12" spans="1:18" ht="39.75" customHeight="1">
      <c r="A12" s="7"/>
      <c r="B12" s="83"/>
      <c r="C12" s="74"/>
      <c r="D12" s="84"/>
      <c r="E12" s="9"/>
      <c r="F12" s="13" t="s">
        <v>24</v>
      </c>
      <c r="G12" s="9"/>
      <c r="H12" s="28" t="s">
        <v>58</v>
      </c>
      <c r="I12" s="9"/>
      <c r="J12" s="25" t="s">
        <v>12</v>
      </c>
      <c r="L12" t="s">
        <v>8</v>
      </c>
      <c r="M12" t="s">
        <v>11</v>
      </c>
      <c r="R12" s="71"/>
    </row>
    <row r="13" spans="1:10" ht="12">
      <c r="A13" s="7"/>
      <c r="B13" s="42"/>
      <c r="C13" s="74"/>
      <c r="D13" s="78"/>
      <c r="E13" s="9"/>
      <c r="F13" s="13"/>
      <c r="G13" s="9"/>
      <c r="H13" s="13"/>
      <c r="I13" s="9"/>
      <c r="J13" s="25"/>
    </row>
    <row r="14" spans="1:12" ht="24.75">
      <c r="A14" s="7"/>
      <c r="B14" s="85"/>
      <c r="C14" s="74"/>
      <c r="D14" s="22">
        <v>-2</v>
      </c>
      <c r="E14" s="9"/>
      <c r="F14" s="13" t="s">
        <v>25</v>
      </c>
      <c r="G14" s="9"/>
      <c r="H14" s="13" t="s">
        <v>26</v>
      </c>
      <c r="I14" s="9"/>
      <c r="J14" s="25" t="s">
        <v>7</v>
      </c>
      <c r="L14" t="s">
        <v>9</v>
      </c>
    </row>
    <row r="15" spans="1:10" ht="12">
      <c r="A15" s="7"/>
      <c r="B15" s="72"/>
      <c r="C15" s="74"/>
      <c r="D15" s="79"/>
      <c r="E15" s="9"/>
      <c r="F15" s="13"/>
      <c r="G15" s="9"/>
      <c r="H15" s="13"/>
      <c r="I15" s="9"/>
      <c r="J15" s="25"/>
    </row>
    <row r="16" spans="1:16" ht="49.5">
      <c r="A16" s="26" t="s">
        <v>34</v>
      </c>
      <c r="B16" s="85"/>
      <c r="C16" s="9"/>
      <c r="D16" s="86"/>
      <c r="E16" s="9"/>
      <c r="F16" s="28" t="s">
        <v>50</v>
      </c>
      <c r="G16" s="9"/>
      <c r="H16" s="28" t="s">
        <v>31</v>
      </c>
      <c r="I16" s="9"/>
      <c r="J16" s="25" t="s">
        <v>57</v>
      </c>
      <c r="K16" s="70"/>
      <c r="L16" s="70" t="s">
        <v>5</v>
      </c>
      <c r="M16" s="70" t="s">
        <v>71</v>
      </c>
      <c r="N16" s="70"/>
      <c r="O16" s="70"/>
      <c r="P16" s="23" t="s">
        <v>67</v>
      </c>
    </row>
    <row r="17" spans="1:15" ht="12">
      <c r="A17" s="26"/>
      <c r="B17" s="72"/>
      <c r="C17" s="9"/>
      <c r="D17" s="82"/>
      <c r="E17" s="9"/>
      <c r="F17" s="28"/>
      <c r="G17" s="9"/>
      <c r="H17" s="28"/>
      <c r="I17" s="9"/>
      <c r="J17" s="25"/>
      <c r="K17" s="70"/>
      <c r="L17" s="70"/>
      <c r="M17" s="70"/>
      <c r="N17" s="70"/>
      <c r="O17" s="70"/>
    </row>
    <row r="18" spans="1:15" ht="37.5">
      <c r="A18" s="7" t="s">
        <v>60</v>
      </c>
      <c r="B18" s="85"/>
      <c r="C18" s="9"/>
      <c r="D18" s="85"/>
      <c r="E18" s="9"/>
      <c r="F18" s="28" t="s">
        <v>50</v>
      </c>
      <c r="G18" s="9"/>
      <c r="H18" s="28" t="s">
        <v>59</v>
      </c>
      <c r="I18" s="9"/>
      <c r="J18" s="25" t="s">
        <v>61</v>
      </c>
      <c r="K18" s="70"/>
      <c r="L18" s="70" t="s">
        <v>5</v>
      </c>
      <c r="M18" s="70"/>
      <c r="N18" s="70"/>
      <c r="O18" s="70"/>
    </row>
    <row r="19" spans="1:10" ht="12">
      <c r="A19" s="7"/>
      <c r="B19" s="42"/>
      <c r="C19" s="9"/>
      <c r="D19" s="44"/>
      <c r="E19" s="9"/>
      <c r="F19" s="13"/>
      <c r="G19" s="9"/>
      <c r="H19" s="13"/>
      <c r="I19" s="9"/>
      <c r="J19" s="25"/>
    </row>
    <row r="20" spans="1:13" ht="39" customHeight="1">
      <c r="A20" s="9" t="s">
        <v>68</v>
      </c>
      <c r="B20" s="87"/>
      <c r="C20" s="9"/>
      <c r="D20" s="87"/>
      <c r="E20" s="9"/>
      <c r="F20" s="13" t="s">
        <v>27</v>
      </c>
      <c r="G20" s="9"/>
      <c r="H20" s="13" t="s">
        <v>28</v>
      </c>
      <c r="I20" s="9"/>
      <c r="J20" s="27" t="s">
        <v>70</v>
      </c>
      <c r="K20" s="70"/>
      <c r="L20" s="80" t="s">
        <v>69</v>
      </c>
      <c r="M20" s="70"/>
    </row>
    <row r="21" spans="1:10" ht="12">
      <c r="A21" s="7"/>
      <c r="B21" s="39"/>
      <c r="C21" s="9"/>
      <c r="D21" s="15"/>
      <c r="E21" s="7"/>
      <c r="F21" s="8"/>
      <c r="G21" s="7"/>
      <c r="H21" s="8"/>
      <c r="I21" s="7"/>
      <c r="J21" s="27"/>
    </row>
    <row r="22" spans="1:13" ht="135" customHeight="1">
      <c r="A22" s="12" t="s">
        <v>30</v>
      </c>
      <c r="B22" s="87"/>
      <c r="C22" s="25"/>
      <c r="D22" s="22">
        <v>-2</v>
      </c>
      <c r="E22" s="25"/>
      <c r="F22" s="13" t="s">
        <v>19</v>
      </c>
      <c r="G22" s="7"/>
      <c r="H22" s="11" t="s">
        <v>63</v>
      </c>
      <c r="I22" s="7"/>
      <c r="J22" s="28" t="s">
        <v>56</v>
      </c>
      <c r="K22" s="23"/>
      <c r="L22" s="23" t="s">
        <v>65</v>
      </c>
      <c r="M22" s="23"/>
    </row>
    <row r="23" spans="1:10" ht="12">
      <c r="A23" s="10"/>
      <c r="B23" s="39"/>
      <c r="C23" s="9"/>
      <c r="D23" s="22"/>
      <c r="E23" s="9"/>
      <c r="F23" s="14"/>
      <c r="G23" s="7"/>
      <c r="H23" s="11"/>
      <c r="I23" s="7"/>
      <c r="J23" s="29"/>
    </row>
    <row r="24" spans="1:12" ht="91.5">
      <c r="A24" s="12" t="s">
        <v>6</v>
      </c>
      <c r="B24" s="87"/>
      <c r="C24" s="9"/>
      <c r="D24" s="22">
        <v>-2</v>
      </c>
      <c r="E24" s="9"/>
      <c r="F24" s="14" t="s">
        <v>20</v>
      </c>
      <c r="G24" s="9"/>
      <c r="H24" s="14" t="s">
        <v>21</v>
      </c>
      <c r="I24" s="9"/>
      <c r="J24" s="28" t="s">
        <v>29</v>
      </c>
      <c r="K24" s="70"/>
      <c r="L24" s="70" t="s">
        <v>65</v>
      </c>
    </row>
    <row r="25" spans="1:10" ht="12">
      <c r="A25" s="10"/>
      <c r="B25" s="39"/>
      <c r="C25" s="9"/>
      <c r="D25" s="22"/>
      <c r="E25" s="9"/>
      <c r="F25" s="14"/>
      <c r="G25" s="9"/>
      <c r="H25" s="14"/>
      <c r="I25" s="9"/>
      <c r="J25" s="28"/>
    </row>
    <row r="26" spans="1:12" ht="138">
      <c r="A26" s="12" t="s">
        <v>32</v>
      </c>
      <c r="B26" s="87"/>
      <c r="C26" s="9"/>
      <c r="D26" s="87"/>
      <c r="E26" s="9"/>
      <c r="F26" s="13" t="s">
        <v>19</v>
      </c>
      <c r="G26" s="7"/>
      <c r="H26" s="11" t="s">
        <v>33</v>
      </c>
      <c r="I26" s="7"/>
      <c r="J26" s="28" t="s">
        <v>35</v>
      </c>
      <c r="L26" t="s">
        <v>65</v>
      </c>
    </row>
    <row r="27" spans="1:10" ht="12">
      <c r="A27" s="12"/>
      <c r="B27" s="40"/>
      <c r="C27" s="9"/>
      <c r="D27" s="41"/>
      <c r="E27" s="9"/>
      <c r="F27" s="13"/>
      <c r="G27" s="9"/>
      <c r="H27" s="13"/>
      <c r="I27" s="9"/>
      <c r="J27" s="25"/>
    </row>
    <row r="28" spans="6:10" ht="12">
      <c r="F28" s="5"/>
      <c r="H28" s="5"/>
      <c r="J28" s="23"/>
    </row>
    <row r="29" spans="1:10" ht="12">
      <c r="A29" t="s">
        <v>16</v>
      </c>
      <c r="F29" s="5"/>
      <c r="H29" s="5"/>
      <c r="J29" s="23"/>
    </row>
    <row r="30" ht="12">
      <c r="A30" t="s">
        <v>17</v>
      </c>
    </row>
    <row r="31" ht="12">
      <c r="A31" t="s">
        <v>22</v>
      </c>
    </row>
  </sheetData>
  <sheetProtection/>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Anderson, Joel</cp:lastModifiedBy>
  <cp:lastPrinted>2020-03-05T21:08:45Z</cp:lastPrinted>
  <dcterms:created xsi:type="dcterms:W3CDTF">2007-05-09T21:09:47Z</dcterms:created>
  <dcterms:modified xsi:type="dcterms:W3CDTF">2021-04-21T18:12:49Z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IsEFS">
    <vt:lpwstr>0</vt:lpwstr>
  </property>
  <property fmtid="{D5CDD505-2E9C-101B-9397-08002B2CF9AE}" pid="9" name="DocketNumb">
    <vt:lpwstr>210263</vt:lpwstr>
  </property>
  <property fmtid="{D5CDD505-2E9C-101B-9397-08002B2CF9AE}" pid="10" name="Dat">
    <vt:lpwstr>2021-04-21T00:00:00Z</vt:lpwstr>
  </property>
  <property fmtid="{D5CDD505-2E9C-101B-9397-08002B2CF9AE}" pid="11" name="Nickna">
    <vt:lpwstr/>
  </property>
  <property fmtid="{D5CDD505-2E9C-101B-9397-08002B2CF9AE}" pid="12" name="CaseTy">
    <vt:lpwstr>Staff Investigation</vt:lpwstr>
  </property>
  <property fmtid="{D5CDD505-2E9C-101B-9397-08002B2CF9AE}" pid="13" name="OpenedDa">
    <vt:lpwstr>2021-04-21T00:00:00Z</vt:lpwstr>
  </property>
  <property fmtid="{D5CDD505-2E9C-101B-9397-08002B2CF9AE}" pid="14" name="Pref">
    <vt:lpwstr>UG</vt:lpwstr>
  </property>
  <property fmtid="{D5CDD505-2E9C-101B-9397-08002B2CF9AE}" pid="15" name="IndustryCo">
    <vt:lpwstr>150</vt:lpwstr>
  </property>
  <property fmtid="{D5CDD505-2E9C-101B-9397-08002B2CF9AE}" pid="16" name="CaseStat">
    <vt:lpwstr>Closed</vt:lpwstr>
  </property>
  <property fmtid="{D5CDD505-2E9C-101B-9397-08002B2CF9AE}" pid="17" name="_docset_NoMedatataSyncRequir">
    <vt:lpwstr>False</vt:lpwstr>
  </property>
</Properties>
</file>