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Harrison Water Kiona Transfer Ownership Files 2020\"/>
    </mc:Choice>
  </mc:AlternateContent>
  <xr:revisionPtr revIDLastSave="0" documentId="13_ncr:1_{768CDE59-2447-4691-B500-3023EC3A570A}" xr6:coauthVersionLast="45" xr6:coauthVersionMax="45" xr10:uidLastSave="{00000000-0000-0000-0000-000000000000}"/>
  <bookViews>
    <workbookView xWindow="-28920" yWindow="-120" windowWidth="29040" windowHeight="15840" tabRatio="841" xr2:uid="{00000000-000D-0000-FFFF-FFFF00000000}"/>
  </bookViews>
  <sheets>
    <sheet name="Cover Sheet" sheetId="24" r:id="rId1"/>
    <sheet name="Company Info &amp; Certification" sheetId="21" r:id="rId2"/>
    <sheet name="Sch 1 Income Statement" sheetId="4" r:id="rId3"/>
    <sheet name="Sch 2 Balance Sheet (Total Co.)" sheetId="5" r:id="rId4"/>
    <sheet name="Sch 3 Utility Plant (Acct. 101)" sheetId="6" r:id="rId5"/>
    <sheet name="Sch 4 Cust Count-Water Category" sheetId="13" r:id="rId6"/>
  </sheets>
  <externalReferences>
    <externalReference r:id="rId7"/>
    <externalReference r:id="rId8"/>
  </externalReferences>
  <definedNames>
    <definedName name="a00c8f1b9b1d6455d80080466c8fec5b2" hidden="1">#REF!</definedName>
    <definedName name="a020ed5dea578401783f39a0adbf6c0b9" hidden="1">#REF!</definedName>
    <definedName name="a027b68a61c97413d95b1adce12de6582" localSheetId="0" hidden="1">#REF!</definedName>
    <definedName name="a027b68a61c97413d95b1adce12de6582" hidden="1">#REF!</definedName>
    <definedName name="a029004f2aaea4825a3947d3f2d391f64" hidden="1">#REF!</definedName>
    <definedName name="a02d69903e13743b8812c0a02eb204a7d" hidden="1">#REF!</definedName>
    <definedName name="a03485db28d3a425d9855df1fa4c5c50b" hidden="1">'[1]Schedule 6'!#REF!</definedName>
    <definedName name="a0401b6fdd7ed4865a880917063ef73ba" hidden="1">#REF!</definedName>
    <definedName name="a04be685225254fa090065163b100737a" localSheetId="0" hidden="1">#REF!</definedName>
    <definedName name="a04be685225254fa090065163b100737a" hidden="1">#REF!</definedName>
    <definedName name="a04efe5378ab74af48cffa7e8c0664684" hidden="1">#REF!</definedName>
    <definedName name="a05648a9e18b240aba4d58eebbea48fc4" hidden="1">'[1]Schedule 6'!#REF!</definedName>
    <definedName name="a064d4337e41443b3bc8b1d641e1b0d3a" hidden="1">#REF!</definedName>
    <definedName name="a065b0d0cf3b748c2bab06b819c18832f" hidden="1">#REF!</definedName>
    <definedName name="a0660c9648b4b4e8a839d8a5f1394ad2e" localSheetId="0" hidden="1">#REF!</definedName>
    <definedName name="a0660c9648b4b4e8a839d8a5f1394ad2e" hidden="1">#REF!</definedName>
    <definedName name="a0685c989da2d4b4b8e1fc8a346280f4e" hidden="1">#REF!</definedName>
    <definedName name="a06c5468aa9b947d3b5e17c64d0dbedb7" localSheetId="0" hidden="1">#REF!</definedName>
    <definedName name="a06c5468aa9b947d3b5e17c64d0dbedb7" hidden="1">#REF!</definedName>
    <definedName name="a06c8dc2934794f0cbd45c143ac3d0eb5" hidden="1">#REF!</definedName>
    <definedName name="a07ef7bc71dbf42fb94ab6897b2b8dbba" hidden="1">#REF!</definedName>
    <definedName name="a0805c7e658bc4313af358ff734376f2c" hidden="1">#REF!</definedName>
    <definedName name="a0867460f2f604989b58c8530dbe9f9aa" hidden="1">#REF!</definedName>
    <definedName name="a094c804c959b4c2fb023047c18c93dd5" hidden="1">#REF!</definedName>
    <definedName name="a09519ee85ec04882b31561ab3c49778f" hidden="1">#REF!</definedName>
    <definedName name="a09cfc5add9484e5a9975f895133b6c81" localSheetId="0" hidden="1">#REF!</definedName>
    <definedName name="a09cfc5add9484e5a9975f895133b6c81" hidden="1">#REF!</definedName>
    <definedName name="a0a4bc99c112a4141b688647dd1f301c0" localSheetId="0" hidden="1">#REF!</definedName>
    <definedName name="a0a4bc99c112a4141b688647dd1f301c0" hidden="1">#REF!</definedName>
    <definedName name="a0adb4993c8864f4cb430b209ec14d3d4" hidden="1">#REF!</definedName>
    <definedName name="a0bb55c092d6047b5a149373b4f3d884a" localSheetId="0" hidden="1">#REF!</definedName>
    <definedName name="a0bb55c092d6047b5a149373b4f3d884a" hidden="1">#REF!</definedName>
    <definedName name="a0bc31febee3d405392a6cfc82e8727d7" hidden="1">#REF!</definedName>
    <definedName name="a0c1ffc8bec77484d82833dcc5910f0e3" hidden="1">#REF!</definedName>
    <definedName name="a0c75dfbb4b7d4f598685e09927a4e043" localSheetId="0" hidden="1">#REF!</definedName>
    <definedName name="a0c75dfbb4b7d4f598685e09927a4e043" hidden="1">#REF!</definedName>
    <definedName name="a0c7b22cea5ac45e684b64314ea57b397" hidden="1">#REF!</definedName>
    <definedName name="a0ce2d84b3b3447ca956a6b0ee89552c7" localSheetId="0" hidden="1">#REF!</definedName>
    <definedName name="a0ce2d84b3b3447ca956a6b0ee89552c7" hidden="1">#REF!</definedName>
    <definedName name="a0cfec2b1cf79476aa454c311b29e73c1" localSheetId="0" hidden="1">#REF!</definedName>
    <definedName name="a0cfec2b1cf79476aa454c311b29e73c1" hidden="1">#REF!</definedName>
    <definedName name="a0d4d51d58cef4c798cceb77843b35575" hidden="1">#REF!</definedName>
    <definedName name="a0d61743012f54c908aa266dc13c27fec" localSheetId="0" hidden="1">#REF!</definedName>
    <definedName name="a0d61743012f54c908aa266dc13c27fec" hidden="1">#REF!</definedName>
    <definedName name="a0d88110642004b5ab23cee27b71adf28" localSheetId="0" hidden="1">#REF!</definedName>
    <definedName name="a0d88110642004b5ab23cee27b71adf28" hidden="1">#REF!</definedName>
    <definedName name="a0d888f80ee1c40f49e6db6690cdc4c15" localSheetId="0" hidden="1">#REF!</definedName>
    <definedName name="a0d888f80ee1c40f49e6db6690cdc4c15" hidden="1">#REF!</definedName>
    <definedName name="a0edf981ed00744508278964e18fae8c8" localSheetId="0" hidden="1">#REF!</definedName>
    <definedName name="a0edf981ed00744508278964e18fae8c8" hidden="1">#REF!</definedName>
    <definedName name="a0f9c66c4e3b64f8796ebe792c229324c" hidden="1">#REF!</definedName>
    <definedName name="a1050a1cd31554712871813499550a18d" hidden="1">#REF!</definedName>
    <definedName name="a10aeb80e6ef84f61bea743f1276a0004" localSheetId="0" hidden="1">#REF!</definedName>
    <definedName name="a10aeb80e6ef84f61bea743f1276a0004" hidden="1">#REF!</definedName>
    <definedName name="a119904639c254735b2763e7452575585" localSheetId="0" hidden="1">#REF!</definedName>
    <definedName name="a119904639c254735b2763e7452575585" hidden="1">#REF!</definedName>
    <definedName name="a119ef3af2f0145e1893a7d73961c8ff0" hidden="1">#REF!</definedName>
    <definedName name="a11aa8dee4e3e433eb03f866b58682004" hidden="1">'[1]Schedule 6'!#REF!</definedName>
    <definedName name="a1244278d3e6d48f789c61312c278009a" hidden="1">#REF!</definedName>
    <definedName name="a12d03e4e13b14dfeb4d86eb461b35f70" hidden="1">'Cover Sheet'!$B$2</definedName>
    <definedName name="a12f43d056edd4504ace31d3e93c72bb7" localSheetId="0" hidden="1">#REF!</definedName>
    <definedName name="a12f43d056edd4504ace31d3e93c72bb7" hidden="1">#REF!</definedName>
    <definedName name="a130c6896ae8d4bfba0028019558d6171" localSheetId="0" hidden="1">#REF!</definedName>
    <definedName name="a130c6896ae8d4bfba0028019558d6171" hidden="1">#REF!</definedName>
    <definedName name="a137919564102443ca88721e50d6d10b5" localSheetId="0" hidden="1">'[1]Schedule 1'!#REF!</definedName>
    <definedName name="a137919564102443ca88721e50d6d10b5" hidden="1">'[2]Schedule 1'!#REF!</definedName>
    <definedName name="a1380f063eee246bba883f8fc0b4d9678" localSheetId="0" hidden="1">#REF!</definedName>
    <definedName name="a1380f063eee246bba883f8fc0b4d9678" hidden="1">#REF!</definedName>
    <definedName name="a147519a9939d4a59a8ee59f0c06ae3b9" localSheetId="0" hidden="1">#REF!</definedName>
    <definedName name="a147519a9939d4a59a8ee59f0c06ae3b9" hidden="1">#REF!</definedName>
    <definedName name="a14c20df7532c4adfab0398b06e02869d" hidden="1">#REF!</definedName>
    <definedName name="a14e0f9d97d8f4985be0d21ac76414d27" localSheetId="0" hidden="1">#REF!</definedName>
    <definedName name="a14e0f9d97d8f4985be0d21ac76414d27" hidden="1">#REF!</definedName>
    <definedName name="a15348f710a234f7cbd5567778ebd70f7" hidden="1">#REF!</definedName>
    <definedName name="a154a6fcae8cf4d97ae8d650ed4eb1d38" hidden="1">#REF!</definedName>
    <definedName name="a15672dda6445462596fcb108b85259a6" localSheetId="0" hidden="1">'[1]Schedule 1'!#REF!</definedName>
    <definedName name="a15672dda6445462596fcb108b85259a6" hidden="1">'[2]Schedule 1'!#REF!</definedName>
    <definedName name="a1595d61795cf4182b0ab31931491a00e" localSheetId="0" hidden="1">#REF!</definedName>
    <definedName name="a1595d61795cf4182b0ab31931491a00e" hidden="1">#REF!</definedName>
    <definedName name="a15e8bcaeb4944cf291654b661d2391b0" localSheetId="0" hidden="1">#REF!</definedName>
    <definedName name="a15e8bcaeb4944cf291654b661d2391b0" hidden="1">#REF!</definedName>
    <definedName name="a16a350cde97f475cbf945e23adb01f85" localSheetId="0" hidden="1">#REF!</definedName>
    <definedName name="a16a350cde97f475cbf945e23adb01f85" hidden="1">#REF!</definedName>
    <definedName name="a1709d613501745f883116107385431b2" localSheetId="0" hidden="1">#REF!</definedName>
    <definedName name="a1709d613501745f883116107385431b2" hidden="1">#REF!</definedName>
    <definedName name="a1749ac8d3b12460ea6f251492844d71c" hidden="1">#REF!</definedName>
    <definedName name="a17dc4b37837c434eb54f0249312b12ae" hidden="1">'[1]Schedule 6'!#REF!</definedName>
    <definedName name="a1888f0ffebd64627a34c9b1bde7d8601" localSheetId="0" hidden="1">#REF!</definedName>
    <definedName name="a1888f0ffebd64627a34c9b1bde7d8601" hidden="1">#REF!</definedName>
    <definedName name="a18af6db56b17472c96204d3d5e3cf115" hidden="1">#REF!</definedName>
    <definedName name="a1952a701852a4eedb8985ce070d00c5e" localSheetId="0" hidden="1">#REF!</definedName>
    <definedName name="a1952a701852a4eedb8985ce070d00c5e" hidden="1">#REF!</definedName>
    <definedName name="a1982ed14061147099b9ea461c90fb754" hidden="1">#REF!</definedName>
    <definedName name="a1984f21238534c77ae415061be8ab11b" hidden="1">#REF!</definedName>
    <definedName name="a1ac02493e26843f4a8a5ee3399ade3d0" localSheetId="0" hidden="1">#REF!</definedName>
    <definedName name="a1ac02493e26843f4a8a5ee3399ade3d0" hidden="1">#REF!</definedName>
    <definedName name="a1b869168db594204a59daeca61b37fb0" localSheetId="0" hidden="1">#REF!</definedName>
    <definedName name="a1b869168db594204a59daeca61b37fb0" hidden="1">#REF!</definedName>
    <definedName name="a1bbe6e46c41b4f6c817e5663c620ffdb" localSheetId="0" hidden="1">#REF!</definedName>
    <definedName name="a1bbe6e46c41b4f6c817e5663c620ffdb" hidden="1">#REF!</definedName>
    <definedName name="a1c3b7f71debe42c4b771dbcbe1e7edba" localSheetId="0" hidden="1">#REF!</definedName>
    <definedName name="a1c3b7f71debe42c4b771dbcbe1e7edba" hidden="1">#REF!</definedName>
    <definedName name="a1c506532e6674730ab77b9ff1d64146d" hidden="1">#REF!</definedName>
    <definedName name="a1cafb5f401594492b1ec26f5706b0796" hidden="1">#REF!</definedName>
    <definedName name="a1ecedfeee2e349b1b0e30e6c89c66ffc" hidden="1">#REF!</definedName>
    <definedName name="a1f83619d052141b3b78feeded9062795" hidden="1">#REF!</definedName>
    <definedName name="a2024810ca97e4430a2e69e0fa7107e13" hidden="1">#REF!</definedName>
    <definedName name="a20f8e73dc6ad470bb0d0c4db119a5cb4" localSheetId="0" hidden="1">#REF!</definedName>
    <definedName name="a20f8e73dc6ad470bb0d0c4db119a5cb4" hidden="1">#REF!</definedName>
    <definedName name="a212727b5ede74d72bc79e949e92b75b8" hidden="1">#REF!</definedName>
    <definedName name="a21aef10f77a44986a9881fd3f80f591d" localSheetId="0" hidden="1">#REF!</definedName>
    <definedName name="a21aef10f77a44986a9881fd3f80f591d" hidden="1">#REF!</definedName>
    <definedName name="a224f073e6b0d417fa476af2233d7901d" hidden="1">#REF!</definedName>
    <definedName name="a22ec5d1d753947e4bd9a39a6474eec98" localSheetId="0" hidden="1">#REF!</definedName>
    <definedName name="a22ec5d1d753947e4bd9a39a6474eec98" hidden="1">#REF!</definedName>
    <definedName name="a232d21f9c93e49229b6ee991edbaf114" hidden="1">#REF!</definedName>
    <definedName name="a2341b9ff137c4681a5a0a4f73faa938b" hidden="1">#REF!</definedName>
    <definedName name="a2344ab2eb10e4a478f26f58fa73e9620" hidden="1">#REF!</definedName>
    <definedName name="a2361bb7050b84cd18c8388dad7e13599" localSheetId="0" hidden="1">#REF!</definedName>
    <definedName name="a2361bb7050b84cd18c8388dad7e13599" hidden="1">#REF!</definedName>
    <definedName name="a23c67a2f5791493e82f340fb4d8e0513" hidden="1">#REF!</definedName>
    <definedName name="a23fbf178bb2749fcafcbf0a14d8bb9a8" hidden="1">#REF!</definedName>
    <definedName name="a2451dbc1ca7d4688a612d4db49ab26ad" localSheetId="0" hidden="1">'[1]Schedule 1'!#REF!</definedName>
    <definedName name="a2451dbc1ca7d4688a612d4db49ab26ad" hidden="1">'[2]Schedule 1'!#REF!</definedName>
    <definedName name="a247d23fd419e476eaf4416a2b7e34454" hidden="1">#REF!</definedName>
    <definedName name="a249c8104ad394ae39ca047fa7353534f" localSheetId="0" hidden="1">#REF!</definedName>
    <definedName name="a249c8104ad394ae39ca047fa7353534f" hidden="1">#REF!</definedName>
    <definedName name="a24f9b1c90a8b4b97abb80f530d663082" localSheetId="0" hidden="1">#REF!</definedName>
    <definedName name="a24f9b1c90a8b4b97abb80f530d663082" hidden="1">#REF!</definedName>
    <definedName name="a2507eee3604f43d091eeb799e05006a2" hidden="1">#REF!</definedName>
    <definedName name="a255ee4a0d9174803a3fbeed838f3ee27" hidden="1">#REF!</definedName>
    <definedName name="a256ab0c3d26f41638e44811d7ba0f68e" localSheetId="0" hidden="1">#REF!</definedName>
    <definedName name="a256ab0c3d26f41638e44811d7ba0f68e" hidden="1">#REF!</definedName>
    <definedName name="a258022789c964fdd843c18af01a27420" hidden="1">#REF!</definedName>
    <definedName name="a2596939ec093472cbe0df21458c2b982" localSheetId="0" hidden="1">#REF!</definedName>
    <definedName name="a2596939ec093472cbe0df21458c2b982" hidden="1">#REF!</definedName>
    <definedName name="a25f8f8fdd2214c9198884b8966aa74ba" hidden="1">#REF!</definedName>
    <definedName name="a26154ce5939b4a2ba8cff402367d153f" hidden="1">#REF!</definedName>
    <definedName name="a26d1610cfc2b410c857bbe45ada13cae" localSheetId="0" hidden="1">#REF!</definedName>
    <definedName name="a26d1610cfc2b410c857bbe45ada13cae" hidden="1">#REF!</definedName>
    <definedName name="a27030afbba714de9b6d1f0c57c848f59" localSheetId="0" hidden="1">#REF!</definedName>
    <definedName name="a27030afbba714de9b6d1f0c57c848f59" hidden="1">#REF!</definedName>
    <definedName name="a27397a378d1d4d03bb010076f305037e" hidden="1">#REF!</definedName>
    <definedName name="a273a0b37965446f69b4bdcd3b3007c64" hidden="1">#REF!</definedName>
    <definedName name="a273a783486aa4553b43246372434e4dc" hidden="1">#REF!</definedName>
    <definedName name="a2760dfa823e34b95b8eef35aa07e9e43" hidden="1">#REF!</definedName>
    <definedName name="a2764ddb0095544f19db2b7127c97843e" localSheetId="0" hidden="1">#REF!</definedName>
    <definedName name="a2764ddb0095544f19db2b7127c97843e" hidden="1">#REF!</definedName>
    <definedName name="a2822949b6ce9496bb9065a4ef95a5b95" hidden="1">#REF!</definedName>
    <definedName name="a28a9653c03464dbfb12f51f27eb71aac" hidden="1">'[1]Schedule 6'!#REF!</definedName>
    <definedName name="a28d0f7e12a57430ea10907afd224d3a5" hidden="1">#REF!</definedName>
    <definedName name="a2910c95819fa4d9286fe6ffb26a76348" hidden="1">#REF!</definedName>
    <definedName name="a291e4589c2154512910460ff040c6a39" hidden="1">#REF!</definedName>
    <definedName name="a2944e4ed0a68422e947ca4407bea3b7e" localSheetId="0" hidden="1">#REF!</definedName>
    <definedName name="a2944e4ed0a68422e947ca4407bea3b7e" hidden="1">#REF!</definedName>
    <definedName name="a29afe71f0f6949558b262b8826ee7ddd" localSheetId="0" hidden="1">#REF!</definedName>
    <definedName name="a29afe71f0f6949558b262b8826ee7ddd" hidden="1">#REF!</definedName>
    <definedName name="a29fa6ef8e171453d89ae80690aa2ff03" localSheetId="0" hidden="1">#REF!</definedName>
    <definedName name="a29fa6ef8e171453d89ae80690aa2ff03" hidden="1">#REF!</definedName>
    <definedName name="a2b148dc59eeb4b50a7555001054413a4" localSheetId="0" hidden="1">#REF!</definedName>
    <definedName name="a2b148dc59eeb4b50a7555001054413a4" hidden="1">#REF!</definedName>
    <definedName name="a2b95f564a847461d95fedffa79b3244e" hidden="1">#REF!</definedName>
    <definedName name="a2c1f4c4f17744b7db626126620833b9a" hidden="1">#REF!</definedName>
    <definedName name="a2cd0194150a540e4a16c556c565345e4" hidden="1">#REF!</definedName>
    <definedName name="a2da59689155c48b69e2fcd9f7fa2f8ba" localSheetId="0" hidden="1">#REF!</definedName>
    <definedName name="a2da59689155c48b69e2fcd9f7fa2f8ba" hidden="1">#REF!</definedName>
    <definedName name="a2df606aa94564b7a90b0c47a7b26154a" hidden="1">#REF!</definedName>
    <definedName name="a2e5f9760f4184ac2987db1f30fa1578b" hidden="1">#REF!</definedName>
    <definedName name="a2e77bb6b59154e08b7a744f106f203f8" hidden="1">#REF!</definedName>
    <definedName name="a2e9e6e4434e043ee96e9d3a0d43cd689" localSheetId="0" hidden="1">#REF!</definedName>
    <definedName name="a2e9e6e4434e043ee96e9d3a0d43cd689" hidden="1">#REF!</definedName>
    <definedName name="a2ea25c774478496a85e2086652374e47" hidden="1">#REF!</definedName>
    <definedName name="a2f6e6335bc074e7c9f125ccb17a06f7a" hidden="1">#REF!</definedName>
    <definedName name="a305ef791f2794e04a23261dafc0c314c" hidden="1">#REF!</definedName>
    <definedName name="a30c14a5348c74293b3d1c4f03503a16d" hidden="1">#REF!</definedName>
    <definedName name="a30d2f34a0f68460f93d7a5dcfdacbf46" hidden="1">#REF!</definedName>
    <definedName name="a31214b7b4caa4be28ce6c73913300eec" hidden="1">#REF!</definedName>
    <definedName name="a31845c5cdf3a46a891afb684d1f61bd0" hidden="1">#REF!</definedName>
    <definedName name="a32106c9799e549059bd71fc3944d59ee" hidden="1">#REF!</definedName>
    <definedName name="a322d1dfbf9a341c9ba751b10b3cf3dc3" hidden="1">#REF!</definedName>
    <definedName name="a328deda8bc714495a7e4b4a218848dc4" localSheetId="0" hidden="1">#REF!</definedName>
    <definedName name="a328deda8bc714495a7e4b4a218848dc4" hidden="1">#REF!</definedName>
    <definedName name="a32fd4a5e5b6e449db7f8a65bc7b066b2" localSheetId="0" hidden="1">#REF!</definedName>
    <definedName name="a32fd4a5e5b6e449db7f8a65bc7b066b2" hidden="1">#REF!</definedName>
    <definedName name="a339ed7fb3f3b431894f83392f98c5049" localSheetId="0" hidden="1">'[1]Schedule 1'!#REF!</definedName>
    <definedName name="a339ed7fb3f3b431894f83392f98c5049" hidden="1">'[2]Schedule 1'!#REF!</definedName>
    <definedName name="a33cbefdf5933473bb4c9cafc07a98db6" localSheetId="0" hidden="1">#REF!</definedName>
    <definedName name="a33cbefdf5933473bb4c9cafc07a98db6" hidden="1">#REF!</definedName>
    <definedName name="a343f74d705d8400896a33eee8ced7a0b" hidden="1">#REF!</definedName>
    <definedName name="a358c7c280fd8443e80ed229fa738eaf9" localSheetId="0" hidden="1">'[1]Schedule 1'!#REF!</definedName>
    <definedName name="a358c7c280fd8443e80ed229fa738eaf9" hidden="1">'[2]Schedule 1'!#REF!</definedName>
    <definedName name="a36c5b4bb3ef5410485ce719f77d46b13" localSheetId="0" hidden="1">#REF!</definedName>
    <definedName name="a36c5b4bb3ef5410485ce719f77d46b13" hidden="1">#REF!</definedName>
    <definedName name="a3764e3b2dc2c43ddb2f2b7e7ee7434d2" hidden="1">#REF!</definedName>
    <definedName name="a37b3781dc6ae4d90b626b730ca6d08b3" hidden="1">#REF!</definedName>
    <definedName name="a384fa9b7cb6240a3b7794b37f88ee40e" hidden="1">#REF!</definedName>
    <definedName name="a3898139fb4d648d2bc8fb2fe3b1ffb31" hidden="1">#REF!</definedName>
    <definedName name="a394ffe36eb844282b2ea452308cca6d4" localSheetId="0" hidden="1">#REF!</definedName>
    <definedName name="a394ffe36eb844282b2ea452308cca6d4" hidden="1">#REF!</definedName>
    <definedName name="a39a50dbe67ea45e48bf781c41f13c51b" hidden="1">#REF!</definedName>
    <definedName name="a39d71bb5e7a6479184dc544a4979f05a" hidden="1">#REF!</definedName>
    <definedName name="a39e179df69934c06b1ff93c04b672276" hidden="1">#REF!</definedName>
    <definedName name="a3b3bd0ba8d084d9ca893c0455478eb0d" hidden="1">'Cover Sheet'!$B$5</definedName>
    <definedName name="a3bac9feae3b74ff5935cbbfa53a58ce1" hidden="1">#REF!</definedName>
    <definedName name="a3bc7a096cf174b7e8cbaf274e45511b4" hidden="1">#REF!</definedName>
    <definedName name="a3bec1e6d459646138cb5a43bd3ee4b12" hidden="1">#REF!</definedName>
    <definedName name="a3ca7c23b519d4cdf9ea057b24c6f39e2" hidden="1">#REF!</definedName>
    <definedName name="a3ca7ed40b4b84f8abfc2ecdbf0b3bd17" localSheetId="0" hidden="1">#REF!</definedName>
    <definedName name="a3ca7ed40b4b84f8abfc2ecdbf0b3bd17" hidden="1">#REF!</definedName>
    <definedName name="a3cdb724e902049bfa7839033b37cc268" hidden="1">#REF!</definedName>
    <definedName name="a3ce04c06baad4058990164ef3eb1dfe2" localSheetId="0" hidden="1">#REF!</definedName>
    <definedName name="a3ce04c06baad4058990164ef3eb1dfe2" hidden="1">#REF!</definedName>
    <definedName name="a3cfeb6ba90964fd682744cf386f62d34" localSheetId="0" hidden="1">#REF!</definedName>
    <definedName name="a3cfeb6ba90964fd682744cf386f62d34" hidden="1">#REF!</definedName>
    <definedName name="a3d0ca2d8722d4d50b590bff0ad00de8d" hidden="1">#REF!</definedName>
    <definedName name="a3d21b54385734180a5b27efb4983330d" hidden="1">#REF!</definedName>
    <definedName name="a3d48da43ab024b0b90e456f1b37a61c8" hidden="1">#REF!</definedName>
    <definedName name="a3d496d358850494ca0f815e117882fec" localSheetId="0" hidden="1">#REF!</definedName>
    <definedName name="a3d496d358850494ca0f815e117882fec" hidden="1">#REF!</definedName>
    <definedName name="a3d4b5f4ed5c0468494668e5048bb72ad" hidden="1">#REF!</definedName>
    <definedName name="a3da259c989aa4762b1d689cccf3cb3e8" hidden="1">#REF!</definedName>
    <definedName name="a3dbf999d1d0249a0a6ac2d24b4bb9ed8" localSheetId="0" hidden="1">#REF!</definedName>
    <definedName name="a3dbf999d1d0249a0a6ac2d24b4bb9ed8" hidden="1">#REF!</definedName>
    <definedName name="a3e015e3dfe3d4937a1bbff7bff6bc232" localSheetId="0" hidden="1">#REF!</definedName>
    <definedName name="a3e015e3dfe3d4937a1bbff7bff6bc232" hidden="1">#REF!</definedName>
    <definedName name="a3e43fc5a0f7246da989110ec1bf4f62a" hidden="1">'[1]Schedule 6A'!#REF!</definedName>
    <definedName name="a3e516191c18f4f7a892cbb3b6d89b9cb" localSheetId="0" hidden="1">'[1]Schedule 1'!#REF!</definedName>
    <definedName name="a3e516191c18f4f7a892cbb3b6d89b9cb" hidden="1">'[2]Schedule 1'!#REF!</definedName>
    <definedName name="a3e63afc311844238a29086f3142c5569" hidden="1">#REF!</definedName>
    <definedName name="a3e69a4919fdc449aa279563f71145d04" hidden="1">#REF!</definedName>
    <definedName name="a3e80660b677048339ddf97083c8ab8e2" hidden="1">#REF!</definedName>
    <definedName name="a3efffcf701a94dcf99e96a34c50cca62" hidden="1">#REF!</definedName>
    <definedName name="a3f3f72cab1084e6092795ae666332be0" hidden="1">'Cover Sheet'!#REF!</definedName>
    <definedName name="a3fe96823bf0944e2ad241f24b7854422" hidden="1">#REF!</definedName>
    <definedName name="a402534a33a044614a1c0d9f2855a9ceb" hidden="1">#REF!</definedName>
    <definedName name="a402effaece514501bb9971d19f45e3b5" localSheetId="0" hidden="1">#REF!</definedName>
    <definedName name="a402effaece514501bb9971d19f45e3b5" hidden="1">#REF!</definedName>
    <definedName name="a4073dace4a5748acad61dca0bc09fccb" hidden="1">#REF!</definedName>
    <definedName name="a40854af36be94f33b2f01cf20cb19b18" hidden="1">#REF!</definedName>
    <definedName name="a41633b440d6a4dd8b856ba12df1614a9" hidden="1">#REF!</definedName>
    <definedName name="a417349eba70a40d3902330c63df53509" localSheetId="0" hidden="1">#REF!</definedName>
    <definedName name="a417349eba70a40d3902330c63df53509" hidden="1">#REF!</definedName>
    <definedName name="a432ae0f7a4f445bcbdb837ef1cd1e974" localSheetId="0" hidden="1">#REF!</definedName>
    <definedName name="a432ae0f7a4f445bcbdb837ef1cd1e974" hidden="1">#REF!</definedName>
    <definedName name="a43bbb0cce7a741169d657e16fa5aec75" localSheetId="0" hidden="1">#REF!</definedName>
    <definedName name="a43bbb0cce7a741169d657e16fa5aec75" hidden="1">#REF!</definedName>
    <definedName name="a43f3ae35a589459d8c6dcd6f2615b5d7" hidden="1">#REF!</definedName>
    <definedName name="a4448e76c778e4c80bc9ffdcc3d75c8b8" localSheetId="0" hidden="1">#REF!</definedName>
    <definedName name="a4448e76c778e4c80bc9ffdcc3d75c8b8" hidden="1">#REF!</definedName>
    <definedName name="a464fec78776242689ed3039bd04fcdc7" hidden="1">#REF!</definedName>
    <definedName name="a469932f0c41d49d8b63d9f1f4fd5c7a5" hidden="1">#REF!</definedName>
    <definedName name="a47ba30b0524d4411a85d07763956841e" hidden="1">#REF!</definedName>
    <definedName name="a47d9e7d2eadb4690909e40b8d7b1d889" hidden="1">#REF!</definedName>
    <definedName name="a482b2ae9076d48ca86cd4cf0561832fa" hidden="1">#REF!</definedName>
    <definedName name="a48a30609b3eb4a50aa3e15e995836775" hidden="1">#REF!</definedName>
    <definedName name="a48ec6eb5ab82418cab3e0c55972a6f22" hidden="1">#REF!</definedName>
    <definedName name="a491e96f783da43c5b5ed5536a9ba3c07" localSheetId="0" hidden="1">'[1]Schedule 1'!#REF!</definedName>
    <definedName name="a491e96f783da43c5b5ed5536a9ba3c07" hidden="1">'[2]Schedule 1'!#REF!</definedName>
    <definedName name="a493f7b95d7bd4853839537b0a831d446" hidden="1">#REF!</definedName>
    <definedName name="a4941acfef2c74138be7bceb151f462c3" hidden="1">'Cover Sheet'!$H$5</definedName>
    <definedName name="a49e15dfb1b964b318e7fc490c360c295" localSheetId="0" hidden="1">#REF!</definedName>
    <definedName name="a49e15dfb1b964b318e7fc490c360c295" hidden="1">#REF!</definedName>
    <definedName name="a4a13e6f43d6642d481ff8121423feb8f" hidden="1">#REF!</definedName>
    <definedName name="a4b625f37ca0f4df396fd63e056c37db4" hidden="1">#REF!</definedName>
    <definedName name="a4b6ea05016a742ef82ec5d8701b0826c" localSheetId="0" hidden="1">#REF!</definedName>
    <definedName name="a4b6ea05016a742ef82ec5d8701b0826c" hidden="1">#REF!</definedName>
    <definedName name="a4b9194e729bf4281b8f802e6670a4420" hidden="1">#REF!</definedName>
    <definedName name="a4c2c045e36e74d9fbdf34801e0f7772e" hidden="1">#REF!</definedName>
    <definedName name="a4c3497028528423d89eb6b246da24515" localSheetId="0" hidden="1">#REF!</definedName>
    <definedName name="a4c3497028528423d89eb6b246da24515" hidden="1">#REF!</definedName>
    <definedName name="a4c98cf45c915448ab9469627c5ba355f" localSheetId="0" hidden="1">#REF!</definedName>
    <definedName name="a4c98cf45c915448ab9469627c5ba355f" hidden="1">#REF!</definedName>
    <definedName name="a4d137e2c93f94805bc66e8af30bec29c" localSheetId="0" hidden="1">#REF!</definedName>
    <definedName name="a4d137e2c93f94805bc66e8af30bec29c" hidden="1">#REF!</definedName>
    <definedName name="a4da0c02e89524b6cb96e01f06c5a489d" hidden="1">#REF!</definedName>
    <definedName name="a4db81eabdcd54e9399b32cff355f7d46" localSheetId="0" hidden="1">#REF!</definedName>
    <definedName name="a4db81eabdcd54e9399b32cff355f7d46" hidden="1">#REF!</definedName>
    <definedName name="a4e9d58526cc940f1bcea88b1246487c7" localSheetId="0" hidden="1">#REF!</definedName>
    <definedName name="a4e9d58526cc940f1bcea88b1246487c7" hidden="1">#REF!</definedName>
    <definedName name="a4f05bd2504784de6badafe3c23618532" localSheetId="0" hidden="1">#REF!</definedName>
    <definedName name="a4f05bd2504784de6badafe3c23618532" hidden="1">#REF!</definedName>
    <definedName name="a4f124030177e4ad9b345d3951c781057" localSheetId="0" hidden="1">#REF!</definedName>
    <definedName name="a4f124030177e4ad9b345d3951c781057" hidden="1">#REF!</definedName>
    <definedName name="a4fe1a3b46d364c66807a18de454d0a20" localSheetId="0" hidden="1">#REF!</definedName>
    <definedName name="a4fe1a3b46d364c66807a18de454d0a20" hidden="1">#REF!</definedName>
    <definedName name="a5019fe39fdd94b4a9b68a0945529d63f" localSheetId="0" hidden="1">#REF!</definedName>
    <definedName name="a5019fe39fdd94b4a9b68a0945529d63f" hidden="1">#REF!</definedName>
    <definedName name="a501a1a072bf24f1d922cfebce15dc6bd" hidden="1">#REF!</definedName>
    <definedName name="a50ecc1d6e952459abc44e31c2357e2b3" localSheetId="0" hidden="1">'[1]Schedule 1'!#REF!</definedName>
    <definedName name="a50ecc1d6e952459abc44e31c2357e2b3" hidden="1">'[2]Schedule 1'!#REF!</definedName>
    <definedName name="a510cd1adacd6405d9a455bd68981e43e" hidden="1">#REF!</definedName>
    <definedName name="a516a6295513a46eda7300564afc98913" localSheetId="0" hidden="1">#REF!</definedName>
    <definedName name="a516a6295513a46eda7300564afc98913" hidden="1">#REF!</definedName>
    <definedName name="a51a153699eff44808cecb273abf16f2d" hidden="1">#REF!</definedName>
    <definedName name="a52a8c076903240e4a1358ecf04ff7c19" hidden="1">#REF!</definedName>
    <definedName name="a5332096dc9504ca0b7edef32c7477850" localSheetId="0" hidden="1">#REF!</definedName>
    <definedName name="a5332096dc9504ca0b7edef32c7477850" hidden="1">#REF!</definedName>
    <definedName name="a53381bb52a274922982a8b96690f515d" hidden="1">#REF!</definedName>
    <definedName name="a533c08a38e7644e2a05355b609b5dad7" hidden="1">#REF!</definedName>
    <definedName name="a53a55637eaa949f2adf04c384b4bec61" hidden="1">'Cover Sheet'!#REF!</definedName>
    <definedName name="a53c041a2aa4e417e9f3954dcc82a332d" localSheetId="0" hidden="1">#REF!</definedName>
    <definedName name="a53c041a2aa4e417e9f3954dcc82a332d" hidden="1">#REF!</definedName>
    <definedName name="a5432b4b7b1d441bca6d0bc7dcb82a7b9" hidden="1">#REF!</definedName>
    <definedName name="a545dd86c6509445a8038f72850d66bc5" localSheetId="0" hidden="1">#REF!</definedName>
    <definedName name="a545dd86c6509445a8038f72850d66bc5" hidden="1">#REF!</definedName>
    <definedName name="a54847651fdf74f45a2607804524681a6" hidden="1">#REF!</definedName>
    <definedName name="a55c43dbc1b2248e4853bf4628330ae86" localSheetId="0" hidden="1">#REF!</definedName>
    <definedName name="a55c43dbc1b2248e4853bf4628330ae86" hidden="1">#REF!</definedName>
    <definedName name="a56cee722a9c847c9950bf71f06c76c4c" hidden="1">'[1]Schedule 6'!#REF!</definedName>
    <definedName name="a56f6dbf340174907afbfbf7256861395" hidden="1">#REF!</definedName>
    <definedName name="a57c743c146e648769f9f0a04ecff058d" localSheetId="0" hidden="1">#REF!</definedName>
    <definedName name="a57c743c146e648769f9f0a04ecff058d" hidden="1">#REF!</definedName>
    <definedName name="a5847285699c14348b022c6c6483caca9" localSheetId="0" hidden="1">#REF!</definedName>
    <definedName name="a5847285699c14348b022c6c6483caca9" hidden="1">#REF!</definedName>
    <definedName name="a58b8b855f3294376a9528b83cf03293c" localSheetId="0" hidden="1">#REF!</definedName>
    <definedName name="a58b8b855f3294376a9528b83cf03293c" hidden="1">#REF!</definedName>
    <definedName name="a59fddd99c7ea402aa083b28d2914bf3c" hidden="1">#REF!</definedName>
    <definedName name="a5a858857d5df49fcbe282c75158c0ce2" hidden="1">#REF!</definedName>
    <definedName name="a5accb5b053ac4b3e9a1a0b233e3896dc" hidden="1">#REF!</definedName>
    <definedName name="a5b785aacf7534f00a5569250de23bf6f" hidden="1">#REF!</definedName>
    <definedName name="a5c5a3bbbe46c41029255a3c89c4ea752" hidden="1">#REF!</definedName>
    <definedName name="a5c7e5a465e1e44789d53b09a34713324" hidden="1">#REF!</definedName>
    <definedName name="a5cfc7180f0504fa592ad60b7dd80ac13" localSheetId="0" hidden="1">#REF!</definedName>
    <definedName name="a5cfc7180f0504fa592ad60b7dd80ac13" hidden="1">#REF!</definedName>
    <definedName name="a5d208d94ce3c429fa77c5857efc3def4" localSheetId="0" hidden="1">#REF!</definedName>
    <definedName name="a5d208d94ce3c429fa77c5857efc3def4" hidden="1">#REF!</definedName>
    <definedName name="a5d6158ef32724852b4bc514409a77f63" localSheetId="0" hidden="1">#REF!</definedName>
    <definedName name="a5d6158ef32724852b4bc514409a77f63" hidden="1">#REF!</definedName>
    <definedName name="a5e12c58e2785470faf067807ebc6f42c" hidden="1">#REF!</definedName>
    <definedName name="a5e143ec9e9514d1a857143701b7a0db6" hidden="1">#REF!</definedName>
    <definedName name="a5e54760a693340f88ca59e698a862700" hidden="1">#REF!</definedName>
    <definedName name="a5e581177a14b43ccabc2f7e28c6be193" localSheetId="0" hidden="1">#REF!</definedName>
    <definedName name="a5e581177a14b43ccabc2f7e28c6be193" hidden="1">#REF!</definedName>
    <definedName name="a5f2940a6d5f5417894c428498299a56e" hidden="1">#REF!</definedName>
    <definedName name="a5f639654e9db46779de63096a92e5aaa" localSheetId="0" hidden="1">#REF!</definedName>
    <definedName name="a5f639654e9db46779de63096a92e5aaa" hidden="1">#REF!</definedName>
    <definedName name="a5f7bfe5c3ce04891afad8badb23a5f5b" localSheetId="0" hidden="1">#REF!</definedName>
    <definedName name="a5f7bfe5c3ce04891afad8badb23a5f5b" hidden="1">#REF!</definedName>
    <definedName name="a5ff11cbd4908428aa92702d5c819d7ea" localSheetId="0" hidden="1">#REF!</definedName>
    <definedName name="a5ff11cbd4908428aa92702d5c819d7ea" hidden="1">#REF!</definedName>
    <definedName name="a5fffbb8980e24fb4952d74b584551ecb" hidden="1">#REF!</definedName>
    <definedName name="a602c2268a46f4d1588da504a394d09cd" hidden="1">'[1]Schedule 1'!#REF!</definedName>
    <definedName name="a604f72636c16446fbb4b219556825445" hidden="1">'Cover Sheet'!$B$8</definedName>
    <definedName name="a607da8dae4df4d4690e2066aa4145855" localSheetId="0" hidden="1">#REF!</definedName>
    <definedName name="a607da8dae4df4d4690e2066aa4145855" hidden="1">#REF!</definedName>
    <definedName name="a6109c2b54e7c49c78248fe764a472fab" hidden="1">#REF!</definedName>
    <definedName name="a617dab0faa2f4b398f1c526df41de5ee" hidden="1">#REF!</definedName>
    <definedName name="a6268d886f9764282ac0aefe2ec3c2bc7" localSheetId="0" hidden="1">#REF!</definedName>
    <definedName name="a6268d886f9764282ac0aefe2ec3c2bc7" hidden="1">#REF!</definedName>
    <definedName name="a62e299e90fd341e2b7c928dddea62478" localSheetId="0" hidden="1">#REF!</definedName>
    <definedName name="a62e299e90fd341e2b7c928dddea62478" hidden="1">#REF!</definedName>
    <definedName name="a62ec7ce8e8544667be1f2f08dd7526bc" hidden="1">#REF!</definedName>
    <definedName name="a634cb95d3d084019a9b97010416ea27d" hidden="1">#REF!</definedName>
    <definedName name="a6352134dbb91407ab482a99656de5e76" localSheetId="0" hidden="1">#REF!</definedName>
    <definedName name="a6352134dbb91407ab482a99656de5e76" hidden="1">#REF!</definedName>
    <definedName name="a63d3c3a20149453aba553559104edef4" localSheetId="0" hidden="1">#REF!</definedName>
    <definedName name="a63d3c3a20149453aba553559104edef4" hidden="1">#REF!</definedName>
    <definedName name="a6412bcf6097c453bab4be139b5e73bb3" hidden="1">#REF!</definedName>
    <definedName name="a643ab335ac1649b0a6599008a23fa0fd" localSheetId="0" hidden="1">#REF!</definedName>
    <definedName name="a643ab335ac1649b0a6599008a23fa0fd" hidden="1">#REF!</definedName>
    <definedName name="a6465a74f8f714bba9d9b22c456b8b14f" localSheetId="0" hidden="1">#REF!</definedName>
    <definedName name="a6465a74f8f714bba9d9b22c456b8b14f" hidden="1">#REF!</definedName>
    <definedName name="a647ad68bacf94a20a62371f6e20c8e00" localSheetId="0" hidden="1">#REF!</definedName>
    <definedName name="a647ad68bacf94a20a62371f6e20c8e00" hidden="1">#REF!</definedName>
    <definedName name="a654963383ab74a1182d5d213c8b4a4c4" hidden="1">'Cover Sheet'!$I$8</definedName>
    <definedName name="a658ce4530a1346e4a2b5d0afe5bd5407" localSheetId="0" hidden="1">#REF!</definedName>
    <definedName name="a658ce4530a1346e4a2b5d0afe5bd5407" hidden="1">#REF!</definedName>
    <definedName name="a66c69303579742998c834a6fbc0b1127" hidden="1">#REF!</definedName>
    <definedName name="a679af10364cb42bcbb3baf54067d801b" hidden="1">#REF!</definedName>
    <definedName name="a67f73dbe570148bc97b5bba891d089ee" hidden="1">#REF!</definedName>
    <definedName name="a682f20cf248e40ffa3d3668b6f4b6730" hidden="1">#REF!</definedName>
    <definedName name="a685aa1af6d7e49c09b9ae27fe5149eca" hidden="1">#REF!</definedName>
    <definedName name="a6860eaa224574d549171e49aa812c024" localSheetId="0" hidden="1">'[1]Schedule 1'!#REF!</definedName>
    <definedName name="a6860eaa224574d549171e49aa812c024" hidden="1">'[2]Schedule 1'!#REF!</definedName>
    <definedName name="a68c8830a9d254c099636dbc62e465c90" localSheetId="0" hidden="1">#REF!</definedName>
    <definedName name="a68c8830a9d254c099636dbc62e465c90" hidden="1">#REF!</definedName>
    <definedName name="a68d3e7c8152742e58f889069ed8a7b6d" localSheetId="0" hidden="1">#REF!</definedName>
    <definedName name="a68d3e7c8152742e58f889069ed8a7b6d" hidden="1">#REF!</definedName>
    <definedName name="a68d629d445d04fd58492a20c60ada491" hidden="1">#REF!</definedName>
    <definedName name="a6929b8e25b6744b78c1db33eed85c6aa" hidden="1">#REF!</definedName>
    <definedName name="a69b71d6b3e1342ae803d936efb5b4a90" hidden="1">#REF!</definedName>
    <definedName name="a6a60b13e46d346028cf8b8e97ff1dae5" hidden="1">#REF!</definedName>
    <definedName name="a6a78c1f8901d475ba1325a143977f2bf" hidden="1">#REF!</definedName>
    <definedName name="a6a815f3c9988485bb73f131b0e75cb22" localSheetId="0" hidden="1">#REF!</definedName>
    <definedName name="a6a815f3c9988485bb73f131b0e75cb22" hidden="1">#REF!</definedName>
    <definedName name="a6aae287e5f7f4856a4245d373f5291c7" localSheetId="0" hidden="1">#REF!</definedName>
    <definedName name="a6aae287e5f7f4856a4245d373f5291c7" hidden="1">#REF!</definedName>
    <definedName name="a6ab61cc9e34849d199931ac0dab3f0f5" hidden="1">#REF!</definedName>
    <definedName name="a6b110b6cc1814f5387c705289ab4f2a8" hidden="1">#REF!</definedName>
    <definedName name="a6bccb7efed784970a14908e1fd7ce7ff" hidden="1">#REF!</definedName>
    <definedName name="a6c47aeda2152439e9b9b484efa165fc6" localSheetId="0" hidden="1">#REF!</definedName>
    <definedName name="a6c47aeda2152439e9b9b484efa165fc6" hidden="1">#REF!</definedName>
    <definedName name="a6c75875ee77748a79591e9ff7b666991" hidden="1">#REF!</definedName>
    <definedName name="a6cdcd816bbab4b8e838619c16e7b976e" localSheetId="0" hidden="1">#REF!</definedName>
    <definedName name="a6cdcd816bbab4b8e838619c16e7b976e" hidden="1">#REF!</definedName>
    <definedName name="a6db4b935e09f46948b11701b1726423b" localSheetId="0" hidden="1">#REF!</definedName>
    <definedName name="a6db4b935e09f46948b11701b1726423b" hidden="1">#REF!</definedName>
    <definedName name="a6dbd61f9941f4bd8816a8401be3b6709" hidden="1">#REF!</definedName>
    <definedName name="a6df289d2e8ff4c6db734a682eae575fe" localSheetId="0" hidden="1">'[1]Schedule 1'!#REF!</definedName>
    <definedName name="a6df289d2e8ff4c6db734a682eae575fe" hidden="1">'[2]Schedule 1'!#REF!</definedName>
    <definedName name="a6e40e6a0304d4c57acecbbfb708e0d07" hidden="1">#REF!</definedName>
    <definedName name="a6e70a393d75442c6b1379ac6e39304fd" localSheetId="0" hidden="1">#REF!</definedName>
    <definedName name="a6e70a393d75442c6b1379ac6e39304fd" hidden="1">#REF!</definedName>
    <definedName name="a6e7540ff223649fb989a8e8a0282b805" localSheetId="0" hidden="1">#REF!</definedName>
    <definedName name="a6e7540ff223649fb989a8e8a0282b805" hidden="1">#REF!</definedName>
    <definedName name="a6f21e985f5ae466bb061e53649826dd8" hidden="1">#REF!</definedName>
    <definedName name="a6f8fdf5cb1524207afbc907d3d949a9b" hidden="1">#REF!</definedName>
    <definedName name="a706df80d00e142fdb7166725edb03584" localSheetId="0" hidden="1">#REF!</definedName>
    <definedName name="a706df80d00e142fdb7166725edb03584" hidden="1">#REF!</definedName>
    <definedName name="a70b110585ec8440da083736df36e995f" localSheetId="0" hidden="1">#REF!</definedName>
    <definedName name="a70b110585ec8440da083736df36e995f" hidden="1">#REF!</definedName>
    <definedName name="a70b60412faa949b5910154e6a1734719" hidden="1">#REF!</definedName>
    <definedName name="a711f2b3c139a426fbd2b7efadbdb6972" hidden="1">#REF!</definedName>
    <definedName name="a716c8f5b97f14faba32b06bc0488f249" hidden="1">#REF!</definedName>
    <definedName name="a718a9e6d446c489a8a594081009d5a87" localSheetId="0" hidden="1">#REF!</definedName>
    <definedName name="a718a9e6d446c489a8a594081009d5a87" hidden="1">#REF!</definedName>
    <definedName name="a7216f96b3df54ddbbd7213d533ba4aac" hidden="1">#REF!</definedName>
    <definedName name="a726e8c050b924de08e5d791bc6fbf374" localSheetId="0" hidden="1">#REF!</definedName>
    <definedName name="a726e8c050b924de08e5d791bc6fbf374" hidden="1">#REF!</definedName>
    <definedName name="a72837a864b6940d0954a843d419d8a2b" hidden="1">#REF!</definedName>
    <definedName name="a72cc433136a843a0951d259b8da73f5b" localSheetId="0" hidden="1">#REF!</definedName>
    <definedName name="a72cc433136a843a0951d259b8da73f5b" hidden="1">#REF!</definedName>
    <definedName name="a7326f5ff879643d387f6f083482014e5" hidden="1">#REF!</definedName>
    <definedName name="a7339e003345242e8b3b52ecb7f2c70a2" hidden="1">#REF!</definedName>
    <definedName name="a734d289b6f5544b6ace2c0cde47e1045" localSheetId="0" hidden="1">#REF!</definedName>
    <definedName name="a734d289b6f5544b6ace2c0cde47e1045" hidden="1">#REF!</definedName>
    <definedName name="a735a52c6de8e452db9528f7f6daa62dd" hidden="1">#REF!</definedName>
    <definedName name="a7369c6c0125d4b47beb7cd50fbd8626e" hidden="1">#REF!</definedName>
    <definedName name="a73b20584502b4a44976bd5160fd1bf78" hidden="1">#REF!</definedName>
    <definedName name="a73ed5236feea44bb9ff7a4d90c286007" hidden="1">#REF!</definedName>
    <definedName name="a7489a458ea9b4d8186f6bb5109022903" localSheetId="0" hidden="1">#REF!</definedName>
    <definedName name="a7489a458ea9b4d8186f6bb5109022903" hidden="1">#REF!</definedName>
    <definedName name="a751014e41cbb4355867ee27726137792" hidden="1">#REF!</definedName>
    <definedName name="a7539e97c1bf14492914c9fb1ffc70d40" localSheetId="0" hidden="1">#REF!</definedName>
    <definedName name="a7539e97c1bf14492914c9fb1ffc70d40" hidden="1">#REF!</definedName>
    <definedName name="a759111c15d09422793389d1d1398a233" hidden="1">#REF!</definedName>
    <definedName name="a75b1301d864547b6bd4e2db9e56a9670" localSheetId="0" hidden="1">'[1]Schedule 1'!#REF!</definedName>
    <definedName name="a75b1301d864547b6bd4e2db9e56a9670" hidden="1">'[2]Schedule 1'!#REF!</definedName>
    <definedName name="a75bf253e23c54d84b0196d76ba1bde07" localSheetId="0" hidden="1">#REF!</definedName>
    <definedName name="a75bf253e23c54d84b0196d76ba1bde07" hidden="1">#REF!</definedName>
    <definedName name="a75ce81031f2d4eea8c685cd331724b1d" hidden="1">#REF!</definedName>
    <definedName name="a75fab13ad11247909f6079ae9fa091ff" localSheetId="0" hidden="1">#REF!</definedName>
    <definedName name="a75fab13ad11247909f6079ae9fa091ff" hidden="1">#REF!</definedName>
    <definedName name="a7606b5206f794d9a869b96e981368b35" localSheetId="0" hidden="1">'[1]Schedule 1'!#REF!</definedName>
    <definedName name="a7606b5206f794d9a869b96e981368b35" hidden="1">'[2]Schedule 1'!#REF!</definedName>
    <definedName name="a7720b83666f5455cb1d6ea6b756479a5" hidden="1">'[1]Schedule 6A'!#REF!</definedName>
    <definedName name="a77256476ff0740caac397b6b73eb13e3" hidden="1">#REF!</definedName>
    <definedName name="a7727f9e4d9174624bcad9c37d16ff27f" hidden="1">#REF!</definedName>
    <definedName name="a774cdfc654e643e48edcfde527416455" localSheetId="0" hidden="1">#REF!</definedName>
    <definedName name="a774cdfc654e643e48edcfde527416455" hidden="1">#REF!</definedName>
    <definedName name="a77780a30b6144fa894276d5690387323" localSheetId="0" hidden="1">#REF!</definedName>
    <definedName name="a77780a30b6144fa894276d5690387323" hidden="1">#REF!</definedName>
    <definedName name="a77e9ae2b34e641f8bc4c5ae5c8c599a1" hidden="1">#REF!</definedName>
    <definedName name="a78367097f54d4dfc922f67096c89365e" hidden="1">#REF!</definedName>
    <definedName name="a79242e709ac74bcaab10df08bd46df3d" localSheetId="0" hidden="1">#REF!</definedName>
    <definedName name="a79242e709ac74bcaab10df08bd46df3d" hidden="1">#REF!</definedName>
    <definedName name="a79ca2d9d7e02494b9450c43c471f8e45" hidden="1">#REF!</definedName>
    <definedName name="a79d6938242ae4a0396ae175e6299a8d1" localSheetId="0" hidden="1">'[1]Schedule 1'!#REF!</definedName>
    <definedName name="a79d6938242ae4a0396ae175e6299a8d1" hidden="1">'[2]Schedule 1'!#REF!</definedName>
    <definedName name="a79da9e94f8404849ae4ae732da591d4a" hidden="1">#REF!</definedName>
    <definedName name="a7a3d89cd79834dd6a10489550d3d0e70" hidden="1">#REF!</definedName>
    <definedName name="a7aa5d6e0304b43109bf578aae59f92d4" hidden="1">#REF!</definedName>
    <definedName name="a7af482ea07eb47e68a74a0003dbc9ba9" localSheetId="0" hidden="1">#REF!</definedName>
    <definedName name="a7af482ea07eb47e68a74a0003dbc9ba9" hidden="1">#REF!</definedName>
    <definedName name="a7b32fb758645459893b3f6fb9a285037" localSheetId="0" hidden="1">#REF!</definedName>
    <definedName name="a7b32fb758645459893b3f6fb9a285037" hidden="1">#REF!</definedName>
    <definedName name="a7b9035efd4e447c7804a760092379e6d" hidden="1">#REF!</definedName>
    <definedName name="a7c1ff796ad42499aa3cb0cc755fab393" hidden="1">'Cover Sheet'!#REF!</definedName>
    <definedName name="a7c2abadd409e48c48b0b57a53fd2e704" localSheetId="0" hidden="1">#REF!</definedName>
    <definedName name="a7c2abadd409e48c48b0b57a53fd2e704" hidden="1">#REF!</definedName>
    <definedName name="a7c86c41cde414e4eaa22f1d96853a6fa" hidden="1">#REF!</definedName>
    <definedName name="a7d0d6fc1a7ab4a0296d329cf9908820f" hidden="1">#REF!</definedName>
    <definedName name="a7d4d93b753514de3ad41cd5895c3462b" hidden="1">#REF!</definedName>
    <definedName name="a7dc0a9a366c54d2b891c06ac73dae2e9" localSheetId="0" hidden="1">#REF!</definedName>
    <definedName name="a7dc0a9a366c54d2b891c06ac73dae2e9" hidden="1">#REF!</definedName>
    <definedName name="a7e0ca02a6cf54f2dbaa18eb7c5e67fee" localSheetId="0" hidden="1">#REF!</definedName>
    <definedName name="a7e0ca02a6cf54f2dbaa18eb7c5e67fee" hidden="1">#REF!</definedName>
    <definedName name="a7e123f459c4e4d7a86cb3e84faaaae94" hidden="1">#REF!</definedName>
    <definedName name="a7ea54f6971814943a5eb92f22eff9928" hidden="1">#REF!</definedName>
    <definedName name="a7ee7e73ec56f406b988eab4f7e937db1" hidden="1">#REF!</definedName>
    <definedName name="a7f6a2daf5a9b40d6a95ceda8d98874bd" hidden="1">#REF!</definedName>
    <definedName name="a7f6aee70b6914e5f81150f2e49b51581" hidden="1">#REF!</definedName>
    <definedName name="a7fb632b2a436470e9193966a6cca551c" localSheetId="0" hidden="1">#REF!</definedName>
    <definedName name="a7fb632b2a436470e9193966a6cca551c" hidden="1">#REF!</definedName>
    <definedName name="a8049a0c755904e409f506bd08fa00f00" localSheetId="0" hidden="1">#REF!</definedName>
    <definedName name="a8049a0c755904e409f506bd08fa00f00" hidden="1">#REF!</definedName>
    <definedName name="a80a3ddc237cd48e58b1a051e1ee08336" localSheetId="0" hidden="1">'[1]Schedule 1'!#REF!</definedName>
    <definedName name="a80a3ddc237cd48e58b1a051e1ee08336" hidden="1">'[2]Schedule 1'!#REF!</definedName>
    <definedName name="a80c8e557893c4edda5eb33a19072e1f9" localSheetId="0" hidden="1">#REF!</definedName>
    <definedName name="a80c8e557893c4edda5eb33a19072e1f9" hidden="1">#REF!</definedName>
    <definedName name="a811099aabaa84e368fdc238370590c7d" hidden="1">#REF!</definedName>
    <definedName name="a812daff1f1f94126b9b04b20b8db8e96" localSheetId="0" hidden="1">#REF!</definedName>
    <definedName name="a812daff1f1f94126b9b04b20b8db8e96" hidden="1">#REF!</definedName>
    <definedName name="a8144a538c2bf41588f22b16822e1736e" hidden="1">#REF!</definedName>
    <definedName name="a8169095feef0417ab296026e87065a1d" localSheetId="0" hidden="1">#REF!</definedName>
    <definedName name="a8169095feef0417ab296026e87065a1d" hidden="1">#REF!</definedName>
    <definedName name="a823fe5dde6fd47c1bab4d9361ebbe7eb" hidden="1">#REF!</definedName>
    <definedName name="a825d9c5b84b047059baf3f4f274c18c9" localSheetId="0" hidden="1">#REF!</definedName>
    <definedName name="a825d9c5b84b047059baf3f4f274c18c9" hidden="1">#REF!</definedName>
    <definedName name="a8489d90d51994ef0bdd4db94056beef6" hidden="1">#REF!</definedName>
    <definedName name="a84cda9107688477e8c465a5afa2b575a" hidden="1">#REF!</definedName>
    <definedName name="a84e684836b3a402681f55774b766d8f4" hidden="1">#REF!</definedName>
    <definedName name="a85bcb7c8dd4a4d69966c564e74ddaec9" hidden="1">#REF!</definedName>
    <definedName name="a8607fbc1c7dd4879bc565eca8eeaaef4" hidden="1">#REF!</definedName>
    <definedName name="a8639e70cf079495dab09a8c09410e9e4" localSheetId="0" hidden="1">#REF!</definedName>
    <definedName name="a8639e70cf079495dab09a8c09410e9e4" hidden="1">#REF!</definedName>
    <definedName name="a8703c9f684274aa4ad3bddb5a263e8d6" localSheetId="0" hidden="1">#REF!</definedName>
    <definedName name="a8703c9f684274aa4ad3bddb5a263e8d6" hidden="1">#REF!</definedName>
    <definedName name="a87471ee32961411fa146c858ff6e20c7" localSheetId="0" hidden="1">#REF!</definedName>
    <definedName name="a87471ee32961411fa146c858ff6e20c7" hidden="1">#REF!</definedName>
    <definedName name="a887d5e36ed644a36a0f405006f8a151d" hidden="1">#REF!</definedName>
    <definedName name="a889c983578d442dfa7dea2b3513824c2" hidden="1">#REF!</definedName>
    <definedName name="a88a756d18400422087e015ce726b456b" localSheetId="0" hidden="1">#REF!</definedName>
    <definedName name="a88a756d18400422087e015ce726b456b" hidden="1">#REF!</definedName>
    <definedName name="a88bd2661df0c4c34817cbe1364cc8081" hidden="1">#REF!</definedName>
    <definedName name="a88d5f42bf5e04253bdbac793e00c2e1b" hidden="1">#REF!</definedName>
    <definedName name="a88e66f5e8ec74384906273e10a2de654" hidden="1">#REF!</definedName>
    <definedName name="a8a522bc9a632446cb4d0e460c90692d3" hidden="1">#REF!</definedName>
    <definedName name="a8ad4ade08c6b4d91ac32233cbb0eccad" localSheetId="0" hidden="1">#REF!</definedName>
    <definedName name="a8ad4ade08c6b4d91ac32233cbb0eccad" hidden="1">#REF!</definedName>
    <definedName name="a8b5fd3eadb00452894de82daceb90d87" hidden="1">#REF!</definedName>
    <definedName name="a8b95ed85d7304e94ad99655b0cf6d9a0" hidden="1">#REF!</definedName>
    <definedName name="a8c273cd29a234fff84c0b7d1831626ae" hidden="1">#REF!</definedName>
    <definedName name="a8c454d73d8d04b9499829c3e36619973" hidden="1">#REF!</definedName>
    <definedName name="a8c48d0657fe9472aa048083f52aa03c9" hidden="1">'[1]Schedule 6A'!#REF!</definedName>
    <definedName name="a8ce79a06f1ed42c8868292ebad972738" hidden="1">#REF!</definedName>
    <definedName name="a8cfab9ca1a5542ea88c102ad96f8c78f" hidden="1">#REF!</definedName>
    <definedName name="a8da36c29f58e4c169cb2ff78568b32b4" localSheetId="0" hidden="1">#REF!</definedName>
    <definedName name="a8da36c29f58e4c169cb2ff78568b32b4" hidden="1">#REF!</definedName>
    <definedName name="a8daeddd197c343eeaaa2729c8c36338e" localSheetId="0" hidden="1">#REF!</definedName>
    <definedName name="a8daeddd197c343eeaaa2729c8c36338e" hidden="1">#REF!</definedName>
    <definedName name="a8e0b2103f0a249f692615e93e653e39b" localSheetId="0" hidden="1">'[1]Schedule 1'!#REF!</definedName>
    <definedName name="a8e0b2103f0a249f692615e93e653e39b" hidden="1">'[2]Schedule 1'!#REF!</definedName>
    <definedName name="a8ea2ab69ee104038b07087c0e65b45be" hidden="1">#REF!</definedName>
    <definedName name="a8f19b401dc664652a24c9f475766daa4" hidden="1">#REF!</definedName>
    <definedName name="a900d8b8507c248ae98dd209c3ad1d522" localSheetId="0" hidden="1">#REF!</definedName>
    <definedName name="a900d8b8507c248ae98dd209c3ad1d522" hidden="1">#REF!</definedName>
    <definedName name="a9011fe2fd094454284ca90c9b3743cf2" hidden="1">'[1]Schedule 6'!#REF!</definedName>
    <definedName name="a904d6e5eba054125876bc661e78f1c9d" hidden="1">#REF!</definedName>
    <definedName name="a905465755c054602ac99c2f51a0eb894" localSheetId="0" hidden="1">#REF!</definedName>
    <definedName name="a905465755c054602ac99c2f51a0eb894" hidden="1">#REF!</definedName>
    <definedName name="a90c59a80015841b3bfc1638940a9c8f9" hidden="1">#REF!</definedName>
    <definedName name="a90ef7a0b72264e15aea1301d56abe17e" hidden="1">#REF!</definedName>
    <definedName name="a921fb722fb714fb9a302bcf3570dbbbd" localSheetId="0" hidden="1">#REF!</definedName>
    <definedName name="a921fb722fb714fb9a302bcf3570dbbbd" hidden="1">#REF!</definedName>
    <definedName name="a9223bb928ce444f2abdf0bc31bb5d559" hidden="1">#REF!</definedName>
    <definedName name="a9240f0df4ae14a0e89a338912b1840df" hidden="1">#REF!</definedName>
    <definedName name="a9251a2fec0b843a8a323005ed3b7b240" hidden="1">#REF!</definedName>
    <definedName name="a927debe24c574a5487d4eae2b480abfd" hidden="1">#REF!</definedName>
    <definedName name="a9397725f62de46b29088e9cc45f4c007" localSheetId="0" hidden="1">#REF!</definedName>
    <definedName name="a9397725f62de46b29088e9cc45f4c007" hidden="1">#REF!</definedName>
    <definedName name="a9397ea3174f84de8b868c7a576df7886" hidden="1">#REF!</definedName>
    <definedName name="a93c8bcf81a0541928ac9a05b145f2278" hidden="1">#REF!</definedName>
    <definedName name="a954f08ddb4da4d97b8f0122546ecf21e" localSheetId="0" hidden="1">#REF!</definedName>
    <definedName name="a954f08ddb4da4d97b8f0122546ecf21e" hidden="1">#REF!</definedName>
    <definedName name="a9620dba573e54c8a88d31e925d3c4b79" hidden="1">'[1]Schedule 6'!#REF!</definedName>
    <definedName name="a9650fbaced964af491476bee6e62618e" localSheetId="0" hidden="1">#REF!</definedName>
    <definedName name="a9650fbaced964af491476bee6e62618e" hidden="1">#REF!</definedName>
    <definedName name="a971be77bf06243da89913b94023f3312" localSheetId="0" hidden="1">'[1]Schedule 1'!#REF!</definedName>
    <definedName name="a971be77bf06243da89913b94023f3312" hidden="1">'[2]Schedule 1'!#REF!</definedName>
    <definedName name="a97826082803b4e4681de92699a5cb3f2" hidden="1">'[1]Schedule 6A'!#REF!</definedName>
    <definedName name="a982dd1dc1c094ff5b90325ab257d92dc" hidden="1">#REF!</definedName>
    <definedName name="a9873bd23f99b47e08a04835105b0e482" localSheetId="0" hidden="1">#REF!</definedName>
    <definedName name="a9873bd23f99b47e08a04835105b0e482" hidden="1">#REF!</definedName>
    <definedName name="a987aa287c0714b26ab9c45475468893a" localSheetId="0" hidden="1">#REF!</definedName>
    <definedName name="a987aa287c0714b26ab9c45475468893a" hidden="1">#REF!</definedName>
    <definedName name="a98cf045218154732b136ca428ccd62d4" localSheetId="0" hidden="1">#REF!</definedName>
    <definedName name="a98cf045218154732b136ca428ccd62d4" hidden="1">#REF!</definedName>
    <definedName name="a98e2272fbee44e13935a94936f1d94ad" hidden="1">#REF!</definedName>
    <definedName name="a98f2ca4d072a4c0aa024bb05be601c2c" hidden="1">#REF!</definedName>
    <definedName name="a991710a58a3c462a8102d537d3f49eca" hidden="1">#REF!</definedName>
    <definedName name="a9989970438d640c4bb7c02e399847a8f" hidden="1">'Cover Sheet'!#REF!</definedName>
    <definedName name="a99d45cea002447789e1632d52e5b7bc1" hidden="1">'Cover Sheet'!#REF!</definedName>
    <definedName name="a9a0fa28d7e80474da7f397ba8354756a" hidden="1">#REF!</definedName>
    <definedName name="a9a3960fac78b4a89b25bc2c8428b3773" hidden="1">#REF!</definedName>
    <definedName name="a9acb4120884244f78ec1216fe0ec1e87" localSheetId="0" hidden="1">#REF!</definedName>
    <definedName name="a9acb4120884244f78ec1216fe0ec1e87" hidden="1">#REF!</definedName>
    <definedName name="a9af3b90ddf1c4fd0b8e1d1b08f2e048b" hidden="1">#REF!</definedName>
    <definedName name="a9b0004aafedd45538338374f8b4483c2" hidden="1">#REF!</definedName>
    <definedName name="a9b5331eae69b4745b88ee6ddca584575" hidden="1">#REF!</definedName>
    <definedName name="a9b6011208d6a4f74af08c3bc95f4d26c" hidden="1">#REF!</definedName>
    <definedName name="a9b70e918c9f94879aa8a733168f24d11" localSheetId="0" hidden="1">#REF!</definedName>
    <definedName name="a9b70e918c9f94879aa8a733168f24d11" hidden="1">#REF!</definedName>
    <definedName name="a9b8f58cb9d7e41078ac6e24e57ddf63b" localSheetId="0" hidden="1">#REF!</definedName>
    <definedName name="a9b8f58cb9d7e41078ac6e24e57ddf63b" hidden="1">#REF!</definedName>
    <definedName name="a9c5ba9e896b14324baa90586f1a2d6b3" localSheetId="0" hidden="1">#REF!</definedName>
    <definedName name="a9c5ba9e896b14324baa90586f1a2d6b3" hidden="1">#REF!</definedName>
    <definedName name="a9c8cf778e7ae4b709947535f3329bdd9" hidden="1">#REF!</definedName>
    <definedName name="a9ca95211d0a248baac9740d481dda919" hidden="1">'[1]Schedule 6'!#REF!</definedName>
    <definedName name="a9cb71bbfa23e4276abdd83b5df2ef996" localSheetId="0" hidden="1">#REF!</definedName>
    <definedName name="a9cb71bbfa23e4276abdd83b5df2ef996" hidden="1">#REF!</definedName>
    <definedName name="a9cfa86cd1a2748c5b0a4c44986c1c5c3" localSheetId="0" hidden="1">#REF!</definedName>
    <definedName name="a9cfa86cd1a2748c5b0a4c44986c1c5c3" hidden="1">#REF!</definedName>
    <definedName name="a9d0109302da741c4beb11c7fb6b57498" hidden="1">#REF!</definedName>
    <definedName name="a9d9de9bfa16a442798bce5c434b18677" hidden="1">#REF!</definedName>
    <definedName name="a9dd1d7ba6dc04c979e3fa39d2898e4aa" hidden="1">#REF!</definedName>
    <definedName name="a9ddf167349f6412e97f4a6d598a7b0d6" localSheetId="0" hidden="1">#REF!</definedName>
    <definedName name="a9ddf167349f6412e97f4a6d598a7b0d6" hidden="1">#REF!</definedName>
    <definedName name="a9e3bb15d6761447aa35d1721a4d10ce0" localSheetId="0" hidden="1">#REF!</definedName>
    <definedName name="a9e3bb15d6761447aa35d1721a4d10ce0" hidden="1">#REF!</definedName>
    <definedName name="a9e492ec6cc964eddbfb23ca8200d6afa" hidden="1">#REF!</definedName>
    <definedName name="a9ebb2e2baec34ad4b3b0d5359681fcb7" hidden="1">#REF!</definedName>
    <definedName name="a9ed31b87e23d4aa0b3faa9b3c4e3814b" localSheetId="0" hidden="1">'[1]Schedule 1'!#REF!</definedName>
    <definedName name="a9ed31b87e23d4aa0b3faa9b3c4e3814b" hidden="1">'[2]Schedule 1'!#REF!</definedName>
    <definedName name="a9f305d3fc5904a5f91afc19bb95b9a9c" hidden="1">#REF!</definedName>
    <definedName name="a9f498dd582fd45c8bbfd0fa46c928ead" localSheetId="0" hidden="1">#REF!</definedName>
    <definedName name="a9f498dd582fd45c8bbfd0fa46c928ead" hidden="1">#REF!</definedName>
    <definedName name="a9f6ed5a0a3a04083be652cd6b773237e" localSheetId="0" hidden="1">#REF!</definedName>
    <definedName name="a9f6ed5a0a3a04083be652cd6b773237e" hidden="1">#REF!</definedName>
    <definedName name="aa01b74d6feeb4207949338fc052d3ffa" localSheetId="0" hidden="1">#REF!</definedName>
    <definedName name="aa01b74d6feeb4207949338fc052d3ffa" hidden="1">#REF!</definedName>
    <definedName name="aa0a6407514414c2e96d1c49ac4e85f21" localSheetId="0" hidden="1">#REF!</definedName>
    <definedName name="aa0a6407514414c2e96d1c49ac4e85f21" hidden="1">#REF!</definedName>
    <definedName name="aa0be1e92c7b148f9a925aa146f11f0da" hidden="1">#REF!</definedName>
    <definedName name="aa0be538907b04c6db8f60708014cc94d" hidden="1">#REF!</definedName>
    <definedName name="aa16af2144c7945d9b8fa4165579d5190" hidden="1">#REF!</definedName>
    <definedName name="aa178239438bd4d709963525c12a77ca8" localSheetId="0" hidden="1">#REF!</definedName>
    <definedName name="aa178239438bd4d709963525c12a77ca8" hidden="1">#REF!</definedName>
    <definedName name="aa1f193de4d9342a783607d35c3d1c4e8" localSheetId="0" hidden="1">#REF!</definedName>
    <definedName name="aa1f193de4d9342a783607d35c3d1c4e8" hidden="1">#REF!</definedName>
    <definedName name="aa269edd2258747eba934d3d1bc837c2d" localSheetId="0" hidden="1">#REF!</definedName>
    <definedName name="aa269edd2258747eba934d3d1bc837c2d" hidden="1">#REF!</definedName>
    <definedName name="aa286e5b5461742fdba69284264f226bf" hidden="1">'Cover Sheet'!$F$2</definedName>
    <definedName name="aa28f5cc2687644ec99f6dc58531d3208" hidden="1">#REF!</definedName>
    <definedName name="aa2c3f02a3ef54f0aa781d9582ebf706d" hidden="1">#REF!</definedName>
    <definedName name="aa2c9d8a44a434c6fad30f11f8df4663a" hidden="1">#REF!</definedName>
    <definedName name="aa2e4631757254feb8bf6825e350d5731" hidden="1">#REF!</definedName>
    <definedName name="aa2ffecfa6d8c44a592ab1207eb2eb51c" hidden="1">#REF!</definedName>
    <definedName name="aa327ce45531d4a4fbe016918dfa38a5b" hidden="1">#REF!</definedName>
    <definedName name="aa337deeba2884416839a7aa3c18a262a" hidden="1">#REF!</definedName>
    <definedName name="aa38a62d291e84eae9da2a36e5eabcee7" hidden="1">#REF!</definedName>
    <definedName name="aa3dca9d860134b2883686963fbdd8f8c" hidden="1">#REF!</definedName>
    <definedName name="aa4000f89406b422ba576c21ebb5bc79a" localSheetId="0" hidden="1">#REF!</definedName>
    <definedName name="aa4000f89406b422ba576c21ebb5bc79a" hidden="1">#REF!</definedName>
    <definedName name="aa535413548034d56b12365f33d3805ac" hidden="1">#REF!</definedName>
    <definedName name="aa53996b0b56b4003a708ea9114fd28d0" hidden="1">#REF!</definedName>
    <definedName name="aa62345e64e094d0ea4871ff8ca481db2" hidden="1">#REF!</definedName>
    <definedName name="aa62648beb6654c7cacae1d156fd6d241" localSheetId="0" hidden="1">#REF!</definedName>
    <definedName name="aa62648beb6654c7cacae1d156fd6d241" hidden="1">#REF!</definedName>
    <definedName name="aa65f777157c34025bdee8af69fc47fa4" localSheetId="0" hidden="1">#REF!</definedName>
    <definedName name="aa65f777157c34025bdee8af69fc47fa4" hidden="1">#REF!</definedName>
    <definedName name="aa7d5777063ed4a9eb69f782791defd0e" hidden="1">#REF!</definedName>
    <definedName name="aa7ec686164304dfcbde5ee2bf4f71175" hidden="1">#REF!</definedName>
    <definedName name="aa82b5cfe840b4041a6a3c3efcb2c1207" localSheetId="0" hidden="1">#REF!</definedName>
    <definedName name="aa82b5cfe840b4041a6a3c3efcb2c1207" hidden="1">#REF!</definedName>
    <definedName name="aa894df80ee924cc98fed06fb1cd047d7" localSheetId="0" hidden="1">#REF!</definedName>
    <definedName name="aa894df80ee924cc98fed06fb1cd047d7" hidden="1">#REF!</definedName>
    <definedName name="aa8bdb3e31bf3487bbdcfd7d29e8f1b04" localSheetId="0" hidden="1">#REF!</definedName>
    <definedName name="aa8bdb3e31bf3487bbdcfd7d29e8f1b04" hidden="1">#REF!</definedName>
    <definedName name="aa96104d1da0d43b1a9faac4abe79f021" hidden="1">'[1]Schedule 6'!#REF!</definedName>
    <definedName name="aa9ec6fe3d8be4e6fa7bb97e605277466" localSheetId="0" hidden="1">#REF!</definedName>
    <definedName name="aa9ec6fe3d8be4e6fa7bb97e605277466" hidden="1">#REF!</definedName>
    <definedName name="aaa02204547df450bb7feb87c1b5ce094" hidden="1">#REF!</definedName>
    <definedName name="aaa30f7311196431fa86800279cb1a9dc" hidden="1">#REF!</definedName>
    <definedName name="aaa55705cbe0442a7b738d9fa68ac1bb1" hidden="1">#REF!</definedName>
    <definedName name="aaa88ba387a3a43dc9473e4e3b75c6cbf" hidden="1">#REF!</definedName>
    <definedName name="aaaaaec37d7e04e3e87f29985d113eb5a" localSheetId="0" hidden="1">#REF!</definedName>
    <definedName name="aaaaaec37d7e04e3e87f29985d113eb5a" hidden="1">#REF!</definedName>
    <definedName name="aaadfffa61b574a2588ccb4d2323d3f51" localSheetId="0" hidden="1">#REF!</definedName>
    <definedName name="aaadfffa61b574a2588ccb4d2323d3f51" hidden="1">#REF!</definedName>
    <definedName name="aab0701b60eb743d594ea88bb90b9065f" hidden="1">'[1]Schedule 6'!#REF!</definedName>
    <definedName name="aab82f3e351e44405b1b6117a45462ada" hidden="1">#REF!</definedName>
    <definedName name="aabb447c29e5f4957bd44f1d611a91abf" hidden="1">#REF!</definedName>
    <definedName name="aabf5743fea904caea076dc3f0f3bb9d2" localSheetId="0" hidden="1">#REF!</definedName>
    <definedName name="aabf5743fea904caea076dc3f0f3bb9d2" hidden="1">#REF!</definedName>
    <definedName name="aae12964e4b4c4df0b626a680ea7d8631" localSheetId="0" hidden="1">#REF!</definedName>
    <definedName name="aae12964e4b4c4df0b626a680ea7d8631" hidden="1">#REF!</definedName>
    <definedName name="aaea093db5961484db6f80d95cb65c50f" hidden="1">#REF!</definedName>
    <definedName name="aaf10f7ed75a54243b84b62a0d536d533" localSheetId="0" hidden="1">#REF!</definedName>
    <definedName name="aaf10f7ed75a54243b84b62a0d536d533" hidden="1">#REF!</definedName>
    <definedName name="aafa368d899ae48ae9f1e91ea37a2d9a1" localSheetId="0" hidden="1">'[1]Schedule 1'!#REF!</definedName>
    <definedName name="aafa368d899ae48ae9f1e91ea37a2d9a1" hidden="1">'[2]Schedule 1'!#REF!</definedName>
    <definedName name="aafc9591f3c5b4c2f885f071adea8b352" hidden="1">#REF!</definedName>
    <definedName name="aafcbb6da529140088a3c9378f908d7d5" hidden="1">#REF!</definedName>
    <definedName name="aafe76702f280459683a89fa972fd1651" hidden="1">'Cover Sheet'!#REF!</definedName>
    <definedName name="ab0b461460226460e82beb8f515eda0c5" localSheetId="0" hidden="1">#REF!</definedName>
    <definedName name="ab0b461460226460e82beb8f515eda0c5" hidden="1">#REF!</definedName>
    <definedName name="ab19db28d187c4057a1c779ef0f50ee6e" localSheetId="0" hidden="1">#REF!</definedName>
    <definedName name="ab19db28d187c4057a1c779ef0f50ee6e" hidden="1">#REF!</definedName>
    <definedName name="ab1e5826a6c794903976b735a39a620a9" hidden="1">#REF!</definedName>
    <definedName name="ab27fadebcf92434380de3c5af11034c1" localSheetId="0" hidden="1">#REF!</definedName>
    <definedName name="ab27fadebcf92434380de3c5af11034c1" hidden="1">#REF!</definedName>
    <definedName name="ab35cab1e50b44547963ff5a6d7df6a00" localSheetId="0" hidden="1">#REF!</definedName>
    <definedName name="ab35cab1e50b44547963ff5a6d7df6a00" hidden="1">#REF!</definedName>
    <definedName name="ab36fdf5cec364e9789e482cc7152f46a" hidden="1">#REF!</definedName>
    <definedName name="ab3f5f436d838405c9d82aaf7c6151253" hidden="1">#REF!</definedName>
    <definedName name="ab4173c38fa8841269ddb465c77df9393" hidden="1">#REF!</definedName>
    <definedName name="ab43c4b523eda4933a5001c7ef719bfe3" hidden="1">#REF!</definedName>
    <definedName name="ab4424d882ea14e8899935c764a4fdcd6" localSheetId="0" hidden="1">#REF!</definedName>
    <definedName name="ab4424d882ea14e8899935c764a4fdcd6" hidden="1">#REF!</definedName>
    <definedName name="ab469715a33964d46b6706ccea3250660" hidden="1">#REF!</definedName>
    <definedName name="ab516356223914cae9988f695cc0ce551" hidden="1">#REF!</definedName>
    <definedName name="ab62f0b76d80a416492246099c4cb7a90" localSheetId="0" hidden="1">#REF!</definedName>
    <definedName name="ab62f0b76d80a416492246099c4cb7a90" hidden="1">#REF!</definedName>
    <definedName name="ab661b273ef9f4749baa7a7f5c66dc983" localSheetId="0" hidden="1">#REF!</definedName>
    <definedName name="ab661b273ef9f4749baa7a7f5c66dc983" hidden="1">#REF!</definedName>
    <definedName name="ab67ccc79237047a49d35d7cb6b68692a" hidden="1">#REF!</definedName>
    <definedName name="ab6cef41c293a429e968d906ccc8c74e5" localSheetId="0" hidden="1">#REF!</definedName>
    <definedName name="ab6cef41c293a429e968d906ccc8c74e5" hidden="1">#REF!</definedName>
    <definedName name="ab7588bbf81764d139849e27be2a42849" hidden="1">#REF!</definedName>
    <definedName name="ab767933b527c477f9683c2df425d33f0" hidden="1">#REF!</definedName>
    <definedName name="ab88011f6e9484eb2ae224d5cdceb7193" hidden="1">#REF!</definedName>
    <definedName name="ab8df1bc8b7f342e9b765f4871ce06554" localSheetId="0" hidden="1">'[1]Schedule 1'!#REF!</definedName>
    <definedName name="ab8df1bc8b7f342e9b765f4871ce06554" hidden="1">'[2]Schedule 1'!#REF!</definedName>
    <definedName name="ab8f0cf769e46470cbfe5bbb8ee9711e7" hidden="1">#REF!</definedName>
    <definedName name="ab93536b7e0d149dda08355b87589f145" localSheetId="0" hidden="1">#REF!</definedName>
    <definedName name="ab93536b7e0d149dda08355b87589f145" hidden="1">#REF!</definedName>
    <definedName name="ab94456bbfd3b492983a3e3e262b5c3eb" localSheetId="0" hidden="1">#REF!</definedName>
    <definedName name="ab94456bbfd3b492983a3e3e262b5c3eb" hidden="1">#REF!</definedName>
    <definedName name="ab985b63a8bdb42b0a9d034bbb4a46949" hidden="1">#REF!</definedName>
    <definedName name="aba1a8b62ed2f45a4974a5d64f8a19ded" hidden="1">#REF!</definedName>
    <definedName name="abb2eb729c4164fdea497ffd00b5ae7ed" hidden="1">#REF!</definedName>
    <definedName name="abb62e1df50484a14ab18b8f850bec449" localSheetId="0" hidden="1">#REF!</definedName>
    <definedName name="abb62e1df50484a14ab18b8f850bec449" hidden="1">#REF!</definedName>
    <definedName name="abb85ceeb4964471a9477fb7230304515" hidden="1">#REF!</definedName>
    <definedName name="abc28fdcbf649452fb29b84c730707332" localSheetId="0" hidden="1">#REF!</definedName>
    <definedName name="abc28fdcbf649452fb29b84c730707332" hidden="1">#REF!</definedName>
    <definedName name="abc69f810c87e4ffebafeee927bc0c5a7" hidden="1">#REF!</definedName>
    <definedName name="abcca21bd70d3441d83980fb7064ea808" localSheetId="0" hidden="1">#REF!</definedName>
    <definedName name="abcca21bd70d3441d83980fb7064ea808" hidden="1">#REF!</definedName>
    <definedName name="abcd7fcfe02784b31ab4ea72c26c5b678" hidden="1">#REF!</definedName>
    <definedName name="abdc852ba02d140a1b93ba5f238a01a5b" hidden="1">#REF!</definedName>
    <definedName name="abde1a4e0d40d4c1aa14a3dd6130b0871" localSheetId="0" hidden="1">'[1]Schedule 1'!#REF!</definedName>
    <definedName name="abde1a4e0d40d4c1aa14a3dd6130b0871" hidden="1">'[2]Schedule 1'!#REF!</definedName>
    <definedName name="abe0e86965ba44375a226e122cd495c1d" hidden="1">#REF!</definedName>
    <definedName name="abe3937407f524684ab8b72ca92685e74" localSheetId="0" hidden="1">#REF!</definedName>
    <definedName name="abe3937407f524684ab8b72ca92685e74" hidden="1">#REF!</definedName>
    <definedName name="abe61d957e4344c58b14a37517f66af3a" localSheetId="0" hidden="1">#REF!</definedName>
    <definedName name="abe61d957e4344c58b14a37517f66af3a" hidden="1">#REF!</definedName>
    <definedName name="abec47dbc8143489fa9b1296be05c7cce" hidden="1">#REF!</definedName>
    <definedName name="ac01b653c4c734a7d8c0a6ad636255def" hidden="1">#REF!</definedName>
    <definedName name="ac01d3dc818684bff90c592efde48bbeb" localSheetId="0" hidden="1">#REF!</definedName>
    <definedName name="ac01d3dc818684bff90c592efde48bbeb" hidden="1">#REF!</definedName>
    <definedName name="ac0ae5620d206417d823f4eae6c876dc6" hidden="1">#REF!</definedName>
    <definedName name="ac0f5a7b23d8a4f53a8a120864f632932" localSheetId="0" hidden="1">#REF!</definedName>
    <definedName name="ac0f5a7b23d8a4f53a8a120864f632932" hidden="1">#REF!</definedName>
    <definedName name="ac13183afd53c4cfcb849411fa46fd3a4" localSheetId="0" hidden="1">#REF!</definedName>
    <definedName name="ac13183afd53c4cfcb849411fa46fd3a4" hidden="1">#REF!</definedName>
    <definedName name="ac21d23d1158c4cd5a9db07c0a8fff719" localSheetId="0" hidden="1">'[1]Schedule 1'!#REF!</definedName>
    <definedName name="ac21d23d1158c4cd5a9db07c0a8fff719" hidden="1">'[2]Schedule 1'!#REF!</definedName>
    <definedName name="ac35ddd41c1554668a276cb1e284002af" localSheetId="0" hidden="1">#REF!</definedName>
    <definedName name="ac35ddd41c1554668a276cb1e284002af" hidden="1">#REF!</definedName>
    <definedName name="ac380c87dcd424a32aa70f8ad4ac2f2db" hidden="1">#REF!</definedName>
    <definedName name="ac3ca88c04502447f8b591e35ade8419c" hidden="1">#REF!</definedName>
    <definedName name="ac4781d4f46344e0eb7cb7ff404077a42" hidden="1">'[1]Schedule 6A'!#REF!</definedName>
    <definedName name="ac50e6d09f2cb4b44b28d91be9648a82d" hidden="1">#REF!</definedName>
    <definedName name="ac593028e90814b31a4d8b4ed268627d4" hidden="1">#REF!</definedName>
    <definedName name="ac5d067de65554c2d9a4f318bf6e44a99" hidden="1">#REF!</definedName>
    <definedName name="ac612da84b9b242788f016a56acc60062" localSheetId="0" hidden="1">#REF!</definedName>
    <definedName name="ac612da84b9b242788f016a56acc60062" hidden="1">#REF!</definedName>
    <definedName name="ac68b3e843ab6465ebb94ed548f55a622" hidden="1">#REF!</definedName>
    <definedName name="ac6fdf91f3d914310882eeb0bcac4331d" hidden="1">#REF!</definedName>
    <definedName name="ac7055dc9515145468daaf4c8dbc01900" localSheetId="0" hidden="1">#REF!</definedName>
    <definedName name="ac7055dc9515145468daaf4c8dbc01900" hidden="1">#REF!</definedName>
    <definedName name="ac7ceab35af8c419daee3cab92261deff" localSheetId="0" hidden="1">#REF!</definedName>
    <definedName name="ac7ceab35af8c419daee3cab92261deff" hidden="1">#REF!</definedName>
    <definedName name="ac7fb643002874cb18672c98ac50592c2" localSheetId="0" hidden="1">#REF!</definedName>
    <definedName name="ac7fb643002874cb18672c98ac50592c2" hidden="1">#REF!</definedName>
    <definedName name="ac8f1fbe0bf6a428ba45b6cdc611438d2" localSheetId="0" hidden="1">#REF!</definedName>
    <definedName name="ac8f1fbe0bf6a428ba45b6cdc611438d2" hidden="1">#REF!</definedName>
    <definedName name="ac921a0311030476bb91bebfb2398356c" localSheetId="0" hidden="1">#REF!</definedName>
    <definedName name="ac921a0311030476bb91bebfb2398356c" hidden="1">#REF!</definedName>
    <definedName name="ac98793af271d47489b5a1205c9365159" localSheetId="0" hidden="1">#REF!</definedName>
    <definedName name="ac98793af271d47489b5a1205c9365159" hidden="1">#REF!</definedName>
    <definedName name="ac9aca60e84a4426db430245019bcd01d" localSheetId="0" hidden="1">#REF!</definedName>
    <definedName name="ac9aca60e84a4426db430245019bcd01d" hidden="1">#REF!</definedName>
    <definedName name="ac9e70cbb87e846fc989b32fbc244e8dc" hidden="1">#REF!</definedName>
    <definedName name="aca5f6c928a514259ad0762df71a26aa5" hidden="1">#REF!</definedName>
    <definedName name="acaf3b91c161a400ea0e6eaf5bcf17f25" hidden="1">#REF!</definedName>
    <definedName name="acb3eb9b96ae54a93b06888f66db64fb1" localSheetId="0" hidden="1">#REF!</definedName>
    <definedName name="acb3eb9b96ae54a93b06888f66db64fb1" hidden="1">#REF!</definedName>
    <definedName name="acb98050a888f44ad86dd9cf2c7208e53" hidden="1">#REF!</definedName>
    <definedName name="acbb11ccdb00f4e67899a2cab087d46b7" localSheetId="0" hidden="1">#REF!</definedName>
    <definedName name="acbb11ccdb00f4e67899a2cab087d46b7" hidden="1">#REF!</definedName>
    <definedName name="acbb7dd75bdc54a0887485cf8ea0a32e0" localSheetId="0" hidden="1">#REF!</definedName>
    <definedName name="acbb7dd75bdc54a0887485cf8ea0a32e0" hidden="1">#REF!</definedName>
    <definedName name="acbbf479ed43b4f129d1ab8b0c9944dc4" localSheetId="0" hidden="1">#REF!</definedName>
    <definedName name="acbbf479ed43b4f129d1ab8b0c9944dc4" hidden="1">#REF!</definedName>
    <definedName name="acbc35c6635db4794b9c7e1b5ee4432ea" localSheetId="0" hidden="1">#REF!</definedName>
    <definedName name="acbc35c6635db4794b9c7e1b5ee4432ea" hidden="1">#REF!</definedName>
    <definedName name="acc4dc162093e4603a2e17ca055be3378" localSheetId="0" hidden="1">#REF!</definedName>
    <definedName name="acc4dc162093e4603a2e17ca055be3378" hidden="1">#REF!</definedName>
    <definedName name="acc75a5f8a5e649e784cb2c2f84b23d13" hidden="1">#REF!</definedName>
    <definedName name="accca83faef7943eca15ab9ad75a0c7ab" hidden="1">#REF!</definedName>
    <definedName name="accce8075e23a47b6b7e6b11b342e7f2a" localSheetId="0" hidden="1">#REF!</definedName>
    <definedName name="accce8075e23a47b6b7e6b11b342e7f2a" hidden="1">#REF!</definedName>
    <definedName name="acd2697ab11d64185afacf206c3f4afef" localSheetId="0" hidden="1">#REF!</definedName>
    <definedName name="acd2697ab11d64185afacf206c3f4afef" hidden="1">#REF!</definedName>
    <definedName name="acdd39cf06aaf4579b18af8248976348f" localSheetId="0" hidden="1">#REF!</definedName>
    <definedName name="acdd39cf06aaf4579b18af8248976348f" hidden="1">#REF!</definedName>
    <definedName name="ace26986bccac46b1816a1769c7ee5e3d" localSheetId="0" hidden="1">#REF!</definedName>
    <definedName name="ace26986bccac46b1816a1769c7ee5e3d" hidden="1">#REF!</definedName>
    <definedName name="ace4b3dd8970f4b87bc312e1a8f9fc9db" localSheetId="0" hidden="1">#REF!</definedName>
    <definedName name="ace4b3dd8970f4b87bc312e1a8f9fc9db" hidden="1">#REF!</definedName>
    <definedName name="ace5650606f8549be82f157415f72427a" localSheetId="0" hidden="1">#REF!</definedName>
    <definedName name="ace5650606f8549be82f157415f72427a" hidden="1">#REF!</definedName>
    <definedName name="ace62a5ad70324372b059fda00ec9fc4f" hidden="1">#REF!</definedName>
    <definedName name="ace73709b67314b548c24084673497b59" localSheetId="0" hidden="1">#REF!</definedName>
    <definedName name="ace73709b67314b548c24084673497b59" hidden="1">#REF!</definedName>
    <definedName name="acee46ff2f83f49158559e3f2f9698ded" hidden="1">#REF!</definedName>
    <definedName name="acfd2fd5a8bd841b581b9e80f1771fd23" hidden="1">#REF!</definedName>
    <definedName name="ad00867f383fb48748bbce7c11ad4d1c6" hidden="1">#REF!</definedName>
    <definedName name="ad01f77a701974c13ae44f137dffaca23" hidden="1">#REF!</definedName>
    <definedName name="ad02901d69bcb43b185bedda32b0058f2" hidden="1">#REF!</definedName>
    <definedName name="ad0469a5111a64badb22e1aa378905518" hidden="1">#REF!</definedName>
    <definedName name="ad0790ff028994289984a2e44dbb6c88d" hidden="1">#REF!</definedName>
    <definedName name="ad0ad64c218a7436eb121b8704bd84201" hidden="1">'Cover Sheet'!$G$8</definedName>
    <definedName name="ad0edef8d9eb7409690824b1f3ad67e33" hidden="1">#REF!</definedName>
    <definedName name="ad11cee940e494952b6f6ff887b46756e" localSheetId="0" hidden="1">#REF!</definedName>
    <definedName name="ad11cee940e494952b6f6ff887b46756e" hidden="1">#REF!</definedName>
    <definedName name="ad1f9f38daccd4e9a8317d2100462acdb" localSheetId="0" hidden="1">#REF!</definedName>
    <definedName name="ad1f9f38daccd4e9a8317d2100462acdb" hidden="1">#REF!</definedName>
    <definedName name="ad2ecec714e8548cdb592f74e25077d81" hidden="1">#REF!</definedName>
    <definedName name="ad322d3aa3f5c4e39afca9b96397c08f9" localSheetId="0" hidden="1">#REF!</definedName>
    <definedName name="ad322d3aa3f5c4e39afca9b96397c08f9" hidden="1">#REF!</definedName>
    <definedName name="ad322ee0386b64e2c94a5dc6ddc0bfb86" localSheetId="0" hidden="1">#REF!</definedName>
    <definedName name="ad322ee0386b64e2c94a5dc6ddc0bfb86" hidden="1">#REF!</definedName>
    <definedName name="ad3a69e815870477ea41c707a2515491f" localSheetId="0" hidden="1">'[1]Schedule 1'!#REF!</definedName>
    <definedName name="ad3a69e815870477ea41c707a2515491f" hidden="1">'[2]Schedule 1'!#REF!</definedName>
    <definedName name="ad3bb72231d0643179f3a0416703db33f" hidden="1">#REF!</definedName>
    <definedName name="ad418b9a6fe0f49deb6e61b52f8f08b60" hidden="1">#REF!</definedName>
    <definedName name="ad4a7876b9f8f4f3c9dd36434c51a91f9" localSheetId="0" hidden="1">#REF!</definedName>
    <definedName name="ad4a7876b9f8f4f3c9dd36434c51a91f9" hidden="1">#REF!</definedName>
    <definedName name="ad53a11aca129495e850b1257ca70d346" hidden="1">#REF!</definedName>
    <definedName name="ad5e588f3f0bb43d199255d638e6ad4b2" hidden="1">'[1]Schedule 6'!#REF!</definedName>
    <definedName name="ad6a9bed421e24ab5ae1a5aa673dacfe5" localSheetId="0" hidden="1">#REF!</definedName>
    <definedName name="ad6a9bed421e24ab5ae1a5aa673dacfe5" hidden="1">#REF!</definedName>
    <definedName name="ad70817d47d784bbbbbd8173b04270c05" localSheetId="0" hidden="1">#REF!</definedName>
    <definedName name="ad70817d47d784bbbbbd8173b04270c05" hidden="1">#REF!</definedName>
    <definedName name="ad72bbc3b69ee40e3bba3c33c621a7dc9" localSheetId="0" hidden="1">#REF!</definedName>
    <definedName name="ad72bbc3b69ee40e3bba3c33c621a7dc9" hidden="1">#REF!</definedName>
    <definedName name="ad780706386de4f9b850766cc7af5caa8" localSheetId="0" hidden="1">#REF!</definedName>
    <definedName name="ad780706386de4f9b850766cc7af5caa8" hidden="1">#REF!</definedName>
    <definedName name="ad7c7a59c1c37481d96763077baa1589e" hidden="1">#REF!</definedName>
    <definedName name="ad7fb41a253554615b5af2295b9bcadae" hidden="1">#REF!</definedName>
    <definedName name="ad857dc949a7543a7ac07dd48357cdefe" hidden="1">'[1]Schedule 6A'!#REF!</definedName>
    <definedName name="ad8bb92c293ff4c81b56f7eb7131bf765" localSheetId="0" hidden="1">#REF!</definedName>
    <definedName name="ad8bb92c293ff4c81b56f7eb7131bf765" hidden="1">#REF!</definedName>
    <definedName name="ad9408ec32ee345eb96431e42fe6c7c8a" localSheetId="0" hidden="1">'[1]Schedule 1'!#REF!</definedName>
    <definedName name="ad9408ec32ee345eb96431e42fe6c7c8a" hidden="1">'[2]Schedule 1'!#REF!</definedName>
    <definedName name="ad973ee6ae754448fb5618d9d56ba4ea6" localSheetId="0" hidden="1">'[1]Schedule 1'!#REF!</definedName>
    <definedName name="ad973ee6ae754448fb5618d9d56ba4ea6" hidden="1">'[2]Schedule 1'!#REF!</definedName>
    <definedName name="ad977376d7eab4f1ab1d7ac91a7b2f5da" localSheetId="0" hidden="1">#REF!</definedName>
    <definedName name="ad977376d7eab4f1ab1d7ac91a7b2f5da" hidden="1">#REF!</definedName>
    <definedName name="ada25bedf8286437081aa3116bb20ed3c" localSheetId="0" hidden="1">#REF!</definedName>
    <definedName name="ada25bedf8286437081aa3116bb20ed3c" hidden="1">#REF!</definedName>
    <definedName name="ada37f5a929264de4ad2a87cb9c3962b9" localSheetId="0" hidden="1">#REF!</definedName>
    <definedName name="ada37f5a929264de4ad2a87cb9c3962b9" hidden="1">#REF!</definedName>
    <definedName name="adaae49443e054e1ba40f92325cd8637a" hidden="1">#REF!</definedName>
    <definedName name="adb59c90786a648c189ea54956180dc66" localSheetId="0" hidden="1">#REF!</definedName>
    <definedName name="adb59c90786a648c189ea54956180dc66" hidden="1">#REF!</definedName>
    <definedName name="adc2f0643b66540caaea8dc4c29892bcc" hidden="1">#REF!</definedName>
    <definedName name="add37e448f5e1444aa88050ef6f00b52a" localSheetId="0" hidden="1">#REF!</definedName>
    <definedName name="add37e448f5e1444aa88050ef6f00b52a" hidden="1">#REF!</definedName>
    <definedName name="add4ee76c5c7b4d1384404fb4085b0a50" hidden="1">#REF!</definedName>
    <definedName name="add8d07c7419b4359ab60fc57bf266949" hidden="1">#REF!</definedName>
    <definedName name="ade0b51d8b1a94201b56c9611d00f8e2e" hidden="1">#REF!</definedName>
    <definedName name="ade615d46a38840e5b722c528cbd13e6c" localSheetId="0" hidden="1">#REF!</definedName>
    <definedName name="ade615d46a38840e5b722c528cbd13e6c" hidden="1">#REF!</definedName>
    <definedName name="adf722504362c4820b9566ada74ea6d6e" localSheetId="0" hidden="1">'[1]Schedule 1'!#REF!</definedName>
    <definedName name="adf722504362c4820b9566ada74ea6d6e" hidden="1">'[2]Schedule 1'!#REF!</definedName>
    <definedName name="adf8864f4fa784c36b0439dd08e976bcd" hidden="1">#REF!</definedName>
    <definedName name="adf99ce926f4c498da2a889892733cd4b" localSheetId="0" hidden="1">#REF!</definedName>
    <definedName name="adf99ce926f4c498da2a889892733cd4b" hidden="1">#REF!</definedName>
    <definedName name="adfd689c287914c109b0324d0219c434d" localSheetId="0" hidden="1">#REF!</definedName>
    <definedName name="adfd689c287914c109b0324d0219c434d" hidden="1">#REF!</definedName>
    <definedName name="ae0609b5e293e4bff8ed350318192b529" localSheetId="0" hidden="1">#REF!</definedName>
    <definedName name="ae0609b5e293e4bff8ed350318192b529" hidden="1">#REF!</definedName>
    <definedName name="ae0bca030403d4e6185654c59b0ce7596" hidden="1">#REF!</definedName>
    <definedName name="ae0cce3f8c7f9464a864f2d6f0561b616" localSheetId="0" hidden="1">#REF!</definedName>
    <definedName name="ae0cce3f8c7f9464a864f2d6f0561b616" hidden="1">#REF!</definedName>
    <definedName name="ae15e90fc58a843a985b8e4b585ab6410" hidden="1">#REF!</definedName>
    <definedName name="ae19fe096ece0489b819f7442dbcf42df" hidden="1">#REF!</definedName>
    <definedName name="ae26e0df336f7409cb4317cdb1d9e0a68" hidden="1">#REF!</definedName>
    <definedName name="ae28da3cfa69a414598bade65f7c7b1af" localSheetId="0" hidden="1">#REF!</definedName>
    <definedName name="ae28da3cfa69a414598bade65f7c7b1af" hidden="1">#REF!</definedName>
    <definedName name="ae34535ee1a414575a06a052bdd629952" hidden="1">#REF!</definedName>
    <definedName name="ae39c8620f4dd45b086d5c7b647aeb8e2" localSheetId="0" hidden="1">#REF!</definedName>
    <definedName name="ae39c8620f4dd45b086d5c7b647aeb8e2" hidden="1">#REF!</definedName>
    <definedName name="ae3eb36f6b2284617a951508d1db4caf3" localSheetId="0" hidden="1">#REF!</definedName>
    <definedName name="ae3eb36f6b2284617a951508d1db4caf3" hidden="1">#REF!</definedName>
    <definedName name="ae599b7b9a3ee4b5da2e59543d1d33524" localSheetId="0" hidden="1">#REF!</definedName>
    <definedName name="ae599b7b9a3ee4b5da2e59543d1d33524" hidden="1">#REF!</definedName>
    <definedName name="ae5be5bd27372415b817984d1ddbf1cc0" hidden="1">#REF!</definedName>
    <definedName name="ae5cdb3c226a14df386195d017e200016" hidden="1">#REF!</definedName>
    <definedName name="ae6048d50676d41739c42e39b123877f4" localSheetId="0" hidden="1">#REF!</definedName>
    <definedName name="ae6048d50676d41739c42e39b123877f4" hidden="1">#REF!</definedName>
    <definedName name="ae6c3f4b79df34e6cbd66df5919529440" hidden="1">#REF!</definedName>
    <definedName name="ae73c8fa6011e4d6e8a3b802a45bd2a5f" hidden="1">#REF!</definedName>
    <definedName name="ae74598694c9d4943a5f85b88b6a74862" localSheetId="0" hidden="1">#REF!</definedName>
    <definedName name="ae74598694c9d4943a5f85b88b6a74862" hidden="1">#REF!</definedName>
    <definedName name="ae78bde6928d4471db4a1de1ea54ebd34" hidden="1">#REF!</definedName>
    <definedName name="ae79d46b0af9646a9b0f86d79f3159592" localSheetId="0" hidden="1">#REF!</definedName>
    <definedName name="ae79d46b0af9646a9b0f86d79f3159592" hidden="1">#REF!</definedName>
    <definedName name="ae7b65983c68449a4b3047db88a34b3d8" localSheetId="0" hidden="1">#REF!</definedName>
    <definedName name="ae7b65983c68449a4b3047db88a34b3d8" hidden="1">#REF!</definedName>
    <definedName name="ae825c5a7a5d140ab8eb86050af43d4d8" localSheetId="0" hidden="1">#REF!</definedName>
    <definedName name="ae825c5a7a5d140ab8eb86050af43d4d8" hidden="1">#REF!</definedName>
    <definedName name="ae82706c9adb4404888dbb8090732781c" localSheetId="0" hidden="1">#REF!</definedName>
    <definedName name="ae82706c9adb4404888dbb8090732781c" hidden="1">#REF!</definedName>
    <definedName name="ae8fc2c7151334bf9b07105699fab4380" localSheetId="0" hidden="1">#REF!</definedName>
    <definedName name="ae8fc2c7151334bf9b07105699fab4380" hidden="1">#REF!</definedName>
    <definedName name="ae956097f137e47d8b0da4915ac8e8e5e" localSheetId="0" hidden="1">#REF!</definedName>
    <definedName name="ae956097f137e47d8b0da4915ac8e8e5e" hidden="1">#REF!</definedName>
    <definedName name="aea08eb077b0949fdbb62f063e4ca75e2" hidden="1">#REF!</definedName>
    <definedName name="aeaa49632aeeb4a929d3569ceb8de4a92" localSheetId="0" hidden="1">'[1]Schedule 1'!#REF!</definedName>
    <definedName name="aeaa49632aeeb4a929d3569ceb8de4a92" hidden="1">'[2]Schedule 1'!#REF!</definedName>
    <definedName name="aeaad98d41fc540d69e7002cffbc573d0" hidden="1">#REF!</definedName>
    <definedName name="aeae53df474164dcdbc458bc5f34f1cc8" localSheetId="0" hidden="1">#REF!</definedName>
    <definedName name="aeae53df474164dcdbc458bc5f34f1cc8" hidden="1">#REF!</definedName>
    <definedName name="aeb0afd435c544ae5a6e037fbff775985" hidden="1">#REF!</definedName>
    <definedName name="aeb177dc9a8bf4e68bf51eb6159f1218c" hidden="1">#REF!</definedName>
    <definedName name="aec2c7729fd6b4b0d989971d26bdc46d4" localSheetId="0" hidden="1">#REF!</definedName>
    <definedName name="aec2c7729fd6b4b0d989971d26bdc46d4" hidden="1">#REF!</definedName>
    <definedName name="aec793f998f064b91b1ced4f63a0ffdc6" hidden="1">#REF!</definedName>
    <definedName name="aecc653443be9474d9bf075aec5804d0f" hidden="1">#REF!</definedName>
    <definedName name="aecfcc785d07542d4810646740da71285" localSheetId="0" hidden="1">'[1]Schedule 1'!#REF!</definedName>
    <definedName name="aecfcc785d07542d4810646740da71285" hidden="1">'[2]Schedule 1'!#REF!</definedName>
    <definedName name="aed43eb54dbe4429cb5d4558dbea4c511" localSheetId="0" hidden="1">#REF!</definedName>
    <definedName name="aed43eb54dbe4429cb5d4558dbea4c511" hidden="1">#REF!</definedName>
    <definedName name="aeeeb6b1e09374239b57c5a0058c80ab1" localSheetId="0" hidden="1">'[1]Schedule 1'!#REF!</definedName>
    <definedName name="aeeeb6b1e09374239b57c5a0058c80ab1" hidden="1">'[2]Schedule 1'!#REF!</definedName>
    <definedName name="aeefc05bf37524234bb65e073568711bf" localSheetId="0" hidden="1">#REF!</definedName>
    <definedName name="aeefc05bf37524234bb65e073568711bf" hidden="1">#REF!</definedName>
    <definedName name="aef308111f49c4d2fab581cc96237e818" localSheetId="0" hidden="1">#REF!</definedName>
    <definedName name="aef308111f49c4d2fab581cc96237e818" hidden="1">#REF!</definedName>
    <definedName name="aef460ba340f44784911cb588cdf8cd71" hidden="1">#REF!</definedName>
    <definedName name="aef495ae8ed014408aaf6f2bc3a2568fe" hidden="1">#REF!</definedName>
    <definedName name="aeff2bbbc4f5249b897281f752b4c39ec" localSheetId="0" hidden="1">#REF!</definedName>
    <definedName name="aeff2bbbc4f5249b897281f752b4c39ec" hidden="1">#REF!</definedName>
    <definedName name="af01a2d0defb7408899d2b11f3c71477a" hidden="1">#REF!</definedName>
    <definedName name="af1dacec5a7e2409e9d4b97bd2c42dc49" hidden="1">#REF!</definedName>
    <definedName name="af2231d28afcf4b19b52868bca8345654" localSheetId="0" hidden="1">'[1]Schedule 1'!#REF!</definedName>
    <definedName name="af2231d28afcf4b19b52868bca8345654" hidden="1">'[2]Schedule 1'!#REF!</definedName>
    <definedName name="af24be0dfe1be4aa094535ca3890efb8b" hidden="1">#REF!</definedName>
    <definedName name="af254541a2ce4430ea2094a02e310a4fd" localSheetId="0" hidden="1">#REF!</definedName>
    <definedName name="af254541a2ce4430ea2094a02e310a4fd" hidden="1">#REF!</definedName>
    <definedName name="af31da5f42b9d49b8a3c19623ea6fa63c" hidden="1">#REF!</definedName>
    <definedName name="af324474610534ddbb1d3bfc94bc0fc27" hidden="1">#REF!</definedName>
    <definedName name="af4151aca56ce48f9b58665f7030fd2a7" hidden="1">#REF!</definedName>
    <definedName name="af42455f6d7aa4d07b4fffa4c83fcbe6b" localSheetId="0" hidden="1">#REF!</definedName>
    <definedName name="af42455f6d7aa4d07b4fffa4c83fcbe6b" hidden="1">#REF!</definedName>
    <definedName name="af4d3f8ec096540f1af7574e37d8a40d5" hidden="1">#REF!</definedName>
    <definedName name="af52ca2f5138f4ecbbbb54ae8f8642296" hidden="1">#REF!</definedName>
    <definedName name="af55a1fef94eb4d4e9cd7996813514b92" hidden="1">'Cover Sheet'!#REF!</definedName>
    <definedName name="af61b728ee4b14a898ae7c1f9bb226361" hidden="1">#REF!</definedName>
    <definedName name="af65d5d7079c8465f903cfb05f0555558" localSheetId="0" hidden="1">#REF!</definedName>
    <definedName name="af65d5d7079c8465f903cfb05f0555558" hidden="1">#REF!</definedName>
    <definedName name="af65d6e259eb542f3a2cc72b99d5dc4fd" localSheetId="0" hidden="1">#REF!</definedName>
    <definedName name="af65d6e259eb542f3a2cc72b99d5dc4fd" hidden="1">#REF!</definedName>
    <definedName name="af6dddbd9e36e4ba3addce2f0e240cd85" hidden="1">'Cover Sheet'!#REF!</definedName>
    <definedName name="af76f287f3ed84f6ba459ad15d11001e9" hidden="1">#REF!</definedName>
    <definedName name="af7ca74da8dfd41ccb09a02a0c744ed00" localSheetId="0" hidden="1">#REF!</definedName>
    <definedName name="af7ca74da8dfd41ccb09a02a0c744ed00" hidden="1">#REF!</definedName>
    <definedName name="af7e4733a4df34842bd9c50a48fb92224" hidden="1">#REF!</definedName>
    <definedName name="af8870315ad4c4a42bf1939d32cf9024d" localSheetId="0" hidden="1">#REF!</definedName>
    <definedName name="af8870315ad4c4a42bf1939d32cf9024d" hidden="1">#REF!</definedName>
    <definedName name="af8dd532040114657aaae1765c420eac1" localSheetId="0" hidden="1">#REF!</definedName>
    <definedName name="af8dd532040114657aaae1765c420eac1" hidden="1">#REF!</definedName>
    <definedName name="af8e6e3085ffc41d09ad0bcd853ca8c82" localSheetId="0" hidden="1">#REF!</definedName>
    <definedName name="af8e6e3085ffc41d09ad0bcd853ca8c82" hidden="1">#REF!</definedName>
    <definedName name="af98a842c507243889f22208362928258" hidden="1">#REF!</definedName>
    <definedName name="af9d59caa5f62411ab72896aad5298dd2" hidden="1">#REF!</definedName>
    <definedName name="afa36d85548454723ad4a934eed186069" hidden="1">#REF!</definedName>
    <definedName name="afa4596ebe0b044d08ff7287cceb36199" localSheetId="0" hidden="1">#REF!</definedName>
    <definedName name="afa4596ebe0b044d08ff7287cceb36199" hidden="1">#REF!</definedName>
    <definedName name="afa725d79e5c74f8babf15b0d917a7b6a" hidden="1">'Cover Sheet'!#REF!</definedName>
    <definedName name="afa7c4cb8d1d5484a9a603e1851618e72" hidden="1">#REF!</definedName>
    <definedName name="afa9977c5dac247728749ef752baa71c5" hidden="1">#REF!</definedName>
    <definedName name="afac3e8ee82c34b7ab4f8436167cd7a86" hidden="1">#REF!</definedName>
    <definedName name="afac47bcca8c44481911a5d8ffe689f70" localSheetId="0" hidden="1">#REF!</definedName>
    <definedName name="afac47bcca8c44481911a5d8ffe689f70" hidden="1">#REF!</definedName>
    <definedName name="afb03176aaa39403690e838f9a35f2c41" localSheetId="0" hidden="1">#REF!</definedName>
    <definedName name="afb03176aaa39403690e838f9a35f2c41" hidden="1">#REF!</definedName>
    <definedName name="afb492a4e6ea749179d7c3c42805a49bc" hidden="1">#REF!</definedName>
    <definedName name="afb6e266b66534f4fae000e8473ef4314" hidden="1">#REF!</definedName>
    <definedName name="afc4c5d2fd43a45a4a8e2264768ccb9c9" hidden="1">#REF!</definedName>
    <definedName name="afc5e9de99378479188641ebea5134f87" localSheetId="0" hidden="1">#REF!</definedName>
    <definedName name="afc5e9de99378479188641ebea5134f87" hidden="1">#REF!</definedName>
    <definedName name="afc7d9956f4ca42d2b9317dc8bfb8ba38" localSheetId="0" hidden="1">#REF!</definedName>
    <definedName name="afc7d9956f4ca42d2b9317dc8bfb8ba38" hidden="1">#REF!</definedName>
    <definedName name="afc809e4bd1b3451db0a1cd836b5914ef" hidden="1">#REF!</definedName>
    <definedName name="afd0c56953065427abe4489774649e7d6" hidden="1">#REF!</definedName>
    <definedName name="afd23c00d82504bffb64c98b14cae3036" hidden="1">#REF!</definedName>
    <definedName name="afd799c0e13704d03948e7cf53682f721" hidden="1">'Cover Sheet'!#REF!</definedName>
    <definedName name="afe767991f1464233b7575449b1ab3770" hidden="1">#REF!</definedName>
    <definedName name="afe8f5c278447462eaa7c4ea356d9a86f" localSheetId="0" hidden="1">'[1]Schedule 1'!#REF!</definedName>
    <definedName name="afe8f5c278447462eaa7c4ea356d9a86f" hidden="1">'[2]Schedule 1'!#REF!</definedName>
    <definedName name="afe9f0cc29c844753a6b6261c029637f7" hidden="1">#REF!</definedName>
    <definedName name="afef3a52436fe454183f84a18decf547f" hidden="1">#REF!</definedName>
    <definedName name="afef96a11966f4b1092218090c355d625" localSheetId="0" hidden="1">#REF!</definedName>
    <definedName name="afef96a11966f4b1092218090c355d625" hidden="1">#REF!</definedName>
    <definedName name="aff60453d86ab47ba89de15086dfaa648" hidden="1">#REF!</definedName>
    <definedName name="aff907ad240d44891b52260229671bf96" localSheetId="0" hidden="1">#REF!</definedName>
    <definedName name="aff907ad240d44891b52260229671bf96" hidden="1">#REF!</definedName>
    <definedName name="company">#REF!</definedName>
    <definedName name="ERR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'Company Info &amp; Certification'!$A$1:$AK$36</definedName>
    <definedName name="_xlnm.Print_Area" localSheetId="0">'Cover Sheet'!$A$1:$K$12</definedName>
    <definedName name="_xlnm.Print_Area" localSheetId="2">'Sch 1 Income Statement'!$A$1:$H$40</definedName>
    <definedName name="_xlnm.Print_Area" localSheetId="3">'Sch 2 Balance Sheet (Total Co.)'!$A$1:$F$52</definedName>
    <definedName name="_xlnm.Print_Area" localSheetId="4">'Sch 3 Utility Plant (Acct. 101)'!$A$1:$I$41</definedName>
    <definedName name="_xlnm.Print_Area" localSheetId="5">'Sch 4 Cust Count-Water Category'!$A$1:$I$35</definedName>
    <definedName name="selection">#REF!</definedName>
    <definedName name="SummationLine">#REF!</definedName>
    <definedName name="TotalSales">#REF!</definedName>
    <definedName name="UnbilledCells_check">#REF!</definedName>
    <definedName name="UnbilledCells_prevyr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6" l="1"/>
  <c r="G25" i="6"/>
  <c r="E26" i="6"/>
  <c r="E27" i="5"/>
  <c r="F40" i="6" l="1"/>
  <c r="E30" i="5"/>
  <c r="E42" i="5"/>
  <c r="E15" i="5"/>
  <c r="E24" i="5" s="1"/>
  <c r="B4" i="5"/>
  <c r="B4" i="4"/>
  <c r="G35" i="4"/>
  <c r="E35" i="4"/>
  <c r="G30" i="4"/>
  <c r="E30" i="4"/>
  <c r="E43" i="5" l="1"/>
  <c r="H8" i="6"/>
  <c r="F35" i="4" l="1"/>
  <c r="F30" i="4"/>
  <c r="F21" i="4"/>
  <c r="E21" i="4"/>
  <c r="G17" i="4"/>
  <c r="G19" i="4"/>
  <c r="G16" i="4"/>
  <c r="G10" i="4"/>
  <c r="F13" i="4"/>
  <c r="E13" i="4"/>
  <c r="E31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F19" i="13"/>
  <c r="H19" i="13" s="1"/>
  <c r="F20" i="13"/>
  <c r="F21" i="13"/>
  <c r="H21" i="13" s="1"/>
  <c r="F22" i="13"/>
  <c r="H22" i="13" s="1"/>
  <c r="F23" i="13"/>
  <c r="H23" i="13" s="1"/>
  <c r="F24" i="13"/>
  <c r="H24" i="13" s="1"/>
  <c r="F25" i="13"/>
  <c r="H25" i="13" s="1"/>
  <c r="F26" i="13"/>
  <c r="H26" i="13" s="1"/>
  <c r="F27" i="13"/>
  <c r="H27" i="13" s="1"/>
  <c r="F28" i="13"/>
  <c r="H28" i="13" s="1"/>
  <c r="F29" i="13"/>
  <c r="H29" i="13" s="1"/>
  <c r="F18" i="13"/>
  <c r="H18" i="13" s="1"/>
  <c r="E30" i="13"/>
  <c r="G30" i="13"/>
  <c r="D30" i="13"/>
  <c r="G12" i="13"/>
  <c r="H12" i="13"/>
  <c r="F12" i="13"/>
  <c r="G13" i="4" l="1"/>
  <c r="G21" i="4"/>
  <c r="F22" i="4"/>
  <c r="F36" i="4" s="1"/>
  <c r="E22" i="4"/>
  <c r="E36" i="4" s="1"/>
  <c r="F30" i="13"/>
  <c r="H20" i="13"/>
  <c r="H30" i="13" s="1"/>
  <c r="H31" i="6"/>
  <c r="G22" i="4" l="1"/>
  <c r="G36" i="4" s="1"/>
</calcChain>
</file>

<file path=xl/sharedStrings.xml><?xml version="1.0" encoding="utf-8"?>
<sst xmlns="http://schemas.openxmlformats.org/spreadsheetml/2006/main" count="276" uniqueCount="226">
  <si>
    <t>City:</t>
  </si>
  <si>
    <t>Telephone:</t>
  </si>
  <si>
    <t>Washington Unified Business Identifier (UBI) No.:</t>
  </si>
  <si>
    <t>Other</t>
  </si>
  <si>
    <t>Interest Expense</t>
  </si>
  <si>
    <t>Federal Income Taxes</t>
  </si>
  <si>
    <t>Line</t>
  </si>
  <si>
    <t>(a)</t>
  </si>
  <si>
    <t>(c)</t>
  </si>
  <si>
    <t>Notes Payable</t>
  </si>
  <si>
    <t>Accounts Payable</t>
  </si>
  <si>
    <t>Retained Earnings</t>
  </si>
  <si>
    <t>Title:</t>
  </si>
  <si>
    <t>INCOME STATEMENT</t>
  </si>
  <si>
    <t>Principal Business Address:</t>
  </si>
  <si>
    <t>State:</t>
  </si>
  <si>
    <t>Zip:</t>
  </si>
  <si>
    <t>COMPANY INFORMATION</t>
  </si>
  <si>
    <t>Location of Books &amp; Records:</t>
  </si>
  <si>
    <t>Account #</t>
  </si>
  <si>
    <t>Account Name</t>
  </si>
  <si>
    <t>Water</t>
  </si>
  <si>
    <t>Total Company</t>
  </si>
  <si>
    <t>(L)</t>
  </si>
  <si>
    <t>(b)</t>
  </si>
  <si>
    <t>(d)</t>
  </si>
  <si>
    <t>(c)+(d) = (e)</t>
  </si>
  <si>
    <t>Revenues</t>
  </si>
  <si>
    <t>Expenses</t>
  </si>
  <si>
    <t>Operating Expense Accounts</t>
  </si>
  <si>
    <t>Depreciation Expense</t>
  </si>
  <si>
    <t>Amortization Expense</t>
  </si>
  <si>
    <t>Other Tax &amp; License</t>
  </si>
  <si>
    <t>Other Income and Deductions</t>
  </si>
  <si>
    <t>Other Income:</t>
  </si>
  <si>
    <t>Gain (Loss) From Disposition of Plant</t>
  </si>
  <si>
    <t>Nonutility Income</t>
  </si>
  <si>
    <t>Miscellaneous Nonutility Expenses</t>
  </si>
  <si>
    <t>Current Year</t>
  </si>
  <si>
    <t>Utility Plant Purchased or Sold</t>
  </si>
  <si>
    <t>Utility Plant Acquisition Adjustment</t>
  </si>
  <si>
    <t>Utility Investments</t>
  </si>
  <si>
    <t>Special Funds (Surcharges, Facility Charges)</t>
  </si>
  <si>
    <t>Cash</t>
  </si>
  <si>
    <t>Customer Accounts Receivable</t>
  </si>
  <si>
    <t>Plant Materials and Supplies</t>
  </si>
  <si>
    <t>Prepayments</t>
  </si>
  <si>
    <t>201-204</t>
  </si>
  <si>
    <t>Capital Stock Issued</t>
  </si>
  <si>
    <t>214-215</t>
  </si>
  <si>
    <t>Proprietary Capital</t>
  </si>
  <si>
    <t>Long-Term Debt</t>
  </si>
  <si>
    <t>Customer Deposits</t>
  </si>
  <si>
    <t>Accrued Taxes</t>
  </si>
  <si>
    <t>Miscellaneous Operating Reserves</t>
  </si>
  <si>
    <t>Contributions in Aid of Construction (CIAC)</t>
  </si>
  <si>
    <t>Additions</t>
  </si>
  <si>
    <t>Retirements</t>
  </si>
  <si>
    <t>(e)</t>
  </si>
  <si>
    <t>(f)</t>
  </si>
  <si>
    <t>Organization</t>
  </si>
  <si>
    <t>Franchises</t>
  </si>
  <si>
    <t>Land and Water Rights</t>
  </si>
  <si>
    <t>Structures &amp; Improvements</t>
  </si>
  <si>
    <t>Collecting &amp; Impounding Reservoirs</t>
  </si>
  <si>
    <t>Lake, River, and other intakes</t>
  </si>
  <si>
    <t>Wells and Springs</t>
  </si>
  <si>
    <t>Supply Mains</t>
  </si>
  <si>
    <t>Power Generation Equipment</t>
  </si>
  <si>
    <t>Pumping Equipment</t>
  </si>
  <si>
    <t>Water Treatment Equipment</t>
  </si>
  <si>
    <t>Distribution Reservoirs &amp; Tanks</t>
  </si>
  <si>
    <t>Transmission &amp; Distribution Mains</t>
  </si>
  <si>
    <t>Service Connections</t>
  </si>
  <si>
    <t>Meters and Meter Installation</t>
  </si>
  <si>
    <t>Hydrants</t>
  </si>
  <si>
    <t>Office Furniture &amp; Equipment</t>
  </si>
  <si>
    <t>Transportation Equipment</t>
  </si>
  <si>
    <t>Tools, Shop and Garage Equipment</t>
  </si>
  <si>
    <t>Power Operated Equipment</t>
  </si>
  <si>
    <t>Communication Equipment</t>
  </si>
  <si>
    <t>Other Tangible Plant</t>
  </si>
  <si>
    <t>SOURCES OF CONTRIBUTIONS IN AID OF CONSTRUCTION (CIAC)</t>
  </si>
  <si>
    <t>Description of Charges</t>
  </si>
  <si>
    <t>CUSTOMER COUNT SUMMARY</t>
  </si>
  <si>
    <t>Description</t>
  </si>
  <si>
    <t>Total Unmetered</t>
  </si>
  <si>
    <t>Total Metered</t>
  </si>
  <si>
    <t>Master Meter - Single Customer Billed</t>
  </si>
  <si>
    <t>Master Meter - Multiple Customers Billed</t>
  </si>
  <si>
    <t>Other Services (Ready to Serve, etc.)</t>
  </si>
  <si>
    <t>WATER CATEGORY SUMMARY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</si>
  <si>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</si>
  <si>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</si>
  <si>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</si>
  <si>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</si>
  <si>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</si>
  <si>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</si>
  <si>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</si>
  <si>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</si>
  <si>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</si>
  <si>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</si>
  <si>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</si>
  <si>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</si>
  <si>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</si>
  <si>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/>
  </si>
  <si>
    <t>(d)  - Category Master Meters Records</t>
  </si>
  <si>
    <t>(e)  - Category Leakage or Wastage of Water</t>
  </si>
  <si>
    <t>(f)   - Individual Customer Meter Records</t>
  </si>
  <si>
    <t>Interest &amp; Dividend Income</t>
  </si>
  <si>
    <t>Utility Plant</t>
  </si>
  <si>
    <t>Other Plant &amp; Misc. Equipment</t>
  </si>
  <si>
    <t>Other Deductions:</t>
  </si>
  <si>
    <t>Operating Revenue</t>
  </si>
  <si>
    <t>Merchandising, Jobbing and Contract Work</t>
  </si>
  <si>
    <t>Assets</t>
  </si>
  <si>
    <t>WATER UTILITY PLANT (Account 101)</t>
  </si>
  <si>
    <t>(b) + (c) = (d)</t>
  </si>
  <si>
    <t>(d) - (e) = (f)</t>
  </si>
  <si>
    <t>(e) enter as "+"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</si>
  <si>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CONVERSION:    1 cubic foot = 7.48 gallons</t>
    </r>
  </si>
  <si>
    <t>PREPARER INFORMATION</t>
  </si>
  <si>
    <t>Business Physical Address:</t>
  </si>
  <si>
    <t>Fax:</t>
  </si>
  <si>
    <t>If different; Company Name:</t>
  </si>
  <si>
    <t>dba:</t>
  </si>
  <si>
    <t>Accounting Records Information</t>
  </si>
  <si>
    <t>Date First Organized or Regulated:</t>
  </si>
  <si>
    <t>Less: Accumulated Depreciation</t>
  </si>
  <si>
    <t>Less: Accumulated Amortization of Plant Acquisition Adjustment</t>
  </si>
  <si>
    <t>Less: Accumulated Amortization of CIAC</t>
  </si>
  <si>
    <t>City</t>
  </si>
  <si>
    <t>State</t>
  </si>
  <si>
    <t>'X' if Preparer same as Cover:</t>
  </si>
  <si>
    <t>Person who prepared report:</t>
  </si>
  <si>
    <r>
      <t>Business Structure</t>
    </r>
    <r>
      <rPr>
        <b/>
        <sz val="10"/>
        <color theme="1"/>
        <rFont val="Arial"/>
        <family val="2"/>
      </rPr>
      <t xml:space="preserve"> (please enter the appropriate designation)</t>
    </r>
    <r>
      <rPr>
        <b/>
        <sz val="11"/>
        <color theme="1"/>
        <rFont val="Arial"/>
        <family val="2"/>
      </rPr>
      <t>:</t>
    </r>
  </si>
  <si>
    <t>Please enter: Individual/Sole Proprietor, Partnership, LP, LLP, LLC, Corporation, or Nonprofit Corporation</t>
  </si>
  <si>
    <t>'X' if Address is same as Cover:</t>
  </si>
  <si>
    <t>'X' if Address is same as above:</t>
  </si>
  <si>
    <t>SCHEDULE 1</t>
  </si>
  <si>
    <t>BALANCE SHEET - TOTAL COMPANY</t>
  </si>
  <si>
    <t>SCHEDULE 2</t>
  </si>
  <si>
    <t>Balance Beginning of Year</t>
  </si>
  <si>
    <t>Balance End of Year</t>
  </si>
  <si>
    <t>Line No.</t>
  </si>
  <si>
    <t>Acct No.</t>
  </si>
  <si>
    <t># of Connections</t>
  </si>
  <si>
    <t>Cost or Charge per Connection</t>
  </si>
  <si>
    <t>CIAC  Amount Received</t>
  </si>
  <si>
    <t>SCHEDULE 3</t>
  </si>
  <si>
    <t>Number at Beginning of Year</t>
  </si>
  <si>
    <t>New  Services</t>
  </si>
  <si>
    <t>Number at End of Year</t>
  </si>
  <si>
    <t>Purchased or Surface Water</t>
  </si>
  <si>
    <t>Ground Water (Wells)</t>
  </si>
  <si>
    <t>Total from All Categories</t>
  </si>
  <si>
    <t>Loss or Wastage</t>
  </si>
  <si>
    <t>Water sold to Customers</t>
  </si>
  <si>
    <t>Total Customers</t>
  </si>
  <si>
    <t>Liabilities</t>
  </si>
  <si>
    <t>Ownership Equity</t>
  </si>
  <si>
    <t>Other Assets (specify in footnote)</t>
  </si>
  <si>
    <t>Other Deferred Debits (specify in footnote)</t>
  </si>
  <si>
    <t>Other Paid In Capital (specify in footnote)</t>
  </si>
  <si>
    <t>Other Deferred Credits (specify in footnote)</t>
  </si>
  <si>
    <t>Other Liabilities (specify in footnote)</t>
  </si>
  <si>
    <r>
      <t>Utility Operating Income (Loss)</t>
    </r>
    <r>
      <rPr>
        <i/>
        <sz val="8"/>
        <color indexed="8"/>
        <rFont val="Arial"/>
        <family val="2"/>
      </rPr>
      <t xml:space="preserve"> (line 4 less line 10)</t>
    </r>
  </si>
  <si>
    <r>
      <t>Other Revenue Accounts</t>
    </r>
    <r>
      <rPr>
        <sz val="8"/>
        <rFont val="Arial"/>
        <family val="2"/>
      </rPr>
      <t xml:space="preserve"> (specify in footnote)</t>
    </r>
  </si>
  <si>
    <r>
      <t xml:space="preserve">Total Ownership Equity </t>
    </r>
    <r>
      <rPr>
        <i/>
        <sz val="9"/>
        <rFont val="Arial"/>
        <family val="2"/>
      </rPr>
      <t>(add lines 16 thru 19)</t>
    </r>
  </si>
  <si>
    <r>
      <t>Total Liabilities</t>
    </r>
    <r>
      <rPr>
        <i/>
        <sz val="9"/>
        <rFont val="Arial"/>
        <family val="2"/>
      </rPr>
      <t xml:space="preserve"> (add lines 21 thru 29)</t>
    </r>
  </si>
  <si>
    <r>
      <t>Total Other Deductions</t>
    </r>
    <r>
      <rPr>
        <i/>
        <sz val="8"/>
        <color theme="1"/>
        <rFont val="Arial"/>
        <family val="2"/>
      </rPr>
      <t xml:space="preserve"> (add lines 17 thru 19)</t>
    </r>
  </si>
  <si>
    <r>
      <t>Utility Operating Expense</t>
    </r>
    <r>
      <rPr>
        <i/>
        <sz val="8"/>
        <color indexed="8"/>
        <rFont val="Arial"/>
        <family val="2"/>
      </rPr>
      <t xml:space="preserve"> (add lines 5 thru 9)</t>
    </r>
  </si>
  <si>
    <r>
      <t>Total Other Income</t>
    </r>
    <r>
      <rPr>
        <i/>
        <sz val="8"/>
        <color theme="1"/>
        <rFont val="Arial"/>
        <family val="2"/>
      </rPr>
      <t xml:space="preserve"> (add lines 12 thru 15)</t>
    </r>
  </si>
  <si>
    <t>Ln.</t>
  </si>
  <si>
    <r>
      <t>Net Utility Plant</t>
    </r>
    <r>
      <rPr>
        <i/>
        <sz val="9"/>
        <rFont val="Arial"/>
        <family val="2"/>
      </rPr>
      <t xml:space="preserve"> (add lines 1, 2, and 4, subtract lines 3 and 5)</t>
    </r>
  </si>
  <si>
    <r>
      <t>Utility Operating Revenue</t>
    </r>
    <r>
      <rPr>
        <i/>
        <sz val="8"/>
        <color indexed="8"/>
        <rFont val="Arial"/>
        <family val="2"/>
      </rPr>
      <t xml:space="preserve"> (add lines 1 thru 3)</t>
    </r>
  </si>
  <si>
    <r>
      <rPr>
        <b/>
        <sz val="10"/>
        <rFont val="Arial"/>
        <family val="2"/>
      </rPr>
      <t>Total Equity, Capital and Liabilities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(add line 20 and 31)</t>
    </r>
  </si>
  <si>
    <r>
      <rPr>
        <b/>
        <sz val="10"/>
        <rFont val="Arial"/>
        <family val="2"/>
      </rPr>
      <t>Total Assets</t>
    </r>
    <r>
      <rPr>
        <i/>
        <sz val="9"/>
        <rFont val="Arial"/>
        <family val="2"/>
      </rPr>
      <t xml:space="preserve"> (add lines 6 thru 14)</t>
    </r>
  </si>
  <si>
    <r>
      <t>Net Income (Loss)</t>
    </r>
    <r>
      <rPr>
        <i/>
        <sz val="8"/>
        <color indexed="8"/>
        <rFont val="Arial"/>
        <family val="2"/>
      </rPr>
      <t xml:space="preserve"> (add lines 11 and 16, subtract line 21)</t>
    </r>
  </si>
  <si>
    <r>
      <t>Utility Plant Total</t>
    </r>
    <r>
      <rPr>
        <i/>
        <sz val="8"/>
        <color theme="1"/>
        <rFont val="Arial"/>
        <family val="2"/>
      </rPr>
      <t xml:space="preserve"> (add lines 1 thru 23)</t>
    </r>
  </si>
  <si>
    <t>28</t>
  </si>
  <si>
    <t>27</t>
  </si>
  <si>
    <t>26</t>
  </si>
  <si>
    <t>Tariff Based CIAC</t>
  </si>
  <si>
    <t>Non-Tariff Based CIAC</t>
  </si>
  <si>
    <r>
      <t>CIAC Collected</t>
    </r>
    <r>
      <rPr>
        <i/>
        <sz val="8"/>
        <color theme="1"/>
        <rFont val="Arial"/>
        <family val="2"/>
      </rPr>
      <t xml:space="preserve"> (add lines 26 and 27)</t>
    </r>
  </si>
  <si>
    <t>Business Website:</t>
  </si>
  <si>
    <t>Registered Name of Business on file with Commission</t>
  </si>
  <si>
    <t>Official Mailing Address</t>
  </si>
  <si>
    <t>ZIP Code</t>
  </si>
  <si>
    <t>Official Email Address</t>
  </si>
  <si>
    <t>Instructions</t>
  </si>
  <si>
    <t>Schedule 2 Footnotes (add lines as needed):</t>
  </si>
  <si>
    <t>Schedule 1 Footnotes (add lines as needed):</t>
  </si>
  <si>
    <r>
      <t>Misc. Revenue Accounts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(specify in footnote)</t>
    </r>
  </si>
  <si>
    <t>SCHEDULE 4</t>
  </si>
  <si>
    <t>Report all plant, equipment, and monies received during the year, as a gift. 
- Tariff Based (e.g., connection charges, facilities charges, and surcharges)
- Non-Tariff Based (e.g., developer donated line extention).
- If a field is not applicable, enter 0.</t>
  </si>
  <si>
    <t>Total</t>
  </si>
  <si>
    <t>If you do not know your UBI No. contact</t>
  </si>
  <si>
    <t>Secretary of State's Office</t>
  </si>
  <si>
    <r>
      <t xml:space="preserve">List the number of customer accounts in each category.
</t>
    </r>
    <r>
      <rPr>
        <b/>
        <sz val="10"/>
        <color theme="1"/>
        <rFont val="Arial"/>
        <family val="2"/>
      </rPr>
      <t>Do not leave blanks</t>
    </r>
    <r>
      <rPr>
        <sz val="10"/>
        <color theme="1"/>
        <rFont val="Arial"/>
        <family val="2"/>
      </rPr>
      <t xml:space="preserve"> - if not applicable, enter 0.</t>
    </r>
  </si>
  <si>
    <r>
      <t xml:space="preserve">Report quantity of water, in cubic feet, that entered system from all sources, and disposition of water.
Total Loss/Wastage plus Water Sold to Customers should equal Source Water.
</t>
    </r>
    <r>
      <rPr>
        <b/>
        <sz val="10"/>
        <color theme="1"/>
        <rFont val="Arial"/>
        <family val="2"/>
      </rPr>
      <t>Do not leave blanks</t>
    </r>
    <r>
      <rPr>
        <sz val="10"/>
        <color theme="1"/>
        <rFont val="Arial"/>
        <family val="2"/>
      </rPr>
      <t xml:space="preserve"> - if not applicable, enter 0.</t>
    </r>
  </si>
  <si>
    <r>
      <t xml:space="preserve">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
- Line 15 must equal Line 32</t>
    </r>
  </si>
  <si>
    <r>
      <t xml:space="preserve">Report plant and equipment asset account additions and retirements that occurred during the year.
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</t>
    </r>
  </si>
  <si>
    <r>
      <t>-</t>
    </r>
    <r>
      <rPr>
        <b/>
        <sz val="10"/>
        <color theme="1"/>
        <rFont val="Arial"/>
        <family val="2"/>
      </rPr>
      <t xml:space="preserve"> Do not leave fields blank</t>
    </r>
    <r>
      <rPr>
        <sz val="10"/>
        <color theme="1"/>
        <rFont val="Arial"/>
        <family val="2"/>
      </rPr>
      <t xml:space="preserve"> - if a field is not applicable, enter 0.
- Misc Revenue Accounts should not include Jobbing &amp; Contract work. Include this revenue under the Other Income section.</t>
    </r>
  </si>
  <si>
    <t>Method of Accounting: Enter Cash or Accrual</t>
  </si>
  <si>
    <t>Harrison Water Company/Kiona LLC</t>
  </si>
  <si>
    <t>P O Box 2818</t>
  </si>
  <si>
    <t>Pasco</t>
  </si>
  <si>
    <t>WA</t>
  </si>
  <si>
    <t>99302-2818</t>
  </si>
  <si>
    <t>tomco11@frontier.com</t>
  </si>
  <si>
    <t>Traci McClure</t>
  </si>
  <si>
    <t>CPA</t>
  </si>
  <si>
    <t>Traci McClure CPA</t>
  </si>
  <si>
    <t>(509) 948-3961</t>
  </si>
  <si>
    <t>602 508 739</t>
  </si>
  <si>
    <t>LLC</t>
  </si>
  <si>
    <t>n/a</t>
  </si>
  <si>
    <t>X</t>
  </si>
  <si>
    <t>(509) 627-2937</t>
  </si>
  <si>
    <t>(509) 627-4313</t>
  </si>
  <si>
    <t>ESTIMATED</t>
  </si>
  <si>
    <t xml:space="preserve">Line 8 Other Tax &amp; License includes $527.20 misc licenses &amp; taxes (Dept of Health/Sec of State), </t>
  </si>
  <si>
    <t>$8793.86 Taxes - Business/State, $2317.77 Property Taxes</t>
  </si>
  <si>
    <t>Line 14:  Other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</si>
</sst>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m\ d\,\ 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</cellStyleXfs>
  <cellXfs count="346">
    <xf numFmtId="0" fontId="0" fillId="0" borderId="0" xfId="0"/>
    <xf numFmtId="0" fontId="15" fillId="0" borderId="0" xfId="0" applyFont="1"/>
    <xf numFmtId="0" fontId="15" fillId="0" borderId="0" xfId="0" applyFont="1" applyProtection="1"/>
    <xf numFmtId="164" fontId="0" fillId="0" borderId="0" xfId="0" applyNumberFormat="1" applyProtection="1"/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Protection="1"/>
    <xf numFmtId="0" fontId="18" fillId="0" borderId="4" xfId="0" applyFont="1" applyBorder="1" applyAlignment="1" applyProtection="1"/>
    <xf numFmtId="0" fontId="18" fillId="0" borderId="3" xfId="0" applyFont="1" applyBorder="1" applyAlignment="1" applyProtection="1"/>
    <xf numFmtId="0" fontId="21" fillId="0" borderId="0" xfId="8" applyFont="1" applyFill="1" applyAlignment="1" applyProtection="1"/>
    <xf numFmtId="0" fontId="21" fillId="0" borderId="0" xfId="8" applyFont="1" applyFill="1" applyBorder="1" applyAlignment="1" applyProtection="1">
      <alignment horizontal="center" vertical="center"/>
    </xf>
    <xf numFmtId="0" fontId="29" fillId="0" borderId="0" xfId="8" applyFont="1" applyFill="1" applyBorder="1" applyAlignment="1" applyProtection="1">
      <alignment horizontal="center" vertical="center"/>
    </xf>
    <xf numFmtId="0" fontId="2" fillId="0" borderId="0" xfId="8" quotePrefix="1" applyFont="1" applyFill="1" applyBorder="1" applyAlignment="1" applyProtection="1">
      <alignment horizontal="right" vertical="center"/>
    </xf>
    <xf numFmtId="0" fontId="21" fillId="0" borderId="0" xfId="8" applyFont="1" applyFill="1" applyAlignment="1" applyProtection="1">
      <alignment vertical="center"/>
    </xf>
    <xf numFmtId="0" fontId="1" fillId="0" borderId="0" xfId="8" applyFont="1" applyFill="1" applyBorder="1" applyAlignment="1" applyProtection="1">
      <alignment vertical="center"/>
    </xf>
    <xf numFmtId="0" fontId="21" fillId="0" borderId="0" xfId="8" applyFont="1" applyFill="1" applyBorder="1" applyAlignment="1" applyProtection="1">
      <alignment vertical="center"/>
    </xf>
    <xf numFmtId="0" fontId="29" fillId="0" borderId="0" xfId="8" applyFont="1" applyFill="1" applyAlignment="1" applyProtection="1">
      <alignment vertical="center"/>
    </xf>
    <xf numFmtId="0" fontId="2" fillId="0" borderId="0" xfId="8" applyFont="1" applyFill="1" applyBorder="1" applyAlignment="1" applyProtection="1">
      <alignment horizontal="right" vertical="center"/>
    </xf>
    <xf numFmtId="0" fontId="1" fillId="0" borderId="0" xfId="8" applyFont="1" applyFill="1" applyBorder="1" applyAlignment="1" applyProtection="1">
      <alignment vertical="top"/>
    </xf>
    <xf numFmtId="0" fontId="29" fillId="0" borderId="0" xfId="8" applyFont="1" applyFill="1" applyAlignment="1" applyProtection="1">
      <alignment horizontal="right" vertical="center"/>
    </xf>
    <xf numFmtId="0" fontId="29" fillId="0" borderId="0" xfId="8" applyFont="1" applyFill="1" applyBorder="1" applyAlignment="1" applyProtection="1">
      <alignment horizontal="right" vertical="center"/>
    </xf>
    <xf numFmtId="49" fontId="2" fillId="0" borderId="0" xfId="6" applyNumberFormat="1" applyFont="1" applyFill="1" applyBorder="1" applyAlignment="1" applyProtection="1">
      <alignment horizontal="right" vertical="center"/>
    </xf>
    <xf numFmtId="0" fontId="1" fillId="0" borderId="0" xfId="8" applyFont="1" applyFill="1" applyBorder="1" applyAlignment="1" applyProtection="1"/>
    <xf numFmtId="0" fontId="21" fillId="0" borderId="0" xfId="8" applyFont="1" applyFill="1" applyBorder="1" applyAlignment="1" applyProtection="1"/>
    <xf numFmtId="0" fontId="23" fillId="0" borderId="0" xfId="8" applyFont="1" applyBorder="1" applyAlignment="1" applyProtection="1">
      <alignment horizontal="left" vertical="center"/>
    </xf>
    <xf numFmtId="0" fontId="23" fillId="0" borderId="0" xfId="8" applyFont="1" applyBorder="1" applyAlignment="1" applyProtection="1">
      <alignment vertical="center"/>
    </xf>
    <xf numFmtId="0" fontId="15" fillId="0" borderId="0" xfId="8" applyFont="1" applyFill="1" applyBorder="1" applyAlignment="1" applyProtection="1">
      <alignment vertical="center"/>
    </xf>
    <xf numFmtId="0" fontId="19" fillId="0" borderId="0" xfId="8" applyFont="1" applyFill="1" applyBorder="1" applyAlignment="1" applyProtection="1">
      <alignment vertical="center"/>
    </xf>
    <xf numFmtId="0" fontId="23" fillId="0" borderId="0" xfId="8" applyFont="1" applyFill="1" applyBorder="1" applyAlignment="1" applyProtection="1">
      <alignment horizontal="left" vertical="center"/>
    </xf>
    <xf numFmtId="0" fontId="23" fillId="0" borderId="0" xfId="8" applyFont="1" applyFill="1" applyBorder="1" applyAlignment="1" applyProtection="1">
      <alignment vertical="center"/>
    </xf>
    <xf numFmtId="0" fontId="21" fillId="0" borderId="0" xfId="8" applyFont="1" applyFill="1" applyAlignment="1" applyProtection="1">
      <alignment horizontal="left" vertical="center"/>
    </xf>
    <xf numFmtId="0" fontId="21" fillId="0" borderId="0" xfId="8" applyFont="1" applyFill="1" applyAlignment="1" applyProtection="1">
      <alignment horizontal="left" vertical="top"/>
    </xf>
    <xf numFmtId="0" fontId="1" fillId="0" borderId="0" xfId="8" applyFont="1" applyFill="1" applyBorder="1" applyAlignment="1" applyProtection="1">
      <alignment horizontal="left" vertical="top"/>
    </xf>
    <xf numFmtId="0" fontId="21" fillId="0" borderId="0" xfId="8" applyFont="1" applyFill="1" applyBorder="1" applyAlignment="1" applyProtection="1">
      <alignment horizontal="left" vertical="top"/>
    </xf>
    <xf numFmtId="0" fontId="29" fillId="0" borderId="0" xfId="8" applyFont="1" applyFill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5" fillId="0" borderId="0" xfId="0" applyFont="1" applyFill="1"/>
    <xf numFmtId="0" fontId="24" fillId="0" borderId="1" xfId="0" applyFont="1" applyFill="1" applyBorder="1" applyAlignment="1"/>
    <xf numFmtId="0" fontId="34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vertical="center"/>
    </xf>
    <xf numFmtId="0" fontId="26" fillId="4" borderId="2" xfId="0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37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7" fillId="4" borderId="0" xfId="0" applyFont="1" applyFill="1" applyBorder="1" applyAlignment="1" applyProtection="1">
      <alignment horizontal="center" vertical="center" wrapText="1"/>
    </xf>
    <xf numFmtId="37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26" fillId="4" borderId="2" xfId="0" applyNumberFormat="1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0" fontId="26" fillId="4" borderId="31" xfId="0" applyFont="1" applyFill="1" applyBorder="1" applyAlignment="1" applyProtection="1">
      <alignment horizontal="center" vertical="center" wrapText="1"/>
    </xf>
    <xf numFmtId="164" fontId="26" fillId="4" borderId="32" xfId="0" applyNumberFormat="1" applyFont="1" applyFill="1" applyBorder="1" applyAlignment="1" applyProtection="1">
      <alignment horizontal="center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7" xfId="0" applyFont="1" applyFill="1" applyBorder="1" applyAlignment="1" applyProtection="1">
      <alignment horizontal="center" vertical="center"/>
    </xf>
    <xf numFmtId="164" fontId="29" fillId="4" borderId="12" xfId="0" applyNumberFormat="1" applyFont="1" applyFill="1" applyBorder="1" applyAlignment="1" applyProtection="1">
      <alignment horizontal="center" vertical="center"/>
    </xf>
    <xf numFmtId="5" fontId="1" fillId="4" borderId="5" xfId="6" applyNumberFormat="1" applyFont="1" applyFill="1" applyBorder="1" applyAlignment="1" applyProtection="1">
      <alignment vertical="center"/>
      <protection locked="0"/>
    </xf>
    <xf numFmtId="0" fontId="18" fillId="0" borderId="34" xfId="0" applyFont="1" applyBorder="1" applyAlignment="1" applyProtection="1">
      <alignment vertical="center"/>
    </xf>
    <xf numFmtId="0" fontId="0" fillId="0" borderId="0" xfId="0" applyBorder="1" applyProtection="1"/>
    <xf numFmtId="164" fontId="0" fillId="0" borderId="0" xfId="0" applyNumberFormat="1" applyBorder="1" applyProtection="1"/>
    <xf numFmtId="0" fontId="18" fillId="4" borderId="2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vertical="center"/>
    </xf>
    <xf numFmtId="0" fontId="18" fillId="0" borderId="40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17" fillId="4" borderId="15" xfId="0" applyFont="1" applyFill="1" applyBorder="1" applyAlignment="1" applyProtection="1">
      <alignment horizontal="center" vertical="center"/>
    </xf>
    <xf numFmtId="164" fontId="17" fillId="4" borderId="15" xfId="0" applyNumberFormat="1" applyFont="1" applyFill="1" applyBorder="1" applyAlignment="1" applyProtection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center"/>
    </xf>
    <xf numFmtId="164" fontId="18" fillId="0" borderId="15" xfId="0" applyNumberFormat="1" applyFont="1" applyBorder="1" applyAlignment="1" applyProtection="1">
      <alignment horizontal="center" vertical="center"/>
    </xf>
    <xf numFmtId="164" fontId="18" fillId="0" borderId="17" xfId="0" applyNumberFormat="1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4" borderId="14" xfId="0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vertical="center"/>
    </xf>
    <xf numFmtId="164" fontId="18" fillId="4" borderId="7" xfId="0" applyNumberFormat="1" applyFont="1" applyFill="1" applyBorder="1" applyAlignment="1" applyProtection="1">
      <alignment vertical="center"/>
    </xf>
    <xf numFmtId="164" fontId="18" fillId="4" borderId="12" xfId="0" applyNumberFormat="1" applyFont="1" applyFill="1" applyBorder="1" applyAlignment="1" applyProtection="1">
      <alignment vertical="center"/>
    </xf>
    <xf numFmtId="164" fontId="18" fillId="4" borderId="15" xfId="0" applyNumberFormat="1" applyFont="1" applyFill="1" applyBorder="1" applyAlignment="1" applyProtection="1">
      <alignment vertical="center"/>
    </xf>
    <xf numFmtId="164" fontId="18" fillId="4" borderId="17" xfId="0" applyNumberFormat="1" applyFont="1" applyFill="1" applyBorder="1" applyAlignment="1" applyProtection="1">
      <alignment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164" fontId="15" fillId="0" borderId="0" xfId="0" applyNumberFormat="1" applyFont="1" applyAlignment="1" applyProtection="1">
      <alignment horizontal="right" vertical="center"/>
    </xf>
    <xf numFmtId="0" fontId="26" fillId="4" borderId="48" xfId="0" applyFont="1" applyFill="1" applyBorder="1" applyAlignment="1" applyProtection="1">
      <alignment horizontal="center" vertical="center" wrapText="1"/>
    </xf>
    <xf numFmtId="164" fontId="26" fillId="4" borderId="49" xfId="0" applyNumberFormat="1" applyFont="1" applyFill="1" applyBorder="1" applyAlignment="1" applyProtection="1">
      <alignment horizontal="center" vertical="center" wrapText="1"/>
    </xf>
    <xf numFmtId="0" fontId="17" fillId="4" borderId="50" xfId="0" applyFont="1" applyFill="1" applyBorder="1" applyAlignment="1" applyProtection="1">
      <alignment horizontal="center" vertical="center"/>
    </xf>
    <xf numFmtId="164" fontId="17" fillId="4" borderId="17" xfId="0" applyNumberFormat="1" applyFont="1" applyFill="1" applyBorder="1" applyAlignment="1" applyProtection="1">
      <alignment horizontal="center" vertical="center"/>
    </xf>
    <xf numFmtId="0" fontId="1" fillId="0" borderId="29" xfId="6" applyFont="1" applyBorder="1" applyAlignment="1" applyProtection="1">
      <alignment horizontal="center"/>
    </xf>
    <xf numFmtId="0" fontId="1" fillId="0" borderId="51" xfId="6" applyFont="1" applyBorder="1" applyAlignment="1" applyProtection="1">
      <alignment horizontal="center"/>
    </xf>
    <xf numFmtId="0" fontId="1" fillId="0" borderId="51" xfId="6" applyFont="1" applyBorder="1" applyProtection="1"/>
    <xf numFmtId="0" fontId="1" fillId="0" borderId="51" xfId="6" applyFont="1" applyBorder="1" applyAlignment="1" applyProtection="1">
      <alignment horizontal="left" indent="1"/>
    </xf>
    <xf numFmtId="0" fontId="1" fillId="4" borderId="14" xfId="6" applyFont="1" applyFill="1" applyBorder="1" applyAlignment="1" applyProtection="1">
      <alignment horizontal="center" vertical="center"/>
    </xf>
    <xf numFmtId="0" fontId="1" fillId="4" borderId="4" xfId="6" applyFont="1" applyFill="1" applyBorder="1" applyAlignment="1" applyProtection="1">
      <alignment horizontal="center" vertical="center"/>
    </xf>
    <xf numFmtId="0" fontId="2" fillId="4" borderId="9" xfId="6" applyFont="1" applyFill="1" applyBorder="1" applyAlignment="1" applyProtection="1">
      <alignment vertical="center"/>
    </xf>
    <xf numFmtId="0" fontId="1" fillId="0" borderId="24" xfId="6" applyFont="1" applyBorder="1" applyAlignment="1" applyProtection="1">
      <alignment horizontal="center" vertical="center"/>
    </xf>
    <xf numFmtId="0" fontId="1" fillId="0" borderId="53" xfId="6" applyFont="1" applyBorder="1" applyAlignment="1" applyProtection="1">
      <alignment horizontal="center"/>
    </xf>
    <xf numFmtId="0" fontId="1" fillId="0" borderId="52" xfId="6" applyFont="1" applyBorder="1" applyAlignment="1" applyProtection="1">
      <alignment horizontal="center"/>
    </xf>
    <xf numFmtId="0" fontId="1" fillId="0" borderId="21" xfId="6" applyFont="1" applyBorder="1" applyProtection="1"/>
    <xf numFmtId="0" fontId="1" fillId="0" borderId="54" xfId="6" applyFont="1" applyBorder="1" applyAlignment="1" applyProtection="1">
      <alignment horizontal="center" vertical="center"/>
    </xf>
    <xf numFmtId="0" fontId="1" fillId="0" borderId="55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left" vertical="center"/>
    </xf>
    <xf numFmtId="0" fontId="1" fillId="0" borderId="16" xfId="6" applyFont="1" applyBorder="1" applyAlignment="1" applyProtection="1">
      <alignment horizontal="center" vertical="center"/>
    </xf>
    <xf numFmtId="0" fontId="1" fillId="0" borderId="4" xfId="6" applyFont="1" applyBorder="1" applyAlignment="1" applyProtection="1">
      <alignment horizontal="center" vertical="center"/>
    </xf>
    <xf numFmtId="0" fontId="6" fillId="0" borderId="19" xfId="6" applyFont="1" applyBorder="1" applyAlignment="1" applyProtection="1">
      <alignment horizontal="left" vertical="center" indent="1"/>
    </xf>
    <xf numFmtId="0" fontId="1" fillId="0" borderId="56" xfId="6" applyFont="1" applyBorder="1" applyAlignment="1" applyProtection="1">
      <alignment horizontal="center"/>
    </xf>
    <xf numFmtId="0" fontId="1" fillId="0" borderId="56" xfId="6" applyFont="1" applyBorder="1" applyProtection="1"/>
    <xf numFmtId="0" fontId="1" fillId="4" borderId="57" xfId="6" applyFont="1" applyFill="1" applyBorder="1" applyAlignment="1" applyProtection="1">
      <alignment horizontal="center" vertical="center"/>
    </xf>
    <xf numFmtId="0" fontId="1" fillId="4" borderId="3" xfId="6" applyFont="1" applyFill="1" applyBorder="1" applyAlignment="1" applyProtection="1">
      <alignment horizontal="center" vertical="center"/>
    </xf>
    <xf numFmtId="0" fontId="2" fillId="4" borderId="10" xfId="6" applyFont="1" applyFill="1" applyBorder="1" applyAlignment="1" applyProtection="1">
      <alignment vertical="center"/>
    </xf>
    <xf numFmtId="0" fontId="1" fillId="0" borderId="28" xfId="6" applyFont="1" applyBorder="1" applyAlignment="1" applyProtection="1">
      <alignment horizontal="center" vertical="center"/>
    </xf>
    <xf numFmtId="0" fontId="6" fillId="0" borderId="24" xfId="6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 indent="1"/>
    </xf>
    <xf numFmtId="0" fontId="20" fillId="0" borderId="4" xfId="0" applyFont="1" applyBorder="1" applyAlignment="1" applyProtection="1">
      <alignment horizontal="left" vertical="center" indent="1"/>
    </xf>
    <xf numFmtId="0" fontId="20" fillId="0" borderId="4" xfId="0" applyFont="1" applyBorder="1" applyAlignment="1" applyProtection="1">
      <alignment horizontal="left" vertical="center" indent="2"/>
    </xf>
    <xf numFmtId="0" fontId="6" fillId="0" borderId="51" xfId="6" applyFont="1" applyBorder="1" applyProtection="1"/>
    <xf numFmtId="0" fontId="18" fillId="4" borderId="48" xfId="0" applyFont="1" applyFill="1" applyBorder="1" applyAlignment="1" applyProtection="1">
      <alignment horizontal="center" vertical="center" wrapText="1"/>
    </xf>
    <xf numFmtId="164" fontId="18" fillId="4" borderId="49" xfId="0" applyNumberFormat="1" applyFont="1" applyFill="1" applyBorder="1" applyAlignment="1" applyProtection="1">
      <alignment horizontal="center" vertical="center" wrapText="1"/>
    </xf>
    <xf numFmtId="0" fontId="17" fillId="4" borderId="53" xfId="0" applyFont="1" applyFill="1" applyBorder="1" applyAlignment="1" applyProtection="1">
      <alignment horizontal="center" vertical="center" wrapText="1"/>
    </xf>
    <xf numFmtId="164" fontId="17" fillId="4" borderId="5" xfId="0" applyNumberFormat="1" applyFont="1" applyFill="1" applyBorder="1" applyAlignment="1" applyProtection="1">
      <alignment horizontal="center" vertical="center" wrapText="1"/>
    </xf>
    <xf numFmtId="37" fontId="8" fillId="6" borderId="24" xfId="0" applyNumberFormat="1" applyFont="1" applyFill="1" applyBorder="1" applyAlignment="1" applyProtection="1">
      <alignment horizontal="center" vertical="center"/>
    </xf>
    <xf numFmtId="49" fontId="18" fillId="0" borderId="50" xfId="0" applyNumberFormat="1" applyFont="1" applyBorder="1" applyAlignment="1" applyProtection="1">
      <alignment horizontal="center" vertical="center"/>
    </xf>
    <xf numFmtId="49" fontId="18" fillId="0" borderId="54" xfId="0" applyNumberFormat="1" applyFont="1" applyBorder="1" applyAlignment="1" applyProtection="1">
      <alignment horizontal="center" vertical="center"/>
    </xf>
    <xf numFmtId="0" fontId="15" fillId="0" borderId="24" xfId="0" applyFont="1" applyBorder="1" applyProtection="1"/>
    <xf numFmtId="0" fontId="18" fillId="0" borderId="57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/>
    <xf numFmtId="0" fontId="17" fillId="0" borderId="0" xfId="8" applyFont="1" applyFill="1" applyBorder="1" applyAlignment="1" applyProtection="1">
      <alignment vertical="center"/>
    </xf>
    <xf numFmtId="0" fontId="24" fillId="0" borderId="0" xfId="0" applyFont="1" applyFill="1" applyBorder="1" applyAlignment="1"/>
    <xf numFmtId="0" fontId="17" fillId="0" borderId="0" xfId="8" applyFont="1" applyFill="1" applyBorder="1" applyAlignment="1" applyProtection="1">
      <alignment horizontal="center" vertical="center"/>
    </xf>
    <xf numFmtId="0" fontId="21" fillId="4" borderId="66" xfId="0" applyFont="1" applyFill="1" applyBorder="1" applyAlignment="1" applyProtection="1">
      <alignment horizontal="center" vertical="center" wrapText="1"/>
    </xf>
    <xf numFmtId="0" fontId="21" fillId="4" borderId="67" xfId="0" applyFont="1" applyFill="1" applyBorder="1" applyAlignment="1" applyProtection="1">
      <alignment horizontal="center" vertical="center" wrapText="1"/>
    </xf>
    <xf numFmtId="0" fontId="21" fillId="4" borderId="68" xfId="0" applyFont="1" applyFill="1" applyBorder="1" applyAlignment="1" applyProtection="1">
      <alignment horizontal="center" vertical="center" wrapText="1"/>
    </xf>
    <xf numFmtId="0" fontId="21" fillId="4" borderId="57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44" xfId="0" applyFont="1" applyFill="1" applyBorder="1" applyAlignment="1" applyProtection="1">
      <alignment horizontal="center" vertical="center"/>
    </xf>
    <xf numFmtId="0" fontId="15" fillId="4" borderId="57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5" fillId="4" borderId="44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4" borderId="65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20" fillId="0" borderId="0" xfId="8" applyFont="1" applyFill="1" applyBorder="1" applyAlignment="1" applyProtection="1">
      <alignment vertical="center"/>
    </xf>
    <xf numFmtId="0" fontId="25" fillId="0" borderId="0" xfId="8" applyFont="1" applyFill="1" applyBorder="1" applyAlignment="1" applyProtection="1">
      <alignment vertical="center"/>
    </xf>
    <xf numFmtId="0" fontId="21" fillId="8" borderId="0" xfId="8" applyFont="1" applyFill="1" applyBorder="1" applyAlignment="1" applyProtection="1">
      <alignment horizontal="left" vertical="center"/>
      <protection locked="0"/>
    </xf>
    <xf numFmtId="0" fontId="21" fillId="8" borderId="0" xfId="8" applyFont="1" applyFill="1" applyAlignment="1" applyProtection="1"/>
    <xf numFmtId="0" fontId="27" fillId="8" borderId="0" xfId="8" applyFont="1" applyFill="1" applyBorder="1" applyAlignment="1" applyProtection="1">
      <alignment horizontal="center" vertical="center"/>
    </xf>
    <xf numFmtId="0" fontId="1" fillId="8" borderId="0" xfId="8" applyFont="1" applyFill="1" applyBorder="1" applyAlignment="1" applyProtection="1">
      <alignment vertical="top"/>
    </xf>
    <xf numFmtId="0" fontId="2" fillId="0" borderId="0" xfId="8" applyFont="1" applyFill="1" applyBorder="1" applyAlignment="1" applyProtection="1">
      <alignment horizontal="left" vertical="center"/>
    </xf>
    <xf numFmtId="3" fontId="1" fillId="2" borderId="4" xfId="0" applyNumberFormat="1" applyFont="1" applyFill="1" applyBorder="1" applyAlignment="1" applyProtection="1">
      <alignment horizontal="left" vertical="center"/>
      <protection locked="0"/>
    </xf>
    <xf numFmtId="0" fontId="8" fillId="6" borderId="24" xfId="0" applyNumberFormat="1" applyFont="1" applyFill="1" applyBorder="1" applyAlignment="1" applyProtection="1">
      <alignment horizontal="left" vertical="center"/>
    </xf>
    <xf numFmtId="1" fontId="21" fillId="2" borderId="3" xfId="1" applyNumberFormat="1" applyFont="1" applyFill="1" applyBorder="1" applyAlignment="1" applyProtection="1">
      <alignment horizontal="left" vertical="center"/>
      <protection locked="0"/>
    </xf>
    <xf numFmtId="165" fontId="21" fillId="2" borderId="3" xfId="0" applyNumberFormat="1" applyFont="1" applyFill="1" applyBorder="1" applyAlignment="1" applyProtection="1">
      <alignment horizontal="left" vertical="center"/>
      <protection locked="0"/>
    </xf>
    <xf numFmtId="165" fontId="21" fillId="2" borderId="44" xfId="0" applyNumberFormat="1" applyFont="1" applyFill="1" applyBorder="1" applyAlignment="1" applyProtection="1">
      <alignment horizontal="left" vertical="center"/>
      <protection locked="0"/>
    </xf>
    <xf numFmtId="1" fontId="21" fillId="2" borderId="4" xfId="1" applyNumberFormat="1" applyFont="1" applyFill="1" applyBorder="1" applyAlignment="1" applyProtection="1">
      <alignment horizontal="left" vertical="center"/>
      <protection locked="0"/>
    </xf>
    <xf numFmtId="165" fontId="21" fillId="2" borderId="4" xfId="0" applyNumberFormat="1" applyFont="1" applyFill="1" applyBorder="1" applyAlignment="1" applyProtection="1">
      <alignment horizontal="left" vertical="center"/>
      <protection locked="0"/>
    </xf>
    <xf numFmtId="165" fontId="21" fillId="2" borderId="27" xfId="0" applyNumberFormat="1" applyFont="1" applyFill="1" applyBorder="1" applyAlignment="1" applyProtection="1">
      <alignment horizontal="left" vertical="center"/>
      <protection locked="0"/>
    </xf>
    <xf numFmtId="1" fontId="21" fillId="6" borderId="24" xfId="0" applyNumberFormat="1" applyFont="1" applyFill="1" applyBorder="1" applyAlignment="1" applyProtection="1">
      <alignment horizontal="left" vertical="center"/>
    </xf>
    <xf numFmtId="165" fontId="21" fillId="3" borderId="24" xfId="0" applyNumberFormat="1" applyFont="1" applyFill="1" applyBorder="1" applyAlignment="1" applyProtection="1">
      <alignment horizontal="left" vertical="center"/>
    </xf>
    <xf numFmtId="165" fontId="21" fillId="6" borderId="60" xfId="0" applyNumberFormat="1" applyFont="1" applyFill="1" applyBorder="1" applyAlignment="1" applyProtection="1">
      <alignment horizontal="left" vertical="center"/>
    </xf>
    <xf numFmtId="164" fontId="1" fillId="4" borderId="5" xfId="6" applyNumberFormat="1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left" vertical="center"/>
      <protection locked="0"/>
    </xf>
    <xf numFmtId="7" fontId="21" fillId="2" borderId="3" xfId="0" applyNumberFormat="1" applyFont="1" applyFill="1" applyBorder="1" applyAlignment="1" applyProtection="1">
      <alignment horizontal="left" vertical="center"/>
      <protection locked="0"/>
    </xf>
    <xf numFmtId="7" fontId="21" fillId="6" borderId="44" xfId="0" applyNumberFormat="1" applyFont="1" applyFill="1" applyBorder="1" applyAlignment="1" applyProtection="1">
      <alignment horizontal="left" vertical="center"/>
    </xf>
    <xf numFmtId="7" fontId="21" fillId="2" borderId="4" xfId="0" applyNumberFormat="1" applyFont="1" applyFill="1" applyBorder="1" applyAlignment="1" applyProtection="1">
      <alignment horizontal="left" vertical="center"/>
      <protection locked="0"/>
    </xf>
    <xf numFmtId="7" fontId="21" fillId="6" borderId="24" xfId="0" applyNumberFormat="1" applyFont="1" applyFill="1" applyBorder="1" applyAlignment="1" applyProtection="1">
      <alignment horizontal="left" vertical="center"/>
    </xf>
    <xf numFmtId="7" fontId="21" fillId="6" borderId="60" xfId="0" applyNumberFormat="1" applyFont="1" applyFill="1" applyBorder="1" applyAlignment="1" applyProtection="1">
      <alignment horizontal="left" vertical="center"/>
    </xf>
    <xf numFmtId="3" fontId="1" fillId="2" borderId="4" xfId="0" applyNumberFormat="1" applyFont="1" applyFill="1" applyBorder="1" applyAlignment="1" applyProtection="1">
      <alignment horizontal="right" vertical="center"/>
      <protection locked="0"/>
    </xf>
    <xf numFmtId="3" fontId="1" fillId="6" borderId="4" xfId="0" applyNumberFormat="1" applyFont="1" applyFill="1" applyBorder="1" applyAlignment="1" applyProtection="1">
      <alignment horizontal="right" vertical="center"/>
    </xf>
    <xf numFmtId="3" fontId="1" fillId="6" borderId="27" xfId="0" applyNumberFormat="1" applyFont="1" applyFill="1" applyBorder="1" applyAlignment="1" applyProtection="1">
      <alignment horizontal="right" vertical="center"/>
    </xf>
    <xf numFmtId="3" fontId="8" fillId="6" borderId="24" xfId="0" applyNumberFormat="1" applyFont="1" applyFill="1" applyBorder="1" applyAlignment="1" applyProtection="1">
      <alignment horizontal="right" vertical="center"/>
    </xf>
    <xf numFmtId="3" fontId="8" fillId="6" borderId="60" xfId="0" applyNumberFormat="1" applyFont="1" applyFill="1" applyBorder="1" applyAlignment="1" applyProtection="1">
      <alignment horizontal="right" vertical="center"/>
    </xf>
    <xf numFmtId="4" fontId="18" fillId="2" borderId="25" xfId="0" applyNumberFormat="1" applyFont="1" applyFill="1" applyBorder="1" applyAlignment="1" applyProtection="1">
      <alignment horizontal="right" vertical="center"/>
      <protection locked="0"/>
    </xf>
    <xf numFmtId="4" fontId="18" fillId="2" borderId="4" xfId="0" applyNumberFormat="1" applyFont="1" applyFill="1" applyBorder="1" applyAlignment="1" applyProtection="1">
      <alignment horizontal="right" vertical="center"/>
      <protection locked="0"/>
    </xf>
    <xf numFmtId="4" fontId="18" fillId="2" borderId="42" xfId="0" applyNumberFormat="1" applyFont="1" applyFill="1" applyBorder="1" applyAlignment="1" applyProtection="1">
      <alignment horizontal="right" vertical="center"/>
      <protection locked="0"/>
    </xf>
    <xf numFmtId="4" fontId="18" fillId="6" borderId="45" xfId="0" applyNumberFormat="1" applyFont="1" applyFill="1" applyBorder="1" applyAlignment="1" applyProtection="1">
      <alignment horizontal="right" vertical="center"/>
    </xf>
    <xf numFmtId="4" fontId="18" fillId="6" borderId="26" xfId="0" applyNumberFormat="1" applyFont="1" applyFill="1" applyBorder="1" applyAlignment="1" applyProtection="1">
      <alignment horizontal="right" vertical="center"/>
    </xf>
    <xf numFmtId="4" fontId="18" fillId="6" borderId="41" xfId="0" applyNumberFormat="1" applyFont="1" applyFill="1" applyBorder="1" applyAlignment="1" applyProtection="1">
      <alignment horizontal="right" vertical="center"/>
    </xf>
    <xf numFmtId="4" fontId="3" fillId="2" borderId="4" xfId="5" applyNumberFormat="1" applyFill="1" applyBorder="1" applyAlignment="1" applyProtection="1">
      <alignment horizontal="right" vertical="center"/>
      <protection locked="0"/>
    </xf>
    <xf numFmtId="4" fontId="18" fillId="6" borderId="27" xfId="0" applyNumberFormat="1" applyFont="1" applyFill="1" applyBorder="1" applyAlignment="1" applyProtection="1">
      <alignment horizontal="right" vertical="center"/>
    </xf>
    <xf numFmtId="7" fontId="18" fillId="2" borderId="4" xfId="0" applyNumberFormat="1" applyFont="1" applyFill="1" applyBorder="1" applyAlignment="1" applyProtection="1">
      <alignment horizontal="right" vertical="center"/>
      <protection locked="0"/>
    </xf>
    <xf numFmtId="7" fontId="18" fillId="6" borderId="27" xfId="0" applyNumberFormat="1" applyFont="1" applyFill="1" applyBorder="1" applyAlignment="1" applyProtection="1">
      <alignment horizontal="right" vertical="center"/>
    </xf>
    <xf numFmtId="7" fontId="18" fillId="2" borderId="42" xfId="0" applyNumberFormat="1" applyFont="1" applyFill="1" applyBorder="1" applyAlignment="1" applyProtection="1">
      <alignment horizontal="right" vertical="center"/>
      <protection locked="0"/>
    </xf>
    <xf numFmtId="7" fontId="18" fillId="6" borderId="43" xfId="0" applyNumberFormat="1" applyFont="1" applyFill="1" applyBorder="1" applyAlignment="1" applyProtection="1">
      <alignment horizontal="right" vertical="center"/>
    </xf>
    <xf numFmtId="7" fontId="18" fillId="6" borderId="45" xfId="0" applyNumberFormat="1" applyFont="1" applyFill="1" applyBorder="1" applyAlignment="1" applyProtection="1">
      <alignment horizontal="right" vertical="center"/>
    </xf>
    <xf numFmtId="7" fontId="18" fillId="6" borderId="41" xfId="0" applyNumberFormat="1" applyFont="1" applyFill="1" applyBorder="1" applyAlignment="1" applyProtection="1">
      <alignment horizontal="right" vertical="center"/>
    </xf>
    <xf numFmtId="7" fontId="18" fillId="6" borderId="47" xfId="0" applyNumberFormat="1" applyFont="1" applyFill="1" applyBorder="1" applyAlignment="1" applyProtection="1">
      <alignment horizontal="right" vertical="center"/>
    </xf>
    <xf numFmtId="7" fontId="18" fillId="6" borderId="46" xfId="0" applyNumberFormat="1" applyFont="1" applyFill="1" applyBorder="1" applyAlignment="1" applyProtection="1">
      <alignment horizontal="right" vertical="center"/>
    </xf>
    <xf numFmtId="4" fontId="1" fillId="2" borderId="27" xfId="6" applyNumberFormat="1" applyFont="1" applyFill="1" applyBorder="1" applyAlignment="1" applyProtection="1">
      <alignment horizontal="right" vertical="center"/>
      <protection locked="0"/>
    </xf>
    <xf numFmtId="4" fontId="1" fillId="2" borderId="43" xfId="6" applyNumberFormat="1" applyFont="1" applyFill="1" applyBorder="1" applyAlignment="1" applyProtection="1">
      <alignment horizontal="right" vertical="center"/>
      <protection locked="0"/>
    </xf>
    <xf numFmtId="4" fontId="1" fillId="6" borderId="41" xfId="6" applyNumberFormat="1" applyFont="1" applyFill="1" applyBorder="1" applyAlignment="1" applyProtection="1">
      <alignment horizontal="right" vertical="center"/>
    </xf>
    <xf numFmtId="4" fontId="1" fillId="2" borderId="44" xfId="6" applyNumberFormat="1" applyFont="1" applyFill="1" applyBorder="1" applyAlignment="1" applyProtection="1">
      <alignment horizontal="right" vertical="center"/>
      <protection locked="0"/>
    </xf>
    <xf numFmtId="4" fontId="1" fillId="6" borderId="46" xfId="6" applyNumberFormat="1" applyFont="1" applyFill="1" applyBorder="1" applyAlignment="1" applyProtection="1">
      <alignment horizontal="right" vertical="center"/>
    </xf>
    <xf numFmtId="164" fontId="1" fillId="2" borderId="27" xfId="6" applyNumberFormat="1" applyFont="1" applyFill="1" applyBorder="1" applyAlignment="1" applyProtection="1">
      <alignment horizontal="right" vertical="center"/>
      <protection locked="0"/>
    </xf>
    <xf numFmtId="164" fontId="1" fillId="2" borderId="43" xfId="6" applyNumberFormat="1" applyFont="1" applyFill="1" applyBorder="1" applyAlignment="1" applyProtection="1">
      <alignment horizontal="right" vertical="center"/>
      <protection locked="0"/>
    </xf>
    <xf numFmtId="164" fontId="1" fillId="6" borderId="41" xfId="6" applyNumberFormat="1" applyFont="1" applyFill="1" applyBorder="1" applyAlignment="1" applyProtection="1">
      <alignment horizontal="right" vertical="center"/>
    </xf>
    <xf numFmtId="164" fontId="1" fillId="4" borderId="5" xfId="6" applyNumberFormat="1" applyFont="1" applyFill="1" applyBorder="1" applyAlignment="1" applyProtection="1">
      <alignment horizontal="right" vertical="center"/>
    </xf>
    <xf numFmtId="164" fontId="1" fillId="6" borderId="46" xfId="6" applyNumberFormat="1" applyFont="1" applyFill="1" applyBorder="1" applyAlignment="1" applyProtection="1">
      <alignment horizontal="right" vertical="center"/>
    </xf>
    <xf numFmtId="0" fontId="32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9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4" fillId="2" borderId="9" xfId="4" applyFill="1" applyBorder="1" applyAlignment="1" applyProtection="1">
      <alignment horizontal="left" vertical="center"/>
      <protection locked="0"/>
    </xf>
    <xf numFmtId="0" fontId="1" fillId="5" borderId="9" xfId="8" applyFont="1" applyFill="1" applyBorder="1" applyAlignment="1" applyProtection="1">
      <alignment horizontal="center" vertical="center"/>
    </xf>
    <xf numFmtId="0" fontId="1" fillId="5" borderId="19" xfId="8" applyFont="1" applyFill="1" applyBorder="1" applyAlignment="1" applyProtection="1">
      <alignment horizontal="center" vertical="center"/>
    </xf>
    <xf numFmtId="0" fontId="21" fillId="5" borderId="4" xfId="8" applyFont="1" applyFill="1" applyBorder="1" applyAlignment="1" applyProtection="1">
      <alignment horizontal="left" vertical="center"/>
      <protection locked="0"/>
    </xf>
    <xf numFmtId="0" fontId="1" fillId="5" borderId="9" xfId="8" applyFont="1" applyFill="1" applyBorder="1" applyAlignment="1" applyProtection="1">
      <alignment horizontal="left" vertical="center"/>
      <protection locked="0"/>
    </xf>
    <xf numFmtId="0" fontId="1" fillId="5" borderId="7" xfId="8" applyFont="1" applyFill="1" applyBorder="1" applyAlignment="1" applyProtection="1">
      <alignment horizontal="left" vertical="center"/>
      <protection locked="0"/>
    </xf>
    <xf numFmtId="0" fontId="1" fillId="5" borderId="19" xfId="8" applyFont="1" applyFill="1" applyBorder="1" applyAlignment="1" applyProtection="1">
      <alignment horizontal="left" vertical="center"/>
      <protection locked="0"/>
    </xf>
    <xf numFmtId="0" fontId="27" fillId="7" borderId="63" xfId="8" applyFont="1" applyFill="1" applyBorder="1" applyAlignment="1" applyProtection="1">
      <alignment horizontal="center" vertical="center"/>
    </xf>
    <xf numFmtId="0" fontId="27" fillId="7" borderId="8" xfId="8" applyFont="1" applyFill="1" applyBorder="1" applyAlignment="1" applyProtection="1">
      <alignment horizontal="center" vertical="center"/>
    </xf>
    <xf numFmtId="0" fontId="27" fillId="7" borderId="64" xfId="8" applyFont="1" applyFill="1" applyBorder="1" applyAlignment="1" applyProtection="1">
      <alignment horizontal="center" vertical="center"/>
    </xf>
    <xf numFmtId="0" fontId="1" fillId="5" borderId="4" xfId="8" applyFont="1" applyFill="1" applyBorder="1" applyAlignment="1" applyProtection="1">
      <alignment horizontal="left" vertical="center"/>
      <protection locked="0"/>
    </xf>
    <xf numFmtId="0" fontId="1" fillId="5" borderId="4" xfId="6" applyNumberFormat="1" applyFont="1" applyFill="1" applyBorder="1" applyAlignment="1" applyProtection="1">
      <alignment horizontal="left" vertical="center"/>
      <protection locked="0"/>
    </xf>
    <xf numFmtId="0" fontId="14" fillId="0" borderId="0" xfId="4" applyFill="1" applyBorder="1" applyAlignment="1" applyProtection="1">
      <alignment horizontal="left" vertical="center"/>
    </xf>
    <xf numFmtId="0" fontId="1" fillId="5" borderId="9" xfId="6" applyNumberFormat="1" applyFont="1" applyFill="1" applyBorder="1" applyAlignment="1" applyProtection="1">
      <alignment horizontal="left" vertical="center"/>
      <protection locked="0"/>
    </xf>
    <xf numFmtId="0" fontId="1" fillId="5" borderId="7" xfId="6" applyNumberFormat="1" applyFont="1" applyFill="1" applyBorder="1" applyAlignment="1" applyProtection="1">
      <alignment horizontal="left" vertical="center"/>
      <protection locked="0"/>
    </xf>
    <xf numFmtId="0" fontId="1" fillId="5" borderId="19" xfId="6" applyNumberFormat="1" applyFont="1" applyFill="1" applyBorder="1" applyAlignment="1" applyProtection="1">
      <alignment horizontal="left" vertical="center"/>
      <protection locked="0"/>
    </xf>
    <xf numFmtId="166" fontId="21" fillId="5" borderId="9" xfId="8" applyNumberFormat="1" applyFont="1" applyFill="1" applyBorder="1" applyAlignment="1" applyProtection="1">
      <alignment horizontal="left" vertical="center"/>
      <protection locked="0"/>
    </xf>
    <xf numFmtId="166" fontId="21" fillId="5" borderId="7" xfId="8" applyNumberFormat="1" applyFont="1" applyFill="1" applyBorder="1" applyAlignment="1" applyProtection="1">
      <alignment horizontal="left" vertical="center"/>
      <protection locked="0"/>
    </xf>
    <xf numFmtId="166" fontId="21" fillId="5" borderId="19" xfId="8" applyNumberFormat="1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7" fillId="9" borderId="48" xfId="0" applyFont="1" applyFill="1" applyBorder="1" applyAlignment="1" applyProtection="1">
      <alignment horizontal="center" vertical="center"/>
    </xf>
    <xf numFmtId="0" fontId="27" fillId="9" borderId="2" xfId="0" applyFont="1" applyFill="1" applyBorder="1" applyAlignment="1" applyProtection="1">
      <alignment horizontal="center" vertical="center"/>
    </xf>
    <xf numFmtId="0" fontId="27" fillId="9" borderId="49" xfId="0" applyFont="1" applyFill="1" applyBorder="1" applyAlignment="1" applyProtection="1">
      <alignment horizontal="center" vertical="center"/>
    </xf>
    <xf numFmtId="0" fontId="27" fillId="9" borderId="54" xfId="0" applyFont="1" applyFill="1" applyBorder="1" applyAlignment="1" applyProtection="1">
      <alignment horizontal="center" vertical="center"/>
    </xf>
    <xf numFmtId="0" fontId="27" fillId="9" borderId="6" xfId="0" applyFont="1" applyFill="1" applyBorder="1" applyAlignment="1" applyProtection="1">
      <alignment horizontal="center" vertical="center"/>
    </xf>
    <xf numFmtId="0" fontId="27" fillId="9" borderId="61" xfId="0" applyFont="1" applyFill="1" applyBorder="1" applyAlignment="1" applyProtection="1">
      <alignment horizontal="center" vertical="center"/>
    </xf>
    <xf numFmtId="0" fontId="29" fillId="7" borderId="48" xfId="0" quotePrefix="1" applyFont="1" applyFill="1" applyBorder="1" applyAlignment="1" applyProtection="1">
      <alignment horizontal="center" vertical="center"/>
    </xf>
    <xf numFmtId="0" fontId="29" fillId="7" borderId="2" xfId="0" quotePrefix="1" applyFont="1" applyFill="1" applyBorder="1" applyAlignment="1" applyProtection="1">
      <alignment horizontal="center" vertical="center"/>
    </xf>
    <xf numFmtId="0" fontId="29" fillId="7" borderId="49" xfId="0" quotePrefix="1" applyFont="1" applyFill="1" applyBorder="1" applyAlignment="1" applyProtection="1">
      <alignment horizontal="center" vertical="center"/>
    </xf>
    <xf numFmtId="0" fontId="21" fillId="7" borderId="54" xfId="0" quotePrefix="1" applyFont="1" applyFill="1" applyBorder="1" applyAlignment="1" applyProtection="1">
      <alignment vertical="center" wrapText="1"/>
    </xf>
    <xf numFmtId="0" fontId="21" fillId="7" borderId="6" xfId="0" quotePrefix="1" applyFont="1" applyFill="1" applyBorder="1" applyAlignment="1" applyProtection="1">
      <alignment vertical="center" wrapText="1"/>
    </xf>
    <xf numFmtId="0" fontId="21" fillId="7" borderId="61" xfId="0" quotePrefix="1" applyFont="1" applyFill="1" applyBorder="1" applyAlignment="1" applyProtection="1">
      <alignment vertical="center" wrapText="1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22" fillId="4" borderId="27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28" fillId="4" borderId="1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3" xfId="0" applyFont="1" applyFill="1" applyBorder="1" applyAlignment="1" applyProtection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6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3" fillId="9" borderId="48" xfId="0" applyFont="1" applyFill="1" applyBorder="1" applyAlignment="1" applyProtection="1">
      <alignment horizontal="center"/>
    </xf>
    <xf numFmtId="0" fontId="23" fillId="9" borderId="2" xfId="0" applyFont="1" applyFill="1" applyBorder="1" applyAlignment="1" applyProtection="1">
      <alignment horizontal="center"/>
    </xf>
    <xf numFmtId="0" fontId="23" fillId="9" borderId="49" xfId="0" applyFont="1" applyFill="1" applyBorder="1" applyAlignment="1" applyProtection="1">
      <alignment horizontal="center"/>
    </xf>
    <xf numFmtId="0" fontId="23" fillId="9" borderId="54" xfId="0" applyFont="1" applyFill="1" applyBorder="1" applyAlignment="1" applyProtection="1">
      <alignment horizontal="center"/>
    </xf>
    <xf numFmtId="0" fontId="23" fillId="9" borderId="6" xfId="0" applyFont="1" applyFill="1" applyBorder="1" applyAlignment="1" applyProtection="1">
      <alignment horizontal="center"/>
    </xf>
    <xf numFmtId="0" fontId="23" fillId="9" borderId="61" xfId="0" applyFont="1" applyFill="1" applyBorder="1" applyAlignment="1" applyProtection="1">
      <alignment horizontal="center"/>
    </xf>
    <xf numFmtId="0" fontId="29" fillId="7" borderId="2" xfId="0" applyFont="1" applyFill="1" applyBorder="1" applyAlignment="1" applyProtection="1">
      <alignment horizontal="center" vertical="center"/>
    </xf>
    <xf numFmtId="0" fontId="29" fillId="7" borderId="49" xfId="0" applyFont="1" applyFill="1" applyBorder="1" applyAlignment="1" applyProtection="1">
      <alignment horizontal="center" vertical="center"/>
    </xf>
    <xf numFmtId="0" fontId="21" fillId="7" borderId="54" xfId="0" quotePrefix="1" applyFont="1" applyFill="1" applyBorder="1" applyAlignment="1" applyProtection="1">
      <alignment vertical="top" wrapText="1"/>
    </xf>
    <xf numFmtId="0" fontId="21" fillId="7" borderId="6" xfId="0" applyFont="1" applyFill="1" applyBorder="1" applyAlignment="1" applyProtection="1">
      <alignment vertical="top"/>
    </xf>
    <xf numFmtId="0" fontId="21" fillId="7" borderId="61" xfId="0" applyFont="1" applyFill="1" applyBorder="1" applyAlignment="1" applyProtection="1">
      <alignment vertical="top"/>
    </xf>
    <xf numFmtId="0" fontId="23" fillId="4" borderId="48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49" xfId="0" applyFont="1" applyFill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left" vertical="center" indent="2"/>
    </xf>
    <xf numFmtId="0" fontId="17" fillId="0" borderId="59" xfId="0" applyFont="1" applyBorder="1" applyAlignment="1" applyProtection="1">
      <alignment horizontal="left" vertical="center" indent="2"/>
    </xf>
    <xf numFmtId="0" fontId="23" fillId="4" borderId="54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61" xfId="0" applyFont="1" applyFill="1" applyBorder="1" applyAlignment="1" applyProtection="1">
      <alignment horizontal="center" vertical="center"/>
    </xf>
    <xf numFmtId="0" fontId="23" fillId="4" borderId="63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64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vertical="center"/>
      <protection locked="0"/>
    </xf>
    <xf numFmtId="0" fontId="18" fillId="0" borderId="20" xfId="0" applyFont="1" applyFill="1" applyBorder="1" applyAlignment="1" applyProtection="1">
      <alignment vertical="center"/>
      <protection locked="0"/>
    </xf>
    <xf numFmtId="0" fontId="18" fillId="0" borderId="9" xfId="0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 applyProtection="1">
      <alignment vertical="center"/>
      <protection locked="0"/>
    </xf>
    <xf numFmtId="0" fontId="21" fillId="4" borderId="67" xfId="0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vertical="center" wrapText="1"/>
    </xf>
    <xf numFmtId="0" fontId="21" fillId="7" borderId="61" xfId="0" applyFont="1" applyFill="1" applyBorder="1" applyAlignment="1" applyProtection="1">
      <alignment vertical="center" wrapText="1"/>
    </xf>
    <xf numFmtId="0" fontId="29" fillId="7" borderId="48" xfId="0" quotePrefix="1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29" fillId="7" borderId="49" xfId="0" applyFont="1" applyFill="1" applyBorder="1" applyAlignment="1" applyProtection="1">
      <alignment horizontal="center" vertical="center" wrapText="1"/>
    </xf>
    <xf numFmtId="0" fontId="21" fillId="7" borderId="30" xfId="0" applyFont="1" applyFill="1" applyBorder="1" applyAlignment="1" applyProtection="1">
      <alignment horizontal="left" vertical="center" wrapText="1"/>
    </xf>
    <xf numFmtId="0" fontId="21" fillId="7" borderId="31" xfId="0" applyFont="1" applyFill="1" applyBorder="1" applyAlignment="1" applyProtection="1">
      <alignment horizontal="left" vertical="center"/>
    </xf>
    <xf numFmtId="0" fontId="21" fillId="7" borderId="32" xfId="0" applyFont="1" applyFill="1" applyBorder="1" applyAlignment="1" applyProtection="1">
      <alignment horizontal="left" vertical="center"/>
    </xf>
    <xf numFmtId="0" fontId="10" fillId="4" borderId="54" xfId="0" applyNumberFormat="1" applyFont="1" applyFill="1" applyBorder="1" applyAlignment="1" applyProtection="1">
      <alignment horizontal="center" vertical="center"/>
    </xf>
    <xf numFmtId="0" fontId="10" fillId="4" borderId="6" xfId="0" applyNumberFormat="1" applyFont="1" applyFill="1" applyBorder="1" applyAlignment="1" applyProtection="1">
      <alignment horizontal="center" vertical="center"/>
    </xf>
    <xf numFmtId="0" fontId="10" fillId="4" borderId="61" xfId="0" applyNumberFormat="1" applyFont="1" applyFill="1" applyBorder="1" applyAlignment="1" applyProtection="1">
      <alignment horizontal="center" vertical="center"/>
    </xf>
    <xf numFmtId="0" fontId="21" fillId="7" borderId="30" xfId="0" applyFont="1" applyFill="1" applyBorder="1" applyAlignment="1" applyProtection="1">
      <alignment horizontal="center" vertical="center" wrapText="1"/>
    </xf>
    <xf numFmtId="0" fontId="21" fillId="7" borderId="31" xfId="0" applyFont="1" applyFill="1" applyBorder="1" applyAlignment="1" applyProtection="1">
      <alignment horizontal="center" vertical="center"/>
    </xf>
    <xf numFmtId="0" fontId="21" fillId="7" borderId="32" xfId="0" applyFont="1" applyFill="1" applyBorder="1" applyAlignment="1" applyProtection="1">
      <alignment horizontal="center" vertical="center"/>
    </xf>
    <xf numFmtId="0" fontId="18" fillId="4" borderId="48" xfId="0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7" fillId="4" borderId="53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19" xfId="0" applyFont="1" applyBorder="1" applyAlignment="1" applyProtection="1">
      <alignment vertical="center"/>
    </xf>
    <xf numFmtId="0" fontId="17" fillId="0" borderId="58" xfId="0" applyFont="1" applyBorder="1" applyAlignment="1" applyProtection="1">
      <alignment horizontal="left" vertical="center" indent="1"/>
    </xf>
    <xf numFmtId="0" fontId="17" fillId="0" borderId="18" xfId="0" applyFont="1" applyBorder="1" applyAlignment="1" applyProtection="1">
      <alignment horizontal="left" vertical="center" indent="1"/>
    </xf>
    <xf numFmtId="0" fontId="17" fillId="0" borderId="59" xfId="0" applyFont="1" applyBorder="1" applyAlignment="1" applyProtection="1">
      <alignment horizontal="left" vertical="center" indent="1"/>
    </xf>
    <xf numFmtId="0" fontId="27" fillId="4" borderId="63" xfId="0" applyFont="1" applyFill="1" applyBorder="1" applyAlignment="1" applyProtection="1">
      <alignment horizontal="center" vertical="center"/>
    </xf>
    <xf numFmtId="0" fontId="27" fillId="4" borderId="8" xfId="0" applyFont="1" applyFill="1" applyBorder="1" applyAlignment="1" applyProtection="1">
      <alignment horizontal="center" vertical="center"/>
    </xf>
    <xf numFmtId="0" fontId="27" fillId="4" borderId="64" xfId="0" applyFont="1" applyFill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>
      <alignment vertical="center"/>
    </xf>
    <xf numFmtId="0" fontId="1" fillId="0" borderId="19" xfId="0" applyNumberFormat="1" applyFont="1" applyBorder="1" applyAlignment="1" applyProtection="1">
      <alignment vertical="center"/>
    </xf>
    <xf numFmtId="0" fontId="2" fillId="0" borderId="58" xfId="0" applyNumberFormat="1" applyFont="1" applyBorder="1" applyAlignment="1" applyProtection="1">
      <alignment horizontal="left" vertical="center" indent="1"/>
    </xf>
    <xf numFmtId="0" fontId="2" fillId="0" borderId="59" xfId="0" applyNumberFormat="1" applyFont="1" applyBorder="1" applyAlignment="1" applyProtection="1">
      <alignment horizontal="left" vertical="center" indent="1"/>
    </xf>
  </cellXfs>
  <cellStyles count="11">
    <cellStyle name="Comma" xfId="1" builtinId="3"/>
    <cellStyle name="Comma 2" xfId="2" xr:uid="{00000000-0005-0000-0000-000001000000}"/>
    <cellStyle name="Currency 2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  <cellStyle name="Normal 3" xfId="9" xr:uid="{00000000-0005-0000-0000-000007000000}"/>
    <cellStyle name="Normal 3 2" xfId="10" xr:uid="{00000000-0005-0000-0000-000008000000}"/>
    <cellStyle name="Normal 4" xfId="8" xr:uid="{00000000-0005-0000-0000-000009000000}"/>
    <cellStyle name="Percent 2" xfId="7" xr:uid="{00000000-0005-0000-0000-00000A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7FDD4"/>
      <color rgb="FF9AF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12</xdr:row>
      <xdr:rowOff>104774</xdr:rowOff>
    </xdr:from>
    <xdr:to>
      <xdr:col>8</xdr:col>
      <xdr:colOff>85725</xdr:colOff>
      <xdr:row>23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2100" y="3219449"/>
          <a:ext cx="30384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TC-WA-AR-Trans-WorkingFiles/UTC-WA-TRANS-2016-Templates-XLSX%20format-V03/227%20Solid%20Waste%20Class%20A%20&amp;%20B%20Annual%20Report%20Form%202017%20-%20Fil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2016-XBRL%20Project/DATA-UTC-SW/Revised%20-%20S.W.%20Class%20A_B%20Annual%20Report%20For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WAC 480-70-071 and 079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6A"/>
      <sheetName val="Schedule 6B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7_7A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co11@frontier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cfs.sos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2:J12"/>
  <sheetViews>
    <sheetView showGridLines="0" tabSelected="1" zoomScaleNormal="100" workbookViewId="0">
      <selection activeCell="K10" sqref="K10"/>
    </sheetView>
  </sheetViews>
  <sheetFormatPr defaultRowHeight="15" x14ac:dyDescent="0.25"/>
  <cols>
    <col min="1" max="1" width="4.140625" customWidth="1"/>
    <col min="2" max="2" width="8" customWidth="1"/>
    <col min="3" max="3" width="3.7109375" customWidth="1"/>
    <col min="4" max="5" width="20.7109375" customWidth="1"/>
    <col min="6" max="6" width="5" customWidth="1"/>
    <col min="7" max="7" width="5.7109375" customWidth="1"/>
    <col min="8" max="8" width="6.42578125" customWidth="1"/>
    <col min="9" max="9" width="5.7109375" customWidth="1"/>
    <col min="10" max="10" width="12.140625" customWidth="1"/>
  </cols>
  <sheetData>
    <row r="2" spans="2:10" ht="9.6" customHeight="1" x14ac:dyDescent="0.25">
      <c r="B2" s="1"/>
      <c r="C2" s="1"/>
      <c r="D2" s="157"/>
      <c r="E2" s="157"/>
      <c r="F2" s="157"/>
      <c r="G2" s="157"/>
      <c r="H2" s="157"/>
      <c r="I2" s="157"/>
      <c r="J2" s="157"/>
    </row>
    <row r="3" spans="2:10" ht="18" customHeight="1" x14ac:dyDescent="0.25">
      <c r="B3" s="39"/>
      <c r="C3" s="158" t="s">
        <v>187</v>
      </c>
      <c r="D3" s="159"/>
      <c r="E3" s="159"/>
      <c r="F3" s="159"/>
      <c r="G3" s="159"/>
      <c r="H3" s="159"/>
      <c r="I3" s="159"/>
      <c r="J3" s="159"/>
    </row>
    <row r="4" spans="2:10" ht="18" customHeight="1" x14ac:dyDescent="0.25">
      <c r="B4" s="39"/>
      <c r="C4" s="231" t="s">
        <v>206</v>
      </c>
      <c r="D4" s="231"/>
      <c r="E4" s="231"/>
      <c r="F4" s="160" t="s">
        <v>125</v>
      </c>
      <c r="G4" s="232"/>
      <c r="H4" s="232"/>
      <c r="I4" s="232"/>
      <c r="J4" s="232"/>
    </row>
    <row r="5" spans="2:10" ht="18" customHeight="1" x14ac:dyDescent="0.25">
      <c r="B5" s="39"/>
      <c r="C5" s="158" t="s">
        <v>188</v>
      </c>
      <c r="D5" s="40"/>
      <c r="E5" s="40"/>
      <c r="F5" s="159"/>
      <c r="G5" s="158"/>
      <c r="H5" s="159"/>
      <c r="I5" s="159"/>
      <c r="J5" s="159"/>
    </row>
    <row r="6" spans="2:10" ht="18" customHeight="1" x14ac:dyDescent="0.25">
      <c r="B6" s="39"/>
      <c r="C6" s="233" t="s">
        <v>207</v>
      </c>
      <c r="D6" s="234"/>
      <c r="E6" s="234"/>
      <c r="F6" s="234"/>
      <c r="G6" s="234"/>
      <c r="H6" s="234"/>
      <c r="I6" s="234"/>
      <c r="J6" s="235"/>
    </row>
    <row r="7" spans="2:10" ht="18" customHeight="1" x14ac:dyDescent="0.25">
      <c r="B7" s="39"/>
      <c r="C7" s="158" t="s">
        <v>131</v>
      </c>
      <c r="D7" s="158"/>
      <c r="E7" s="158"/>
      <c r="F7" s="158"/>
      <c r="G7" s="39"/>
      <c r="H7" s="158" t="s">
        <v>132</v>
      </c>
      <c r="I7" s="39"/>
      <c r="J7" s="158" t="s">
        <v>189</v>
      </c>
    </row>
    <row r="8" spans="2:10" ht="18" customHeight="1" x14ac:dyDescent="0.25">
      <c r="B8" s="39"/>
      <c r="C8" s="236" t="s">
        <v>208</v>
      </c>
      <c r="D8" s="236"/>
      <c r="E8" s="236"/>
      <c r="F8" s="236"/>
      <c r="G8" s="39"/>
      <c r="H8" s="192" t="s">
        <v>209</v>
      </c>
      <c r="I8" s="39"/>
      <c r="J8" s="192" t="s">
        <v>210</v>
      </c>
    </row>
    <row r="9" spans="2:10" ht="18" customHeight="1" x14ac:dyDescent="0.25">
      <c r="C9" s="158" t="s">
        <v>190</v>
      </c>
      <c r="D9" s="158"/>
      <c r="E9" s="158"/>
      <c r="F9" s="158"/>
      <c r="G9" s="158"/>
      <c r="H9" s="158"/>
      <c r="I9" s="158"/>
      <c r="J9" s="158"/>
    </row>
    <row r="10" spans="2:10" x14ac:dyDescent="0.25">
      <c r="C10" s="237" t="s">
        <v>211</v>
      </c>
      <c r="D10" s="234"/>
      <c r="E10" s="234"/>
      <c r="F10" s="234"/>
      <c r="G10" s="234"/>
      <c r="H10" s="234"/>
      <c r="I10" s="234"/>
      <c r="J10" s="235"/>
    </row>
    <row r="11" spans="2:10" ht="15.75" thickBot="1" x14ac:dyDescent="0.3">
      <c r="B11" s="1"/>
      <c r="C11" s="229"/>
      <c r="D11" s="229"/>
      <c r="E11" s="229"/>
      <c r="F11" s="229"/>
      <c r="G11" s="229"/>
      <c r="H11" s="229"/>
      <c r="I11" s="229"/>
      <c r="J11" s="229"/>
    </row>
    <row r="12" spans="2:10" x14ac:dyDescent="0.25">
      <c r="B12" s="230"/>
      <c r="C12" s="230"/>
      <c r="D12" s="230"/>
      <c r="E12" s="230"/>
      <c r="F12" s="230"/>
      <c r="G12" s="230"/>
      <c r="H12" s="230"/>
      <c r="I12" s="230"/>
      <c r="J12" s="230"/>
    </row>
  </sheetData>
  <mergeCells count="7">
    <mergeCell ref="C11:J11"/>
    <mergeCell ref="B12:J12"/>
    <mergeCell ref="C4:E4"/>
    <mergeCell ref="G4:J4"/>
    <mergeCell ref="C6:J6"/>
    <mergeCell ref="C8:F8"/>
    <mergeCell ref="C10:J10"/>
  </mergeCells>
  <hyperlinks>
    <hyperlink ref="C10" r:id="rId1" xr:uid="{ED08EA90-4AEA-4CDA-918C-7988C60D335C}"/>
  </hyperlinks>
  <printOptions horizontalCentered="1"/>
  <pageMargins left="0.7" right="0.7" top="0.75" bottom="0.75" header="0.3" footer="0.3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B1:CU36"/>
  <sheetViews>
    <sheetView showGridLines="0" zoomScaleNormal="100" workbookViewId="0">
      <selection activeCell="S31" sqref="S31"/>
    </sheetView>
  </sheetViews>
  <sheetFormatPr defaultColWidth="2.5703125" defaultRowHeight="14.25" customHeight="1" x14ac:dyDescent="0.2"/>
  <cols>
    <col min="1" max="1" width="2.5703125" style="10"/>
    <col min="2" max="35" width="2.5703125" style="14"/>
    <col min="36" max="36" width="2.85546875" style="14" customWidth="1"/>
    <col min="37" max="16384" width="2.5703125" style="10"/>
  </cols>
  <sheetData>
    <row r="1" spans="2:99" ht="14.25" customHeight="1" thickBot="1" x14ac:dyDescent="0.25"/>
    <row r="2" spans="2:99" ht="19.5" customHeight="1" thickBot="1" x14ac:dyDescent="0.25">
      <c r="B2" s="244" t="s">
        <v>121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6"/>
    </row>
    <row r="3" spans="2:99" ht="17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2"/>
      <c r="L3" s="13" t="s">
        <v>133</v>
      </c>
      <c r="M3" s="238"/>
      <c r="N3" s="239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2:99" ht="16.5" customHeight="1" x14ac:dyDescent="0.2">
      <c r="D4" s="15"/>
      <c r="E4" s="16"/>
      <c r="F4" s="16"/>
      <c r="G4" s="16"/>
      <c r="H4" s="16"/>
      <c r="I4" s="16"/>
      <c r="J4" s="16"/>
      <c r="K4" s="17"/>
      <c r="L4" s="18" t="s">
        <v>134</v>
      </c>
      <c r="M4" s="247" t="s">
        <v>212</v>
      </c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</row>
    <row r="5" spans="2:99" ht="16.5" customHeight="1" x14ac:dyDescent="0.2">
      <c r="B5" s="15"/>
      <c r="D5" s="15"/>
      <c r="E5" s="15"/>
      <c r="F5" s="15"/>
      <c r="G5" s="15"/>
      <c r="H5" s="15"/>
      <c r="I5" s="15"/>
      <c r="J5" s="15"/>
      <c r="K5" s="17"/>
      <c r="L5" s="18" t="s">
        <v>12</v>
      </c>
      <c r="M5" s="247" t="s">
        <v>213</v>
      </c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19"/>
      <c r="AL5" s="19"/>
    </row>
    <row r="6" spans="2:99" ht="16.5" customHeight="1" x14ac:dyDescent="0.2">
      <c r="B6" s="15"/>
      <c r="D6" s="15"/>
      <c r="E6" s="15"/>
      <c r="F6" s="15"/>
      <c r="G6" s="15"/>
      <c r="H6" s="15"/>
      <c r="I6" s="15"/>
      <c r="J6" s="15"/>
      <c r="K6" s="17"/>
      <c r="L6" s="18" t="s">
        <v>124</v>
      </c>
      <c r="M6" s="241" t="s">
        <v>214</v>
      </c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3"/>
      <c r="AK6" s="19"/>
      <c r="AL6" s="19"/>
    </row>
    <row r="7" spans="2:99" ht="16.5" customHeight="1" x14ac:dyDescent="0.2">
      <c r="K7" s="17"/>
      <c r="L7" s="20" t="s">
        <v>1</v>
      </c>
      <c r="M7" s="241" t="s">
        <v>215</v>
      </c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3"/>
      <c r="AK7" s="19"/>
      <c r="AL7" s="19"/>
    </row>
    <row r="8" spans="2:99" ht="16.5" customHeight="1" x14ac:dyDescent="0.2">
      <c r="D8" s="16"/>
      <c r="K8" s="17"/>
      <c r="L8" s="21" t="s">
        <v>14</v>
      </c>
      <c r="M8" s="241" t="s">
        <v>207</v>
      </c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K8" s="19"/>
      <c r="AN8" s="19"/>
      <c r="AO8" s="19"/>
      <c r="AP8" s="19"/>
      <c r="AQ8" s="19"/>
      <c r="AR8" s="19"/>
      <c r="AS8" s="19"/>
      <c r="AT8" s="19"/>
      <c r="AU8" s="19"/>
      <c r="AV8" s="19"/>
      <c r="AW8" s="19"/>
    </row>
    <row r="9" spans="2:99" ht="16.5" customHeight="1" thickBot="1" x14ac:dyDescent="0.25">
      <c r="N9" s="21" t="s">
        <v>0</v>
      </c>
      <c r="O9" s="240" t="s">
        <v>208</v>
      </c>
      <c r="P9" s="240"/>
      <c r="Q9" s="240"/>
      <c r="R9" s="240"/>
      <c r="S9" s="240"/>
      <c r="T9" s="240"/>
      <c r="U9" s="240"/>
      <c r="X9" s="22" t="s">
        <v>15</v>
      </c>
      <c r="Y9" s="248" t="s">
        <v>209</v>
      </c>
      <c r="Z9" s="248"/>
      <c r="AA9" s="248"/>
      <c r="AB9" s="248"/>
      <c r="AD9" s="22" t="s">
        <v>16</v>
      </c>
      <c r="AE9" s="248" t="s">
        <v>210</v>
      </c>
      <c r="AF9" s="248"/>
      <c r="AG9" s="248"/>
      <c r="AH9" s="248"/>
      <c r="AI9" s="248"/>
      <c r="AJ9" s="248"/>
      <c r="AS9" s="19"/>
      <c r="AT9" s="19"/>
      <c r="AU9" s="19"/>
      <c r="AV9" s="19"/>
      <c r="AW9" s="19"/>
      <c r="BL9" s="23"/>
      <c r="BM9" s="23"/>
      <c r="BN9" s="23"/>
      <c r="BO9" s="23"/>
      <c r="BP9" s="23"/>
      <c r="BQ9" s="23"/>
      <c r="BR9" s="24"/>
    </row>
    <row r="10" spans="2:99" ht="16.5" customHeight="1" thickBot="1" x14ac:dyDescent="0.25">
      <c r="B10" s="244" t="s">
        <v>17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</row>
    <row r="11" spans="2:99" ht="16.5" customHeight="1" x14ac:dyDescent="0.2">
      <c r="C11" s="25" t="s">
        <v>2</v>
      </c>
      <c r="D11" s="26"/>
      <c r="E11" s="26"/>
      <c r="F11" s="26"/>
      <c r="G11" s="26"/>
      <c r="H11" s="26"/>
      <c r="I11" s="16"/>
      <c r="J11" s="27"/>
      <c r="K11" s="27"/>
      <c r="L11" s="27"/>
      <c r="M11" s="16"/>
      <c r="N11" s="16"/>
      <c r="O11" s="16"/>
      <c r="P11" s="16"/>
      <c r="Q11" s="16"/>
      <c r="R11" s="16"/>
      <c r="S11" s="16"/>
      <c r="T11" s="16"/>
      <c r="V11" s="240" t="s">
        <v>216</v>
      </c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19"/>
      <c r="AT11" s="19"/>
      <c r="AU11" s="19"/>
      <c r="AV11" s="19"/>
      <c r="AW11" s="19"/>
      <c r="BL11" s="23"/>
      <c r="BM11" s="23"/>
      <c r="BN11" s="23"/>
      <c r="BO11" s="23"/>
      <c r="BP11" s="23"/>
      <c r="BQ11" s="23"/>
      <c r="BR11" s="24"/>
    </row>
    <row r="12" spans="2:99" ht="14.25" customHeight="1" x14ac:dyDescent="0.2">
      <c r="C12" s="174" t="s">
        <v>198</v>
      </c>
      <c r="D12" s="27"/>
      <c r="E12" s="27"/>
      <c r="F12" s="27"/>
      <c r="G12" s="27"/>
      <c r="H12" s="27"/>
      <c r="I12" s="27"/>
      <c r="J12" s="27"/>
      <c r="K12" s="27"/>
      <c r="L12" s="27"/>
      <c r="M12" s="16"/>
      <c r="N12" s="16"/>
      <c r="O12" s="16"/>
      <c r="P12" s="249" t="s">
        <v>199</v>
      </c>
      <c r="Q12" s="249"/>
      <c r="R12" s="249"/>
      <c r="S12" s="249"/>
      <c r="T12" s="249"/>
      <c r="U12" s="249"/>
      <c r="V12" s="249"/>
      <c r="W12" s="249"/>
      <c r="X12" s="249"/>
      <c r="Y12" s="16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BL12" s="23"/>
      <c r="BM12" s="23"/>
      <c r="BN12" s="23"/>
      <c r="BO12" s="23"/>
      <c r="BP12" s="23"/>
      <c r="BQ12" s="23"/>
      <c r="BR12" s="24"/>
    </row>
    <row r="13" spans="2:99" ht="7.5" customHeight="1" x14ac:dyDescent="0.2">
      <c r="AG13" s="15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</row>
    <row r="14" spans="2:99" ht="16.5" customHeight="1" x14ac:dyDescent="0.2">
      <c r="C14" s="29" t="s">
        <v>135</v>
      </c>
      <c r="D14" s="30"/>
      <c r="E14" s="30"/>
      <c r="F14" s="30"/>
      <c r="G14" s="30"/>
      <c r="H14" s="30"/>
      <c r="I14" s="30"/>
      <c r="J14" s="30"/>
      <c r="K14" s="27"/>
      <c r="L14" s="2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Y14" s="240" t="s">
        <v>217</v>
      </c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U14" s="23"/>
      <c r="AV14" s="23"/>
      <c r="AW14" s="23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</row>
    <row r="15" spans="2:99" ht="14.25" customHeight="1" x14ac:dyDescent="0.2">
      <c r="C15" s="173" t="s">
        <v>136</v>
      </c>
      <c r="E15" s="27"/>
      <c r="F15" s="27"/>
      <c r="G15" s="27"/>
      <c r="H15" s="27"/>
      <c r="I15" s="27"/>
      <c r="J15" s="27"/>
      <c r="K15" s="27"/>
      <c r="L15" s="27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5"/>
      <c r="AH15" s="15"/>
      <c r="AI15" s="15"/>
      <c r="AJ15" s="15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BL15" s="23"/>
      <c r="BM15" s="23"/>
      <c r="BN15" s="23"/>
      <c r="BO15" s="23"/>
      <c r="BP15" s="23"/>
      <c r="BQ15" s="23"/>
      <c r="BR15" s="24"/>
    </row>
    <row r="16" spans="2:99" ht="7.5" customHeight="1" x14ac:dyDescent="0.2">
      <c r="C16" s="173"/>
      <c r="E16" s="27"/>
      <c r="F16" s="27"/>
      <c r="G16" s="27"/>
      <c r="H16" s="27"/>
      <c r="I16" s="27"/>
      <c r="J16" s="27"/>
      <c r="K16" s="27"/>
      <c r="L16" s="27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5"/>
      <c r="AH16" s="15"/>
      <c r="AI16" s="15"/>
      <c r="AJ16" s="15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BL16" s="23"/>
      <c r="BM16" s="23"/>
      <c r="BN16" s="23"/>
      <c r="BO16" s="23"/>
      <c r="BP16" s="23"/>
      <c r="BQ16" s="23"/>
      <c r="BR16" s="24"/>
    </row>
    <row r="17" spans="2:99" ht="16.5" customHeight="1" x14ac:dyDescent="0.2">
      <c r="M17" s="16"/>
      <c r="N17" s="21" t="s">
        <v>127</v>
      </c>
      <c r="O17" s="253">
        <v>38657</v>
      </c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5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BL17" s="23"/>
      <c r="BM17" s="23"/>
      <c r="BN17" s="23"/>
      <c r="BO17" s="23"/>
      <c r="BP17" s="23"/>
      <c r="BQ17" s="23"/>
      <c r="BR17" s="24"/>
    </row>
    <row r="18" spans="2:99" ht="8.1" customHeight="1" x14ac:dyDescent="0.2">
      <c r="M18" s="16"/>
      <c r="N18" s="21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BL18" s="23"/>
      <c r="BM18" s="23"/>
      <c r="BN18" s="23"/>
      <c r="BO18" s="23"/>
      <c r="BP18" s="23"/>
      <c r="BQ18" s="23"/>
      <c r="BR18" s="24"/>
    </row>
    <row r="19" spans="2:99" ht="16.5" customHeight="1" x14ac:dyDescent="0.2">
      <c r="C19" s="35" t="s">
        <v>186</v>
      </c>
      <c r="J19" s="240" t="s">
        <v>218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175"/>
      <c r="AE19" s="175"/>
      <c r="AF19" s="175"/>
      <c r="AG19" s="175"/>
      <c r="AH19" s="175"/>
      <c r="AI19" s="175"/>
      <c r="AJ19" s="175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BL19" s="23"/>
      <c r="BM19" s="23"/>
      <c r="BN19" s="23"/>
      <c r="BO19" s="23"/>
      <c r="BP19" s="23"/>
      <c r="BQ19" s="23"/>
      <c r="BR19" s="24"/>
    </row>
    <row r="20" spans="2:99" ht="7.5" customHeight="1" x14ac:dyDescent="0.2">
      <c r="C20" s="27"/>
      <c r="D20" s="28"/>
      <c r="E20" s="27"/>
      <c r="F20" s="27"/>
      <c r="G20" s="27"/>
      <c r="H20" s="27"/>
      <c r="I20" s="27"/>
      <c r="J20" s="27"/>
      <c r="K20" s="27"/>
      <c r="L20" s="27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5"/>
      <c r="AH20" s="15"/>
      <c r="AI20" s="15"/>
      <c r="AJ20" s="15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BL20" s="23"/>
      <c r="BM20" s="23"/>
      <c r="BN20" s="23"/>
      <c r="BO20" s="23"/>
      <c r="BP20" s="23"/>
      <c r="BQ20" s="23"/>
      <c r="BR20" s="24"/>
    </row>
    <row r="21" spans="2:99" ht="16.5" customHeight="1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3" t="s">
        <v>137</v>
      </c>
      <c r="M21" s="238" t="s">
        <v>219</v>
      </c>
      <c r="N21" s="239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S21" s="19"/>
      <c r="AT21" s="19"/>
      <c r="AU21" s="19"/>
      <c r="AV21" s="19"/>
      <c r="AW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</row>
    <row r="22" spans="2:99" ht="7.5" customHeight="1" x14ac:dyDescent="0.2">
      <c r="AF22" s="15"/>
      <c r="AG22" s="15"/>
      <c r="AH22" s="15"/>
      <c r="AI22" s="15"/>
      <c r="AJ22" s="15"/>
      <c r="AS22" s="19"/>
      <c r="AT22" s="19"/>
      <c r="AU22" s="19"/>
      <c r="AV22" s="19"/>
      <c r="AW22" s="19"/>
      <c r="BL22" s="23"/>
      <c r="BM22" s="23"/>
      <c r="BN22" s="23"/>
      <c r="BO22" s="23"/>
      <c r="BP22" s="23"/>
      <c r="BQ22" s="23"/>
      <c r="BR22" s="24"/>
    </row>
    <row r="23" spans="2:99" ht="16.5" customHeight="1" x14ac:dyDescent="0.2">
      <c r="L23" s="20" t="s">
        <v>122</v>
      </c>
      <c r="M23" s="240" t="s">
        <v>207</v>
      </c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BL23" s="23"/>
      <c r="BM23" s="23"/>
      <c r="BN23" s="23"/>
      <c r="BO23" s="23"/>
      <c r="BP23" s="23"/>
      <c r="BQ23" s="23"/>
      <c r="BR23" s="24"/>
    </row>
    <row r="24" spans="2:99" ht="7.5" customHeight="1" x14ac:dyDescent="0.2">
      <c r="BL24" s="23"/>
      <c r="BM24" s="23"/>
      <c r="BN24" s="23"/>
      <c r="BO24" s="23"/>
      <c r="BP24" s="23"/>
      <c r="BQ24" s="23"/>
      <c r="BR24" s="24"/>
    </row>
    <row r="25" spans="2:99" ht="16.5" customHeight="1" x14ac:dyDescent="0.2">
      <c r="N25" s="21" t="s">
        <v>0</v>
      </c>
      <c r="O25" s="240" t="s">
        <v>208</v>
      </c>
      <c r="P25" s="240"/>
      <c r="Q25" s="240"/>
      <c r="R25" s="240"/>
      <c r="S25" s="240"/>
      <c r="T25" s="240"/>
      <c r="U25" s="240"/>
      <c r="V25" s="240"/>
      <c r="Y25" s="22" t="s">
        <v>15</v>
      </c>
      <c r="Z25" s="248" t="s">
        <v>209</v>
      </c>
      <c r="AA25" s="248"/>
      <c r="AB25" s="248"/>
      <c r="AD25" s="22" t="s">
        <v>16</v>
      </c>
      <c r="AE25" s="248" t="s">
        <v>210</v>
      </c>
      <c r="AF25" s="248"/>
      <c r="AG25" s="248"/>
      <c r="AH25" s="248"/>
      <c r="AI25" s="248"/>
      <c r="AJ25" s="248"/>
      <c r="BL25" s="23"/>
      <c r="BM25" s="23"/>
      <c r="BN25" s="23"/>
      <c r="BO25" s="23"/>
      <c r="BP25" s="23"/>
      <c r="BQ25" s="23"/>
      <c r="BR25" s="24"/>
    </row>
    <row r="26" spans="2:99" s="32" customFormat="1" ht="7.5" customHeight="1" x14ac:dyDescent="0.2"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S26" s="10"/>
      <c r="AT26" s="10"/>
      <c r="AU26" s="10"/>
      <c r="AV26" s="10"/>
      <c r="AW26" s="10"/>
      <c r="BL26" s="33"/>
      <c r="BM26" s="33"/>
      <c r="BN26" s="33"/>
      <c r="BO26" s="33"/>
      <c r="BP26" s="33"/>
      <c r="BQ26" s="33"/>
      <c r="BR26" s="34"/>
    </row>
    <row r="27" spans="2:99" ht="16.5" customHeight="1" x14ac:dyDescent="0.2">
      <c r="P27" s="20" t="s">
        <v>1</v>
      </c>
      <c r="Q27" s="240" t="s">
        <v>220</v>
      </c>
      <c r="R27" s="240"/>
      <c r="S27" s="240"/>
      <c r="T27" s="240"/>
      <c r="U27" s="240"/>
      <c r="V27" s="240"/>
      <c r="W27" s="240"/>
      <c r="X27" s="240"/>
      <c r="AA27" s="20" t="s">
        <v>123</v>
      </c>
      <c r="AB27" s="240" t="s">
        <v>221</v>
      </c>
      <c r="AC27" s="240"/>
      <c r="AD27" s="240"/>
      <c r="AE27" s="240"/>
      <c r="AF27" s="240"/>
      <c r="AG27" s="240"/>
      <c r="AH27" s="240"/>
      <c r="AI27" s="240"/>
      <c r="AJ27" s="240"/>
      <c r="AS27" s="19"/>
      <c r="AT27" s="19"/>
      <c r="AU27" s="19"/>
      <c r="AV27" s="19"/>
      <c r="AW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</row>
    <row r="28" spans="2:99" ht="7.5" customHeight="1" thickBot="1" x14ac:dyDescent="0.25">
      <c r="BL28" s="23"/>
      <c r="BM28" s="23"/>
      <c r="BN28" s="23"/>
      <c r="BO28" s="23"/>
      <c r="BP28" s="23"/>
      <c r="BQ28" s="23"/>
      <c r="BR28" s="24"/>
    </row>
    <row r="29" spans="2:99" ht="19.5" customHeight="1" thickBot="1" x14ac:dyDescent="0.25">
      <c r="B29" s="244" t="s">
        <v>126</v>
      </c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6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2:99" s="176" customFormat="1" ht="19.5" customHeight="1" x14ac:dyDescent="0.2">
      <c r="B30" s="177"/>
      <c r="C30" s="179" t="s">
        <v>205</v>
      </c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240" t="s">
        <v>43</v>
      </c>
      <c r="T30" s="240"/>
      <c r="U30" s="240"/>
      <c r="V30" s="240"/>
      <c r="W30" s="240"/>
      <c r="X30" s="240"/>
      <c r="Y30" s="240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</row>
    <row r="31" spans="2:99" ht="16.5" customHeight="1" x14ac:dyDescent="0.2">
      <c r="L31" s="13" t="s">
        <v>138</v>
      </c>
      <c r="M31" s="238" t="s">
        <v>219</v>
      </c>
      <c r="N31" s="239"/>
    </row>
    <row r="32" spans="2:99" ht="7.5" customHeight="1" x14ac:dyDescent="0.2"/>
    <row r="33" spans="12:49" ht="16.5" customHeight="1" x14ac:dyDescent="0.2">
      <c r="L33" s="18" t="s">
        <v>18</v>
      </c>
      <c r="M33" s="240" t="s">
        <v>207</v>
      </c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2:49" ht="7.5" customHeight="1" x14ac:dyDescent="0.2"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2:49" ht="16.5" customHeight="1" x14ac:dyDescent="0.2">
      <c r="N35" s="21" t="s">
        <v>0</v>
      </c>
      <c r="O35" s="240" t="s">
        <v>208</v>
      </c>
      <c r="P35" s="240"/>
      <c r="Q35" s="240"/>
      <c r="R35" s="240"/>
      <c r="S35" s="240"/>
      <c r="T35" s="240"/>
      <c r="U35" s="240"/>
      <c r="V35" s="240"/>
      <c r="Y35" s="22" t="s">
        <v>15</v>
      </c>
      <c r="Z35" s="250" t="s">
        <v>209</v>
      </c>
      <c r="AA35" s="251"/>
      <c r="AB35" s="252"/>
      <c r="AD35" s="22" t="s">
        <v>16</v>
      </c>
      <c r="AE35" s="250" t="s">
        <v>210</v>
      </c>
      <c r="AF35" s="251"/>
      <c r="AG35" s="251"/>
      <c r="AH35" s="251"/>
      <c r="AI35" s="251"/>
      <c r="AJ35" s="252"/>
    </row>
    <row r="36" spans="12:49" ht="7.5" customHeight="1" x14ac:dyDescent="0.2">
      <c r="N36" s="15"/>
      <c r="AG36" s="15"/>
      <c r="AH36" s="15"/>
      <c r="AI36" s="15"/>
      <c r="AJ36" s="15"/>
    </row>
  </sheetData>
  <sheetProtection selectLockedCells="1"/>
  <mergeCells count="30">
    <mergeCell ref="AE35:AJ35"/>
    <mergeCell ref="B10:AJ10"/>
    <mergeCell ref="V11:AJ11"/>
    <mergeCell ref="Y14:AJ14"/>
    <mergeCell ref="M21:N21"/>
    <mergeCell ref="O17:AJ17"/>
    <mergeCell ref="J19:AC19"/>
    <mergeCell ref="S30:Y30"/>
    <mergeCell ref="M23:AJ23"/>
    <mergeCell ref="O25:V25"/>
    <mergeCell ref="Z25:AB25"/>
    <mergeCell ref="AE25:AJ25"/>
    <mergeCell ref="Q27:X27"/>
    <mergeCell ref="AB27:AJ27"/>
    <mergeCell ref="O35:V35"/>
    <mergeCell ref="Z35:AB35"/>
    <mergeCell ref="M31:N31"/>
    <mergeCell ref="M33:AJ33"/>
    <mergeCell ref="M7:AJ7"/>
    <mergeCell ref="B2:AJ2"/>
    <mergeCell ref="M4:AJ4"/>
    <mergeCell ref="M5:AJ5"/>
    <mergeCell ref="M3:N3"/>
    <mergeCell ref="M6:AJ6"/>
    <mergeCell ref="M8:AJ8"/>
    <mergeCell ref="O9:U9"/>
    <mergeCell ref="Y9:AB9"/>
    <mergeCell ref="B29:AJ29"/>
    <mergeCell ref="AE9:AJ9"/>
    <mergeCell ref="P12:X12"/>
  </mergeCells>
  <hyperlinks>
    <hyperlink ref="P12:X12" r:id="rId1" location="/" display="Secretary of State's Office" xr:uid="{00000000-0004-0000-0B00-000000000000}"/>
  </hyperlinks>
  <printOptions horizontalCentered="1"/>
  <pageMargins left="0.7" right="0.7" top="0.75" bottom="0.75" header="0.3" footer="0.3"/>
  <pageSetup scale="9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39997558519241921"/>
  </sheetPr>
  <dimension ref="B1:G46"/>
  <sheetViews>
    <sheetView showGridLines="0" topLeftCell="A16" zoomScaleNormal="100" workbookViewId="0">
      <selection activeCell="E10" sqref="E10"/>
    </sheetView>
  </sheetViews>
  <sheetFormatPr defaultColWidth="8.85546875" defaultRowHeight="14.25" x14ac:dyDescent="0.25"/>
  <cols>
    <col min="1" max="1" width="3.140625" style="43" customWidth="1"/>
    <col min="2" max="2" width="3.85546875" style="110" customWidth="1"/>
    <col min="3" max="3" width="7.7109375" style="6" customWidth="1"/>
    <col min="4" max="4" width="40.140625" style="43" customWidth="1"/>
    <col min="5" max="6" width="12.7109375" style="44" customWidth="1"/>
    <col min="7" max="7" width="12.7109375" style="113" customWidth="1"/>
    <col min="8" max="8" width="4" style="43" customWidth="1"/>
    <col min="9" max="16384" width="8.85546875" style="43"/>
  </cols>
  <sheetData>
    <row r="1" spans="2:7" ht="15" thickBot="1" x14ac:dyDescent="0.3"/>
    <row r="2" spans="2:7" ht="14.45" customHeight="1" x14ac:dyDescent="0.25">
      <c r="B2" s="262" t="s">
        <v>139</v>
      </c>
      <c r="C2" s="263"/>
      <c r="D2" s="263"/>
      <c r="E2" s="263"/>
      <c r="F2" s="263"/>
      <c r="G2" s="264"/>
    </row>
    <row r="3" spans="2:7" ht="15" customHeight="1" thickBot="1" x14ac:dyDescent="0.3">
      <c r="B3" s="265" t="s">
        <v>13</v>
      </c>
      <c r="C3" s="266"/>
      <c r="D3" s="266"/>
      <c r="E3" s="266"/>
      <c r="F3" s="266"/>
      <c r="G3" s="267"/>
    </row>
    <row r="4" spans="2:7" ht="18" customHeight="1" thickBot="1" x14ac:dyDescent="0.3">
      <c r="B4" s="277" t="str">
        <f>"(For the Calendar Year 2020)"</f>
        <v>(For the Calendar Year 2020)</v>
      </c>
      <c r="C4" s="277"/>
      <c r="D4" s="277"/>
      <c r="E4" s="277"/>
      <c r="F4" s="277"/>
      <c r="G4" s="277"/>
    </row>
    <row r="5" spans="2:7" s="1" customFormat="1" ht="15" customHeight="1" x14ac:dyDescent="0.2">
      <c r="B5" s="268" t="s">
        <v>191</v>
      </c>
      <c r="C5" s="269"/>
      <c r="D5" s="269"/>
      <c r="E5" s="269"/>
      <c r="F5" s="269"/>
      <c r="G5" s="270"/>
    </row>
    <row r="6" spans="2:7" s="1" customFormat="1" ht="40.5" customHeight="1" thickBot="1" x14ac:dyDescent="0.25">
      <c r="B6" s="271" t="s">
        <v>204</v>
      </c>
      <c r="C6" s="272"/>
      <c r="D6" s="272"/>
      <c r="E6" s="272"/>
      <c r="F6" s="272"/>
      <c r="G6" s="273"/>
    </row>
    <row r="7" spans="2:7" ht="22.5" x14ac:dyDescent="0.25">
      <c r="B7" s="114" t="s">
        <v>173</v>
      </c>
      <c r="C7" s="45" t="s">
        <v>19</v>
      </c>
      <c r="D7" s="45" t="s">
        <v>20</v>
      </c>
      <c r="E7" s="65" t="s">
        <v>21</v>
      </c>
      <c r="F7" s="65" t="s">
        <v>3</v>
      </c>
      <c r="G7" s="115" t="s">
        <v>22</v>
      </c>
    </row>
    <row r="8" spans="2:7" x14ac:dyDescent="0.25">
      <c r="B8" s="116" t="s">
        <v>23</v>
      </c>
      <c r="C8" s="81" t="s">
        <v>7</v>
      </c>
      <c r="D8" s="81" t="s">
        <v>24</v>
      </c>
      <c r="E8" s="82" t="s">
        <v>8</v>
      </c>
      <c r="F8" s="82" t="s">
        <v>25</v>
      </c>
      <c r="G8" s="117" t="s">
        <v>26</v>
      </c>
    </row>
    <row r="9" spans="2:7" ht="18.75" customHeight="1" thickBot="1" x14ac:dyDescent="0.3">
      <c r="B9" s="278" t="s">
        <v>27</v>
      </c>
      <c r="C9" s="279"/>
      <c r="D9" s="279"/>
      <c r="E9" s="279"/>
      <c r="F9" s="279"/>
      <c r="G9" s="280"/>
    </row>
    <row r="10" spans="2:7" ht="16.5" customHeight="1" thickBot="1" x14ac:dyDescent="0.3">
      <c r="B10" s="83">
        <v>1</v>
      </c>
      <c r="C10" s="84">
        <v>400</v>
      </c>
      <c r="D10" s="78" t="s">
        <v>113</v>
      </c>
      <c r="E10" s="203">
        <v>157183.76999999999</v>
      </c>
      <c r="F10" s="203"/>
      <c r="G10" s="207">
        <f>IF(E10+F10&lt;&gt;0,E10+F10,"")</f>
        <v>157183.76999999999</v>
      </c>
    </row>
    <row r="11" spans="2:7" ht="16.5" customHeight="1" thickBot="1" x14ac:dyDescent="0.3">
      <c r="B11" s="85">
        <v>2</v>
      </c>
      <c r="C11" s="86">
        <v>471</v>
      </c>
      <c r="D11" s="79" t="s">
        <v>194</v>
      </c>
      <c r="E11" s="204">
        <v>0</v>
      </c>
      <c r="F11" s="204"/>
      <c r="G11" s="207">
        <v>0</v>
      </c>
    </row>
    <row r="12" spans="2:7" ht="16.5" customHeight="1" thickBot="1" x14ac:dyDescent="0.3">
      <c r="B12" s="87">
        <v>3</v>
      </c>
      <c r="C12" s="88">
        <v>474</v>
      </c>
      <c r="D12" s="80" t="s">
        <v>167</v>
      </c>
      <c r="E12" s="205">
        <v>0</v>
      </c>
      <c r="F12" s="205"/>
      <c r="G12" s="207">
        <v>0</v>
      </c>
    </row>
    <row r="13" spans="2:7" ht="16.5" customHeight="1" thickBot="1" x14ac:dyDescent="0.3">
      <c r="B13" s="89">
        <v>4</v>
      </c>
      <c r="C13" s="5"/>
      <c r="D13" s="143" t="s">
        <v>175</v>
      </c>
      <c r="E13" s="206">
        <f>IF(SUM(E10:E12)&lt;&gt;0,E10+E11+E12,"")</f>
        <v>157183.76999999999</v>
      </c>
      <c r="F13" s="206" t="str">
        <f>IF(SUM(F10:F12)&lt;&gt;0,F10+F11+F12,"")</f>
        <v/>
      </c>
      <c r="G13" s="208">
        <f>IF(SUM(G10:G12)&lt;&gt;0,SUMIF(G10:G12,"&lt;&gt;"""),"")</f>
        <v>157183.76999999999</v>
      </c>
    </row>
    <row r="14" spans="2:7" ht="16.5" customHeight="1" x14ac:dyDescent="0.25">
      <c r="B14" s="90"/>
      <c r="C14" s="91"/>
      <c r="D14" s="92"/>
      <c r="E14" s="93"/>
      <c r="F14" s="93"/>
      <c r="G14" s="94"/>
    </row>
    <row r="15" spans="2:7" ht="16.5" customHeight="1" x14ac:dyDescent="0.25">
      <c r="B15" s="274" t="s">
        <v>28</v>
      </c>
      <c r="C15" s="275"/>
      <c r="D15" s="275"/>
      <c r="E15" s="275"/>
      <c r="F15" s="275"/>
      <c r="G15" s="276"/>
    </row>
    <row r="16" spans="2:7" ht="16.5" customHeight="1" x14ac:dyDescent="0.25">
      <c r="B16" s="95">
        <v>5</v>
      </c>
      <c r="C16" s="96">
        <v>401</v>
      </c>
      <c r="D16" s="73" t="s">
        <v>29</v>
      </c>
      <c r="E16" s="204">
        <v>123104.9</v>
      </c>
      <c r="F16" s="204"/>
      <c r="G16" s="210">
        <f>IF(E16+F16&lt;&gt;0,E16+F16,"")</f>
        <v>123104.9</v>
      </c>
    </row>
    <row r="17" spans="2:7" ht="16.5" customHeight="1" thickBot="1" x14ac:dyDescent="0.3">
      <c r="B17" s="97">
        <v>6</v>
      </c>
      <c r="C17" s="86">
        <v>403</v>
      </c>
      <c r="D17" s="98" t="s">
        <v>30</v>
      </c>
      <c r="E17" s="204">
        <v>264</v>
      </c>
      <c r="F17" s="209"/>
      <c r="G17" s="210">
        <f>IF(E17+F17&lt;&gt;0,E17+F17,"")</f>
        <v>264</v>
      </c>
    </row>
    <row r="18" spans="2:7" ht="16.5" customHeight="1" x14ac:dyDescent="0.25">
      <c r="B18" s="97">
        <v>7</v>
      </c>
      <c r="C18" s="86">
        <v>406</v>
      </c>
      <c r="D18" s="98" t="s">
        <v>31</v>
      </c>
      <c r="E18" s="204">
        <v>0</v>
      </c>
      <c r="F18" s="204"/>
      <c r="G18" s="207">
        <v>0</v>
      </c>
    </row>
    <row r="19" spans="2:7" ht="16.5" customHeight="1" thickBot="1" x14ac:dyDescent="0.3">
      <c r="B19" s="97">
        <v>8</v>
      </c>
      <c r="C19" s="86">
        <v>408</v>
      </c>
      <c r="D19" s="98" t="s">
        <v>32</v>
      </c>
      <c r="E19" s="204">
        <v>11638.83</v>
      </c>
      <c r="F19" s="204"/>
      <c r="G19" s="210">
        <f>IF(E19+F19&lt;&gt;0,E19+F19,"")</f>
        <v>11638.83</v>
      </c>
    </row>
    <row r="20" spans="2:7" ht="16.5" customHeight="1" thickBot="1" x14ac:dyDescent="0.3">
      <c r="B20" s="97">
        <v>9</v>
      </c>
      <c r="C20" s="86">
        <v>409</v>
      </c>
      <c r="D20" s="98" t="s">
        <v>5</v>
      </c>
      <c r="E20" s="205">
        <v>0</v>
      </c>
      <c r="F20" s="205"/>
      <c r="G20" s="207">
        <v>0</v>
      </c>
    </row>
    <row r="21" spans="2:7" ht="16.5" customHeight="1" thickBot="1" x14ac:dyDescent="0.3">
      <c r="B21" s="87">
        <v>10</v>
      </c>
      <c r="C21" s="88"/>
      <c r="D21" s="142" t="s">
        <v>171</v>
      </c>
      <c r="E21" s="206">
        <f>IF(SUM(E16:E20)&lt;&gt;0,SUM(E16:E20),"")</f>
        <v>135007.72999999998</v>
      </c>
      <c r="F21" s="206" t="str">
        <f>IF(SUM(F16:F20)&lt;&gt;0,SUM(F16:F20),"")</f>
        <v/>
      </c>
      <c r="G21" s="208">
        <f>IF(SUM(G16:G20)&lt;&gt;0,SUM(G16:G20),"")</f>
        <v>135007.72999999998</v>
      </c>
    </row>
    <row r="22" spans="2:7" ht="16.5" customHeight="1" thickBot="1" x14ac:dyDescent="0.3">
      <c r="B22" s="89">
        <v>11</v>
      </c>
      <c r="C22" s="5"/>
      <c r="D22" s="144" t="s">
        <v>166</v>
      </c>
      <c r="E22" s="206">
        <f>IF(OR(E13&lt;&gt;"",E21&lt;&gt;""),IF(E13="",0,E13)-IF(E21="",0,E21),"")</f>
        <v>22176.040000000008</v>
      </c>
      <c r="F22" s="206" t="str">
        <f>IF(OR(F13&lt;&gt;"",F21&lt;&gt;""),IF(F13="",0,F13)-IF(F21="",0,F21),"")</f>
        <v/>
      </c>
      <c r="G22" s="208">
        <f>IF(OR(G13&lt;&gt;"",G21&lt;&gt;""),IF(G13="",0,G13)-IF(G21="",0,G21),"")</f>
        <v>22176.040000000008</v>
      </c>
    </row>
    <row r="23" spans="2:7" ht="16.5" customHeight="1" x14ac:dyDescent="0.25">
      <c r="B23" s="90"/>
      <c r="C23" s="91"/>
      <c r="D23" s="99"/>
      <c r="E23" s="93"/>
      <c r="F23" s="93"/>
      <c r="G23" s="94"/>
    </row>
    <row r="24" spans="2:7" ht="16.5" customHeight="1" x14ac:dyDescent="0.25">
      <c r="B24" s="274" t="s">
        <v>33</v>
      </c>
      <c r="C24" s="275"/>
      <c r="D24" s="275"/>
      <c r="E24" s="275"/>
      <c r="F24" s="275"/>
      <c r="G24" s="276"/>
    </row>
    <row r="25" spans="2:7" ht="16.5" customHeight="1" x14ac:dyDescent="0.25">
      <c r="B25" s="100"/>
      <c r="C25" s="101"/>
      <c r="D25" s="102" t="s">
        <v>34</v>
      </c>
      <c r="E25" s="103"/>
      <c r="F25" s="103"/>
      <c r="G25" s="104"/>
    </row>
    <row r="26" spans="2:7" ht="16.5" customHeight="1" x14ac:dyDescent="0.25">
      <c r="B26" s="95">
        <v>12</v>
      </c>
      <c r="C26" s="96">
        <v>414</v>
      </c>
      <c r="D26" s="73" t="s">
        <v>35</v>
      </c>
      <c r="E26" s="211">
        <v>0</v>
      </c>
      <c r="F26" s="211"/>
      <c r="G26" s="212">
        <v>0</v>
      </c>
    </row>
    <row r="27" spans="2:7" ht="16.5" customHeight="1" x14ac:dyDescent="0.25">
      <c r="B27" s="97">
        <v>13</v>
      </c>
      <c r="C27" s="86">
        <v>415</v>
      </c>
      <c r="D27" s="98" t="s">
        <v>114</v>
      </c>
      <c r="E27" s="211">
        <v>0</v>
      </c>
      <c r="F27" s="211"/>
      <c r="G27" s="212">
        <v>0</v>
      </c>
    </row>
    <row r="28" spans="2:7" ht="16.5" customHeight="1" x14ac:dyDescent="0.25">
      <c r="B28" s="97">
        <v>14</v>
      </c>
      <c r="C28" s="86">
        <v>419</v>
      </c>
      <c r="D28" s="98" t="s">
        <v>109</v>
      </c>
      <c r="E28" s="211">
        <v>0</v>
      </c>
      <c r="F28" s="211"/>
      <c r="G28" s="212">
        <v>0</v>
      </c>
    </row>
    <row r="29" spans="2:7" ht="16.5" customHeight="1" thickBot="1" x14ac:dyDescent="0.3">
      <c r="B29" s="97">
        <v>15</v>
      </c>
      <c r="C29" s="86">
        <v>421</v>
      </c>
      <c r="D29" s="98" t="s">
        <v>36</v>
      </c>
      <c r="E29" s="213">
        <v>0</v>
      </c>
      <c r="F29" s="213"/>
      <c r="G29" s="214">
        <v>0</v>
      </c>
    </row>
    <row r="30" spans="2:7" ht="16.5" customHeight="1" thickBot="1" x14ac:dyDescent="0.3">
      <c r="B30" s="87">
        <v>16</v>
      </c>
      <c r="C30" s="88"/>
      <c r="D30" s="142" t="s">
        <v>172</v>
      </c>
      <c r="E30" s="215">
        <f>SUM(E26:E29)</f>
        <v>0</v>
      </c>
      <c r="F30" s="215" t="str">
        <f>IF(SUM(F26:F29)&lt;&gt;0,SUM(F26:F29),"")</f>
        <v/>
      </c>
      <c r="G30" s="216">
        <f>SUM(G26:G29)</f>
        <v>0</v>
      </c>
    </row>
    <row r="31" spans="2:7" ht="16.5" customHeight="1" x14ac:dyDescent="0.25">
      <c r="B31" s="100"/>
      <c r="C31" s="101"/>
      <c r="D31" s="102" t="s">
        <v>112</v>
      </c>
      <c r="E31" s="105"/>
      <c r="F31" s="105"/>
      <c r="G31" s="106"/>
    </row>
    <row r="32" spans="2:7" ht="16.5" customHeight="1" x14ac:dyDescent="0.25">
      <c r="B32" s="95">
        <v>17</v>
      </c>
      <c r="C32" s="96">
        <v>416</v>
      </c>
      <c r="D32" s="73" t="s">
        <v>114</v>
      </c>
      <c r="E32" s="211">
        <v>0</v>
      </c>
      <c r="F32" s="211"/>
      <c r="G32" s="212">
        <v>0</v>
      </c>
    </row>
    <row r="33" spans="2:7" ht="16.5" customHeight="1" x14ac:dyDescent="0.25">
      <c r="B33" s="97">
        <v>18</v>
      </c>
      <c r="C33" s="86">
        <v>426</v>
      </c>
      <c r="D33" s="98" t="s">
        <v>37</v>
      </c>
      <c r="E33" s="211">
        <v>0</v>
      </c>
      <c r="F33" s="211"/>
      <c r="G33" s="212">
        <v>0</v>
      </c>
    </row>
    <row r="34" spans="2:7" ht="16.5" customHeight="1" thickBot="1" x14ac:dyDescent="0.3">
      <c r="B34" s="97">
        <v>19</v>
      </c>
      <c r="C34" s="86">
        <v>427</v>
      </c>
      <c r="D34" s="98" t="s">
        <v>4</v>
      </c>
      <c r="E34" s="213">
        <v>0</v>
      </c>
      <c r="F34" s="213"/>
      <c r="G34" s="214">
        <v>0</v>
      </c>
    </row>
    <row r="35" spans="2:7" ht="16.5" customHeight="1" thickBot="1" x14ac:dyDescent="0.3">
      <c r="B35" s="87">
        <v>21</v>
      </c>
      <c r="C35" s="88"/>
      <c r="D35" s="142" t="s">
        <v>170</v>
      </c>
      <c r="E35" s="215">
        <f>SUM(E32:E34)</f>
        <v>0</v>
      </c>
      <c r="F35" s="215" t="str">
        <f>IF(SUM(F32:F34)&lt;&gt;0,SUM(F32:F34),"")</f>
        <v/>
      </c>
      <c r="G35" s="216">
        <f>SUM(G32:G34)</f>
        <v>0</v>
      </c>
    </row>
    <row r="36" spans="2:7" ht="16.5" customHeight="1" thickBot="1" x14ac:dyDescent="0.3">
      <c r="B36" s="107">
        <v>22</v>
      </c>
      <c r="C36" s="108"/>
      <c r="D36" s="109" t="s">
        <v>178</v>
      </c>
      <c r="E36" s="217">
        <f>IF(OR(E22&lt;&gt;"",E30&lt;&gt;"",E35&lt;&gt;""),IF(E22="",0,E22)+IF(E30="",0,E30)-IF(E35="",0,E35),"")</f>
        <v>22176.040000000008</v>
      </c>
      <c r="F36" s="217" t="str">
        <f>IF(OR(F22&lt;&gt;"",F30&lt;&gt;"",F35&lt;&gt;""),IF(F22="",0,F22)+IF(F30="",0,F30)-IF(F35="",0,F35),"")</f>
        <v/>
      </c>
      <c r="G36" s="218">
        <f>IF(OR(G22&lt;&gt;"",G30&lt;&gt;"",G35&lt;&gt;""),IF(G22="",0,G22)+IF(G30="",0,G30)-IF(G35="",0,G35),"")</f>
        <v>22176.040000000008</v>
      </c>
    </row>
    <row r="37" spans="2:7" s="1" customFormat="1" ht="18" customHeight="1" thickBot="1" x14ac:dyDescent="0.25">
      <c r="B37" s="281" t="s">
        <v>193</v>
      </c>
      <c r="C37" s="282"/>
      <c r="D37" s="282"/>
      <c r="E37" s="282"/>
      <c r="F37" s="282"/>
      <c r="G37" s="283"/>
    </row>
    <row r="38" spans="2:7" s="1" customFormat="1" ht="18" customHeight="1" x14ac:dyDescent="0.2">
      <c r="B38" s="256" t="s">
        <v>223</v>
      </c>
      <c r="C38" s="257"/>
      <c r="D38" s="257"/>
      <c r="E38" s="257"/>
      <c r="F38" s="257"/>
      <c r="G38" s="258"/>
    </row>
    <row r="39" spans="2:7" s="1" customFormat="1" ht="18" customHeight="1" x14ac:dyDescent="0.2">
      <c r="B39" s="259" t="s">
        <v>224</v>
      </c>
      <c r="C39" s="260"/>
      <c r="D39" s="260"/>
      <c r="E39" s="260"/>
      <c r="F39" s="260"/>
      <c r="G39" s="261"/>
    </row>
    <row r="40" spans="2:7" s="1" customFormat="1" ht="18" customHeight="1" x14ac:dyDescent="0.2">
      <c r="B40" s="259"/>
      <c r="C40" s="260"/>
      <c r="D40" s="260"/>
      <c r="E40" s="260"/>
      <c r="F40" s="260"/>
      <c r="G40" s="261"/>
    </row>
    <row r="41" spans="2:7" x14ac:dyDescent="0.25">
      <c r="B41" s="38"/>
      <c r="C41" s="38"/>
      <c r="D41" s="36"/>
      <c r="E41" s="37"/>
      <c r="F41" s="37"/>
      <c r="G41" s="37"/>
    </row>
    <row r="42" spans="2:7" x14ac:dyDescent="0.25">
      <c r="B42" s="38"/>
      <c r="C42" s="38"/>
      <c r="D42" s="36"/>
      <c r="E42" s="37"/>
      <c r="F42" s="37"/>
      <c r="G42" s="37"/>
    </row>
    <row r="43" spans="2:7" x14ac:dyDescent="0.25">
      <c r="B43" s="38"/>
      <c r="C43" s="38"/>
      <c r="D43" s="36"/>
      <c r="E43" s="37"/>
      <c r="F43" s="37"/>
      <c r="G43" s="37"/>
    </row>
    <row r="44" spans="2:7" x14ac:dyDescent="0.25">
      <c r="B44" s="38"/>
      <c r="C44" s="38"/>
      <c r="D44" s="36"/>
      <c r="E44" s="37"/>
      <c r="F44" s="37"/>
      <c r="G44" s="37"/>
    </row>
    <row r="45" spans="2:7" ht="15" customHeight="1" x14ac:dyDescent="0.25">
      <c r="B45" s="38"/>
      <c r="C45" s="38"/>
      <c r="D45" s="36"/>
      <c r="E45" s="37"/>
      <c r="F45" s="37"/>
      <c r="G45" s="37"/>
    </row>
    <row r="46" spans="2:7" ht="15" x14ac:dyDescent="0.25">
      <c r="B46" s="111"/>
      <c r="C46" s="111"/>
      <c r="D46" s="50"/>
      <c r="E46" s="112"/>
      <c r="F46" s="112"/>
      <c r="G46" s="112"/>
    </row>
  </sheetData>
  <mergeCells count="12">
    <mergeCell ref="B38:G38"/>
    <mergeCell ref="B39:G39"/>
    <mergeCell ref="B40:G40"/>
    <mergeCell ref="B2:G2"/>
    <mergeCell ref="B3:G3"/>
    <mergeCell ref="B5:G5"/>
    <mergeCell ref="B6:G6"/>
    <mergeCell ref="B24:G24"/>
    <mergeCell ref="B4:G4"/>
    <mergeCell ref="B9:G9"/>
    <mergeCell ref="B15:G15"/>
    <mergeCell ref="B37:G37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39997558519241921"/>
  </sheetPr>
  <dimension ref="B1:J52"/>
  <sheetViews>
    <sheetView showGridLines="0" zoomScaleNormal="100" workbookViewId="0">
      <selection activeCell="E29" sqref="E29"/>
    </sheetView>
  </sheetViews>
  <sheetFormatPr defaultColWidth="9.140625" defaultRowHeight="15" x14ac:dyDescent="0.25"/>
  <cols>
    <col min="1" max="1" width="3.42578125" style="7" customWidth="1"/>
    <col min="2" max="2" width="4.5703125" style="7" bestFit="1" customWidth="1"/>
    <col min="3" max="3" width="8.7109375" style="7" bestFit="1" customWidth="1"/>
    <col min="4" max="4" width="57.42578125" style="7" customWidth="1"/>
    <col min="5" max="5" width="19.140625" style="3" customWidth="1"/>
    <col min="6" max="6" width="3.85546875" style="7" customWidth="1"/>
    <col min="7" max="16384" width="9.140625" style="7"/>
  </cols>
  <sheetData>
    <row r="1" spans="2:10" ht="15.75" thickBot="1" x14ac:dyDescent="0.3"/>
    <row r="2" spans="2:10" x14ac:dyDescent="0.25">
      <c r="B2" s="287" t="s">
        <v>141</v>
      </c>
      <c r="C2" s="288"/>
      <c r="D2" s="288"/>
      <c r="E2" s="289"/>
    </row>
    <row r="3" spans="2:10" ht="15.75" thickBot="1" x14ac:dyDescent="0.3">
      <c r="B3" s="290" t="s">
        <v>140</v>
      </c>
      <c r="C3" s="291"/>
      <c r="D3" s="291"/>
      <c r="E3" s="292"/>
    </row>
    <row r="4" spans="2:10" ht="18" customHeight="1" thickBot="1" x14ac:dyDescent="0.3">
      <c r="B4" s="277" t="str">
        <f>"(For the Year Ended December 31, 2020)"</f>
        <v>(For the Year Ended December 31, 2020)</v>
      </c>
      <c r="C4" s="277"/>
      <c r="D4" s="277"/>
      <c r="E4" s="277"/>
    </row>
    <row r="5" spans="2:10" s="1" customFormat="1" ht="15" customHeight="1" x14ac:dyDescent="0.2">
      <c r="B5" s="268" t="s">
        <v>191</v>
      </c>
      <c r="C5" s="293"/>
      <c r="D5" s="293"/>
      <c r="E5" s="294"/>
    </row>
    <row r="6" spans="2:10" s="1" customFormat="1" ht="30" customHeight="1" thickBot="1" x14ac:dyDescent="0.25">
      <c r="B6" s="295" t="s">
        <v>202</v>
      </c>
      <c r="C6" s="296"/>
      <c r="D6" s="296"/>
      <c r="E6" s="297"/>
    </row>
    <row r="7" spans="2:10" s="2" customFormat="1" ht="16.5" customHeight="1" x14ac:dyDescent="0.25">
      <c r="B7" s="66" t="s">
        <v>6</v>
      </c>
      <c r="C7" s="67" t="s">
        <v>19</v>
      </c>
      <c r="D7" s="67" t="s">
        <v>20</v>
      </c>
      <c r="E7" s="68" t="s">
        <v>38</v>
      </c>
      <c r="F7" s="7"/>
      <c r="G7" s="7"/>
      <c r="H7" s="7"/>
      <c r="I7" s="7"/>
      <c r="J7" s="7"/>
    </row>
    <row r="8" spans="2:10" s="42" customFormat="1" ht="16.5" customHeight="1" x14ac:dyDescent="0.25">
      <c r="B8" s="69" t="s">
        <v>23</v>
      </c>
      <c r="C8" s="70" t="s">
        <v>7</v>
      </c>
      <c r="D8" s="70" t="s">
        <v>24</v>
      </c>
      <c r="E8" s="71" t="s">
        <v>8</v>
      </c>
      <c r="F8" s="41"/>
      <c r="G8" s="41"/>
      <c r="H8" s="41"/>
      <c r="I8" s="41"/>
      <c r="J8" s="41"/>
    </row>
    <row r="9" spans="2:10" s="41" customFormat="1" ht="16.5" customHeight="1" x14ac:dyDescent="0.25">
      <c r="B9" s="122"/>
      <c r="C9" s="123"/>
      <c r="D9" s="124" t="s">
        <v>115</v>
      </c>
      <c r="E9" s="72"/>
    </row>
    <row r="10" spans="2:10" s="41" customFormat="1" ht="16.5" customHeight="1" x14ac:dyDescent="0.2">
      <c r="B10" s="118">
        <v>1</v>
      </c>
      <c r="C10" s="119">
        <v>101</v>
      </c>
      <c r="D10" s="120" t="s">
        <v>110</v>
      </c>
      <c r="E10" s="219">
        <v>327700.95</v>
      </c>
    </row>
    <row r="11" spans="2:10" s="41" customFormat="1" ht="16.5" customHeight="1" x14ac:dyDescent="0.2">
      <c r="B11" s="118">
        <v>2</v>
      </c>
      <c r="C11" s="119">
        <v>104</v>
      </c>
      <c r="D11" s="120" t="s">
        <v>39</v>
      </c>
      <c r="E11" s="219">
        <v>0</v>
      </c>
    </row>
    <row r="12" spans="2:10" s="41" customFormat="1" ht="16.5" customHeight="1" x14ac:dyDescent="0.2">
      <c r="B12" s="118">
        <v>3</v>
      </c>
      <c r="C12" s="119">
        <v>108</v>
      </c>
      <c r="D12" s="121" t="s">
        <v>128</v>
      </c>
      <c r="E12" s="219">
        <v>-218474.07</v>
      </c>
    </row>
    <row r="13" spans="2:10" s="41" customFormat="1" ht="16.5" customHeight="1" x14ac:dyDescent="0.2">
      <c r="B13" s="118">
        <v>4</v>
      </c>
      <c r="C13" s="119">
        <v>114</v>
      </c>
      <c r="D13" s="120" t="s">
        <v>40</v>
      </c>
      <c r="E13" s="219">
        <v>0</v>
      </c>
    </row>
    <row r="14" spans="2:10" s="41" customFormat="1" ht="16.5" customHeight="1" thickBot="1" x14ac:dyDescent="0.25">
      <c r="B14" s="118">
        <v>5</v>
      </c>
      <c r="C14" s="119">
        <v>110</v>
      </c>
      <c r="D14" s="121" t="s">
        <v>129</v>
      </c>
      <c r="E14" s="220">
        <v>0</v>
      </c>
    </row>
    <row r="15" spans="2:10" s="41" customFormat="1" ht="16.5" customHeight="1" thickBot="1" x14ac:dyDescent="0.25">
      <c r="B15" s="118">
        <v>6</v>
      </c>
      <c r="C15" s="119"/>
      <c r="D15" s="145" t="s">
        <v>174</v>
      </c>
      <c r="E15" s="221">
        <f>SUM(E10:E14)</f>
        <v>109226.88</v>
      </c>
    </row>
    <row r="16" spans="2:10" s="41" customFormat="1" ht="16.5" customHeight="1" x14ac:dyDescent="0.2">
      <c r="B16" s="118">
        <v>7</v>
      </c>
      <c r="C16" s="119">
        <v>124</v>
      </c>
      <c r="D16" s="120" t="s">
        <v>41</v>
      </c>
      <c r="E16" s="222">
        <v>0</v>
      </c>
    </row>
    <row r="17" spans="2:5" s="41" customFormat="1" ht="16.5" customHeight="1" x14ac:dyDescent="0.2">
      <c r="B17" s="118">
        <v>8</v>
      </c>
      <c r="C17" s="119">
        <v>127</v>
      </c>
      <c r="D17" s="120" t="s">
        <v>42</v>
      </c>
      <c r="E17" s="219">
        <v>0</v>
      </c>
    </row>
    <row r="18" spans="2:5" s="41" customFormat="1" ht="16.5" customHeight="1" x14ac:dyDescent="0.2">
      <c r="B18" s="118">
        <v>9</v>
      </c>
      <c r="C18" s="119">
        <v>131</v>
      </c>
      <c r="D18" s="120" t="s">
        <v>43</v>
      </c>
      <c r="E18" s="219">
        <v>56628.45</v>
      </c>
    </row>
    <row r="19" spans="2:5" s="41" customFormat="1" ht="16.5" customHeight="1" x14ac:dyDescent="0.2">
      <c r="B19" s="118">
        <v>10</v>
      </c>
      <c r="C19" s="119">
        <v>141</v>
      </c>
      <c r="D19" s="120" t="s">
        <v>44</v>
      </c>
      <c r="E19" s="219">
        <v>12464.34</v>
      </c>
    </row>
    <row r="20" spans="2:5" s="41" customFormat="1" ht="16.5" customHeight="1" x14ac:dyDescent="0.2">
      <c r="B20" s="118">
        <v>11</v>
      </c>
      <c r="C20" s="119">
        <v>151</v>
      </c>
      <c r="D20" s="120" t="s">
        <v>45</v>
      </c>
      <c r="E20" s="219">
        <v>0</v>
      </c>
    </row>
    <row r="21" spans="2:5" s="41" customFormat="1" ht="16.5" customHeight="1" x14ac:dyDescent="0.2">
      <c r="B21" s="118">
        <v>12</v>
      </c>
      <c r="C21" s="119">
        <v>162</v>
      </c>
      <c r="D21" s="120" t="s">
        <v>46</v>
      </c>
      <c r="E21" s="219">
        <v>0</v>
      </c>
    </row>
    <row r="22" spans="2:5" s="41" customFormat="1" ht="16.5" customHeight="1" x14ac:dyDescent="0.2">
      <c r="B22" s="118">
        <v>13</v>
      </c>
      <c r="C22" s="119">
        <v>186</v>
      </c>
      <c r="D22" s="120" t="s">
        <v>162</v>
      </c>
      <c r="E22" s="219"/>
    </row>
    <row r="23" spans="2:5" s="41" customFormat="1" ht="16.5" customHeight="1" thickBot="1" x14ac:dyDescent="0.25">
      <c r="B23" s="118">
        <v>14</v>
      </c>
      <c r="C23" s="119"/>
      <c r="D23" s="120" t="s">
        <v>161</v>
      </c>
      <c r="E23" s="220">
        <v>9102.2000000000007</v>
      </c>
    </row>
    <row r="24" spans="2:5" s="41" customFormat="1" ht="16.5" customHeight="1" thickBot="1" x14ac:dyDescent="0.3">
      <c r="B24" s="140">
        <v>15</v>
      </c>
      <c r="C24" s="125"/>
      <c r="D24" s="141" t="s">
        <v>177</v>
      </c>
      <c r="E24" s="223">
        <f>SUM(E15:E23)</f>
        <v>187421.87000000002</v>
      </c>
    </row>
    <row r="25" spans="2:5" s="41" customFormat="1" ht="16.5" customHeight="1" x14ac:dyDescent="0.25">
      <c r="B25" s="122"/>
      <c r="C25" s="123"/>
      <c r="D25" s="124" t="s">
        <v>160</v>
      </c>
      <c r="E25" s="191"/>
    </row>
    <row r="26" spans="2:5" s="41" customFormat="1" ht="16.5" customHeight="1" x14ac:dyDescent="0.2">
      <c r="B26" s="118">
        <v>16</v>
      </c>
      <c r="C26" s="119" t="s">
        <v>47</v>
      </c>
      <c r="D26" s="120" t="s">
        <v>48</v>
      </c>
      <c r="E26" s="224">
        <v>0</v>
      </c>
    </row>
    <row r="27" spans="2:5" s="41" customFormat="1" ht="16.5" customHeight="1" x14ac:dyDescent="0.2">
      <c r="B27" s="118">
        <v>17</v>
      </c>
      <c r="C27" s="119">
        <v>211</v>
      </c>
      <c r="D27" s="120" t="s">
        <v>163</v>
      </c>
      <c r="E27" s="224">
        <f>157381.39+154924.46</f>
        <v>312305.84999999998</v>
      </c>
    </row>
    <row r="28" spans="2:5" s="41" customFormat="1" ht="16.5" customHeight="1" x14ac:dyDescent="0.2">
      <c r="B28" s="118">
        <v>18</v>
      </c>
      <c r="C28" s="119" t="s">
        <v>49</v>
      </c>
      <c r="D28" s="120" t="s">
        <v>11</v>
      </c>
      <c r="E28" s="224">
        <v>-228635.82</v>
      </c>
    </row>
    <row r="29" spans="2:5" s="41" customFormat="1" ht="16.5" customHeight="1" thickBot="1" x14ac:dyDescent="0.25">
      <c r="B29" s="126">
        <v>19</v>
      </c>
      <c r="C29" s="135">
        <v>218</v>
      </c>
      <c r="D29" s="136" t="s">
        <v>50</v>
      </c>
      <c r="E29" s="225">
        <v>0</v>
      </c>
    </row>
    <row r="30" spans="2:5" s="41" customFormat="1" ht="16.5" customHeight="1" thickBot="1" x14ac:dyDescent="0.3">
      <c r="B30" s="132">
        <v>20</v>
      </c>
      <c r="C30" s="133"/>
      <c r="D30" s="134" t="s">
        <v>168</v>
      </c>
      <c r="E30" s="226">
        <f>SUM(E26:E29)</f>
        <v>83670.02999999997</v>
      </c>
    </row>
    <row r="31" spans="2:5" s="41" customFormat="1" ht="16.5" customHeight="1" x14ac:dyDescent="0.25">
      <c r="B31" s="137"/>
      <c r="C31" s="138"/>
      <c r="D31" s="139" t="s">
        <v>159</v>
      </c>
      <c r="E31" s="227"/>
    </row>
    <row r="32" spans="2:5" s="41" customFormat="1" ht="16.5" customHeight="1" x14ac:dyDescent="0.2">
      <c r="B32" s="118">
        <v>21</v>
      </c>
      <c r="C32" s="119">
        <v>224</v>
      </c>
      <c r="D32" s="120" t="s">
        <v>51</v>
      </c>
      <c r="E32" s="224">
        <v>103751.84</v>
      </c>
    </row>
    <row r="33" spans="2:5" s="41" customFormat="1" ht="16.5" customHeight="1" x14ac:dyDescent="0.2">
      <c r="B33" s="118">
        <v>22</v>
      </c>
      <c r="C33" s="119">
        <v>231</v>
      </c>
      <c r="D33" s="120" t="s">
        <v>10</v>
      </c>
      <c r="E33" s="224">
        <v>0</v>
      </c>
    </row>
    <row r="34" spans="2:5" s="41" customFormat="1" ht="16.5" customHeight="1" x14ac:dyDescent="0.2">
      <c r="B34" s="118">
        <v>23</v>
      </c>
      <c r="C34" s="119">
        <v>232</v>
      </c>
      <c r="D34" s="120" t="s">
        <v>9</v>
      </c>
      <c r="E34" s="224">
        <v>0</v>
      </c>
    </row>
    <row r="35" spans="2:5" s="41" customFormat="1" ht="16.5" customHeight="1" x14ac:dyDescent="0.2">
      <c r="B35" s="118">
        <v>24</v>
      </c>
      <c r="C35" s="119">
        <v>235</v>
      </c>
      <c r="D35" s="120" t="s">
        <v>52</v>
      </c>
      <c r="E35" s="224">
        <v>0</v>
      </c>
    </row>
    <row r="36" spans="2:5" s="41" customFormat="1" ht="16.5" customHeight="1" x14ac:dyDescent="0.2">
      <c r="B36" s="118">
        <v>25</v>
      </c>
      <c r="C36" s="119">
        <v>236</v>
      </c>
      <c r="D36" s="120" t="s">
        <v>53</v>
      </c>
      <c r="E36" s="224">
        <v>0</v>
      </c>
    </row>
    <row r="37" spans="2:5" s="41" customFormat="1" ht="16.5" customHeight="1" x14ac:dyDescent="0.2">
      <c r="B37" s="118">
        <v>26</v>
      </c>
      <c r="C37" s="119">
        <v>253</v>
      </c>
      <c r="D37" s="120" t="s">
        <v>164</v>
      </c>
      <c r="E37" s="224">
        <v>0</v>
      </c>
    </row>
    <row r="38" spans="2:5" s="41" customFormat="1" ht="16.5" customHeight="1" x14ac:dyDescent="0.2">
      <c r="B38" s="118">
        <v>27</v>
      </c>
      <c r="C38" s="119">
        <v>265</v>
      </c>
      <c r="D38" s="120" t="s">
        <v>54</v>
      </c>
      <c r="E38" s="224">
        <v>0</v>
      </c>
    </row>
    <row r="39" spans="2:5" s="41" customFormat="1" ht="16.5" customHeight="1" x14ac:dyDescent="0.2">
      <c r="B39" s="118">
        <v>28</v>
      </c>
      <c r="C39" s="119">
        <v>271</v>
      </c>
      <c r="D39" s="120" t="s">
        <v>55</v>
      </c>
      <c r="E39" s="224">
        <v>0</v>
      </c>
    </row>
    <row r="40" spans="2:5" s="41" customFormat="1" ht="16.5" customHeight="1" x14ac:dyDescent="0.2">
      <c r="B40" s="118">
        <v>29</v>
      </c>
      <c r="C40" s="119">
        <v>272</v>
      </c>
      <c r="D40" s="121" t="s">
        <v>130</v>
      </c>
      <c r="E40" s="224">
        <v>0</v>
      </c>
    </row>
    <row r="41" spans="2:5" s="41" customFormat="1" ht="16.5" customHeight="1" thickBot="1" x14ac:dyDescent="0.25">
      <c r="B41" s="126">
        <v>30</v>
      </c>
      <c r="C41" s="127"/>
      <c r="D41" s="128" t="s">
        <v>165</v>
      </c>
      <c r="E41" s="225">
        <v>0</v>
      </c>
    </row>
    <row r="42" spans="2:5" s="41" customFormat="1" ht="16.5" customHeight="1" thickBot="1" x14ac:dyDescent="0.3">
      <c r="B42" s="132">
        <v>31</v>
      </c>
      <c r="C42" s="133"/>
      <c r="D42" s="134" t="s">
        <v>169</v>
      </c>
      <c r="E42" s="226">
        <f>SUM(E32:E41)</f>
        <v>103751.84</v>
      </c>
    </row>
    <row r="43" spans="2:5" s="41" customFormat="1" ht="16.5" customHeight="1" thickBot="1" x14ac:dyDescent="0.3">
      <c r="B43" s="129">
        <v>32</v>
      </c>
      <c r="C43" s="130"/>
      <c r="D43" s="131" t="s">
        <v>176</v>
      </c>
      <c r="E43" s="228">
        <f>E30+E42</f>
        <v>187421.86999999997</v>
      </c>
    </row>
    <row r="44" spans="2:5" s="1" customFormat="1" ht="18" customHeight="1" thickBot="1" x14ac:dyDescent="0.25">
      <c r="B44" s="281" t="s">
        <v>192</v>
      </c>
      <c r="C44" s="282"/>
      <c r="D44" s="282"/>
      <c r="E44" s="283"/>
    </row>
    <row r="45" spans="2:5" s="1" customFormat="1" ht="16.5" customHeight="1" x14ac:dyDescent="0.2">
      <c r="B45" s="284" t="s">
        <v>225</v>
      </c>
      <c r="C45" s="285"/>
      <c r="D45" s="285"/>
      <c r="E45" s="286"/>
    </row>
    <row r="46" spans="2:5" s="1" customFormat="1" ht="16.5" customHeight="1" x14ac:dyDescent="0.2">
      <c r="B46" s="259"/>
      <c r="C46" s="260"/>
      <c r="D46" s="260"/>
      <c r="E46" s="261"/>
    </row>
    <row r="47" spans="2:5" s="1" customFormat="1" ht="16.5" customHeight="1" x14ac:dyDescent="0.2">
      <c r="B47" s="259"/>
      <c r="C47" s="260"/>
      <c r="D47" s="260"/>
      <c r="E47" s="261"/>
    </row>
    <row r="48" spans="2:5" s="1" customFormat="1" ht="16.5" customHeight="1" x14ac:dyDescent="0.2">
      <c r="B48" s="259"/>
      <c r="C48" s="260"/>
      <c r="D48" s="260"/>
      <c r="E48" s="261"/>
    </row>
    <row r="49" spans="2:5" s="1" customFormat="1" ht="16.5" customHeight="1" x14ac:dyDescent="0.2">
      <c r="B49" s="259"/>
      <c r="C49" s="260"/>
      <c r="D49" s="260"/>
      <c r="E49" s="261"/>
    </row>
    <row r="50" spans="2:5" s="1" customFormat="1" ht="16.5" customHeight="1" x14ac:dyDescent="0.2">
      <c r="B50" s="259"/>
      <c r="C50" s="260"/>
      <c r="D50" s="260"/>
      <c r="E50" s="261"/>
    </row>
    <row r="51" spans="2:5" s="1" customFormat="1" ht="16.5" customHeight="1" x14ac:dyDescent="0.2">
      <c r="B51" s="259"/>
      <c r="C51" s="260"/>
      <c r="D51" s="260"/>
      <c r="E51" s="261"/>
    </row>
    <row r="52" spans="2:5" x14ac:dyDescent="0.25">
      <c r="B52" s="74"/>
      <c r="C52" s="74"/>
      <c r="E52" s="75"/>
    </row>
  </sheetData>
  <mergeCells count="13">
    <mergeCell ref="B2:E2"/>
    <mergeCell ref="B3:E3"/>
    <mergeCell ref="B4:E4"/>
    <mergeCell ref="B5:E5"/>
    <mergeCell ref="B6:E6"/>
    <mergeCell ref="B49:E49"/>
    <mergeCell ref="B50:E50"/>
    <mergeCell ref="B51:E51"/>
    <mergeCell ref="B44:E44"/>
    <mergeCell ref="B45:E45"/>
    <mergeCell ref="B46:E46"/>
    <mergeCell ref="B47:E47"/>
    <mergeCell ref="B48:E48"/>
  </mergeCells>
  <conditionalFormatting sqref="E43 E24">
    <cfRule type="expression" dxfId="1" priority="5">
      <formula>ROUND($E$24,0)&lt;&gt;ROUND($E$43,0)</formula>
    </cfRule>
  </conditionalFormatting>
  <conditionalFormatting sqref="E44:E51">
    <cfRule type="expression" dxfId="0" priority="6">
      <formula>E44:E44&lt;&gt;E29:E29</formula>
    </cfRule>
  </conditionalFormatting>
  <printOptions horizontalCentered="1"/>
  <pageMargins left="0.7" right="0.7" top="0.75" bottom="0.5" header="0.3" footer="0.3"/>
  <pageSetup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3" tint="0.39997558519241921"/>
  </sheetPr>
  <dimension ref="B1:H42"/>
  <sheetViews>
    <sheetView showGridLines="0" topLeftCell="A4" zoomScaleNormal="100" workbookViewId="0">
      <selection activeCell="D28" sqref="D28"/>
    </sheetView>
  </sheetViews>
  <sheetFormatPr defaultColWidth="7.42578125" defaultRowHeight="14.25" x14ac:dyDescent="0.2"/>
  <cols>
    <col min="1" max="1" width="3.140625" style="2" customWidth="1"/>
    <col min="2" max="2" width="4.5703125" style="6" bestFit="1" customWidth="1"/>
    <col min="3" max="3" width="4.85546875" style="2" bestFit="1" customWidth="1"/>
    <col min="4" max="4" width="27.5703125" style="2" customWidth="1"/>
    <col min="5" max="8" width="16" style="2" customWidth="1"/>
    <col min="9" max="9" width="3.5703125" style="2" customWidth="1"/>
    <col min="10" max="16384" width="7.42578125" style="2"/>
  </cols>
  <sheetData>
    <row r="1" spans="2:8" ht="15" thickBot="1" x14ac:dyDescent="0.25"/>
    <row r="2" spans="2:8" ht="15" x14ac:dyDescent="0.2">
      <c r="B2" s="298" t="s">
        <v>149</v>
      </c>
      <c r="C2" s="299"/>
      <c r="D2" s="299"/>
      <c r="E2" s="299"/>
      <c r="F2" s="299"/>
      <c r="G2" s="299"/>
      <c r="H2" s="300"/>
    </row>
    <row r="3" spans="2:8" ht="15.75" thickBot="1" x14ac:dyDescent="0.25">
      <c r="B3" s="303" t="s">
        <v>116</v>
      </c>
      <c r="C3" s="304"/>
      <c r="D3" s="304"/>
      <c r="E3" s="304"/>
      <c r="F3" s="304"/>
      <c r="G3" s="304"/>
      <c r="H3" s="305"/>
    </row>
    <row r="4" spans="2:8" x14ac:dyDescent="0.2">
      <c r="B4" s="317" t="s">
        <v>191</v>
      </c>
      <c r="C4" s="318"/>
      <c r="D4" s="318"/>
      <c r="E4" s="318"/>
      <c r="F4" s="318"/>
      <c r="G4" s="318"/>
      <c r="H4" s="319"/>
    </row>
    <row r="5" spans="2:8" ht="30" customHeight="1" thickBot="1" x14ac:dyDescent="0.25">
      <c r="B5" s="271" t="s">
        <v>203</v>
      </c>
      <c r="C5" s="315"/>
      <c r="D5" s="315"/>
      <c r="E5" s="315"/>
      <c r="F5" s="315"/>
      <c r="G5" s="315"/>
      <c r="H5" s="316"/>
    </row>
    <row r="6" spans="2:8" ht="25.5" x14ac:dyDescent="0.2">
      <c r="B6" s="161" t="s">
        <v>144</v>
      </c>
      <c r="C6" s="162" t="s">
        <v>145</v>
      </c>
      <c r="D6" s="162" t="s">
        <v>20</v>
      </c>
      <c r="E6" s="162" t="s">
        <v>142</v>
      </c>
      <c r="F6" s="162" t="s">
        <v>56</v>
      </c>
      <c r="G6" s="162" t="s">
        <v>57</v>
      </c>
      <c r="H6" s="163" t="s">
        <v>143</v>
      </c>
    </row>
    <row r="7" spans="2:8" ht="16.5" customHeight="1" x14ac:dyDescent="0.2">
      <c r="B7" s="164" t="s">
        <v>23</v>
      </c>
      <c r="C7" s="165" t="s">
        <v>7</v>
      </c>
      <c r="D7" s="165" t="s">
        <v>24</v>
      </c>
      <c r="E7" s="165" t="s">
        <v>8</v>
      </c>
      <c r="F7" s="165" t="s">
        <v>25</v>
      </c>
      <c r="G7" s="165" t="s">
        <v>58</v>
      </c>
      <c r="H7" s="166" t="s">
        <v>59</v>
      </c>
    </row>
    <row r="8" spans="2:8" ht="16.5" customHeight="1" x14ac:dyDescent="0.2">
      <c r="B8" s="154">
        <v>1</v>
      </c>
      <c r="C8" s="4">
        <v>301</v>
      </c>
      <c r="D8" s="46" t="s">
        <v>60</v>
      </c>
      <c r="E8" s="193">
        <v>0</v>
      </c>
      <c r="F8" s="193">
        <v>0</v>
      </c>
      <c r="G8" s="193">
        <v>0</v>
      </c>
      <c r="H8" s="194">
        <f>IF(OR(E8&lt;&gt;"",F8&lt;&gt;"",G8&lt;&gt;""),E8+F8-G8,"")</f>
        <v>0</v>
      </c>
    </row>
    <row r="9" spans="2:8" ht="16.5" customHeight="1" x14ac:dyDescent="0.2">
      <c r="B9" s="89">
        <v>2</v>
      </c>
      <c r="C9" s="5">
        <v>302</v>
      </c>
      <c r="D9" s="77" t="s">
        <v>61</v>
      </c>
      <c r="E9" s="195">
        <v>0</v>
      </c>
      <c r="F9" s="195">
        <v>0</v>
      </c>
      <c r="G9" s="195">
        <v>0</v>
      </c>
      <c r="H9" s="194">
        <f t="shared" ref="H9:H30" si="0">IF(OR(E9&lt;&gt;"",F9&lt;&gt;"",G9&lt;&gt;""),E9+F9-G9,"")</f>
        <v>0</v>
      </c>
    </row>
    <row r="10" spans="2:8" ht="16.5" customHeight="1" x14ac:dyDescent="0.2">
      <c r="B10" s="89">
        <v>3</v>
      </c>
      <c r="C10" s="5">
        <v>303</v>
      </c>
      <c r="D10" s="77" t="s">
        <v>62</v>
      </c>
      <c r="E10" s="195">
        <v>90400</v>
      </c>
      <c r="F10" s="195">
        <v>0</v>
      </c>
      <c r="G10" s="195">
        <v>0</v>
      </c>
      <c r="H10" s="194">
        <f t="shared" si="0"/>
        <v>90400</v>
      </c>
    </row>
    <row r="11" spans="2:8" ht="16.5" customHeight="1" x14ac:dyDescent="0.2">
      <c r="B11" s="89">
        <v>4</v>
      </c>
      <c r="C11" s="5">
        <v>304</v>
      </c>
      <c r="D11" s="77" t="s">
        <v>63</v>
      </c>
      <c r="E11" s="195">
        <v>22293.5</v>
      </c>
      <c r="F11" s="195">
        <v>0</v>
      </c>
      <c r="G11" s="195">
        <v>0</v>
      </c>
      <c r="H11" s="194">
        <f t="shared" si="0"/>
        <v>22293.5</v>
      </c>
    </row>
    <row r="12" spans="2:8" ht="16.5" customHeight="1" x14ac:dyDescent="0.2">
      <c r="B12" s="89">
        <v>5</v>
      </c>
      <c r="C12" s="5">
        <v>305</v>
      </c>
      <c r="D12" s="77" t="s">
        <v>64</v>
      </c>
      <c r="E12" s="195">
        <v>0</v>
      </c>
      <c r="F12" s="195">
        <v>0</v>
      </c>
      <c r="G12" s="195">
        <v>0</v>
      </c>
      <c r="H12" s="194">
        <f t="shared" si="0"/>
        <v>0</v>
      </c>
    </row>
    <row r="13" spans="2:8" ht="16.5" customHeight="1" x14ac:dyDescent="0.2">
      <c r="B13" s="89">
        <v>6</v>
      </c>
      <c r="C13" s="5">
        <v>306</v>
      </c>
      <c r="D13" s="77" t="s">
        <v>65</v>
      </c>
      <c r="E13" s="195">
        <v>0</v>
      </c>
      <c r="F13" s="195">
        <v>0</v>
      </c>
      <c r="G13" s="195">
        <v>0</v>
      </c>
      <c r="H13" s="194">
        <f t="shared" si="0"/>
        <v>0</v>
      </c>
    </row>
    <row r="14" spans="2:8" ht="16.5" customHeight="1" x14ac:dyDescent="0.2">
      <c r="B14" s="89">
        <v>7</v>
      </c>
      <c r="C14" s="5">
        <v>307</v>
      </c>
      <c r="D14" s="77" t="s">
        <v>66</v>
      </c>
      <c r="E14" s="195">
        <v>159600</v>
      </c>
      <c r="F14" s="195">
        <v>0</v>
      </c>
      <c r="G14" s="195">
        <v>0</v>
      </c>
      <c r="H14" s="194">
        <f t="shared" si="0"/>
        <v>159600</v>
      </c>
    </row>
    <row r="15" spans="2:8" ht="16.5" customHeight="1" x14ac:dyDescent="0.2">
      <c r="B15" s="89">
        <v>8</v>
      </c>
      <c r="C15" s="5">
        <v>309</v>
      </c>
      <c r="D15" s="77" t="s">
        <v>67</v>
      </c>
      <c r="E15" s="195">
        <v>0</v>
      </c>
      <c r="F15" s="195">
        <v>0</v>
      </c>
      <c r="G15" s="195">
        <v>0</v>
      </c>
      <c r="H15" s="194">
        <f t="shared" si="0"/>
        <v>0</v>
      </c>
    </row>
    <row r="16" spans="2:8" ht="16.5" customHeight="1" x14ac:dyDescent="0.2">
      <c r="B16" s="89">
        <v>9</v>
      </c>
      <c r="C16" s="5">
        <v>310</v>
      </c>
      <c r="D16" s="77" t="s">
        <v>68</v>
      </c>
      <c r="E16" s="195">
        <v>0</v>
      </c>
      <c r="F16" s="195">
        <v>0</v>
      </c>
      <c r="G16" s="195">
        <v>0</v>
      </c>
      <c r="H16" s="194">
        <f t="shared" si="0"/>
        <v>0</v>
      </c>
    </row>
    <row r="17" spans="2:8" ht="16.5" customHeight="1" x14ac:dyDescent="0.2">
      <c r="B17" s="89">
        <v>10</v>
      </c>
      <c r="C17" s="5">
        <v>311</v>
      </c>
      <c r="D17" s="77" t="s">
        <v>69</v>
      </c>
      <c r="E17" s="195">
        <v>31176.7</v>
      </c>
      <c r="F17" s="195">
        <v>0</v>
      </c>
      <c r="G17" s="195">
        <v>0</v>
      </c>
      <c r="H17" s="194">
        <f t="shared" si="0"/>
        <v>31176.7</v>
      </c>
    </row>
    <row r="18" spans="2:8" ht="16.5" customHeight="1" x14ac:dyDescent="0.2">
      <c r="B18" s="89">
        <v>11</v>
      </c>
      <c r="C18" s="5">
        <v>320</v>
      </c>
      <c r="D18" s="77" t="s">
        <v>70</v>
      </c>
      <c r="E18" s="195">
        <v>0</v>
      </c>
      <c r="F18" s="195">
        <v>0</v>
      </c>
      <c r="G18" s="195">
        <v>0</v>
      </c>
      <c r="H18" s="194">
        <f t="shared" si="0"/>
        <v>0</v>
      </c>
    </row>
    <row r="19" spans="2:8" ht="16.5" customHeight="1" x14ac:dyDescent="0.2">
      <c r="B19" s="89">
        <v>12</v>
      </c>
      <c r="C19" s="5">
        <v>330</v>
      </c>
      <c r="D19" s="77" t="s">
        <v>71</v>
      </c>
      <c r="E19" s="195">
        <v>0</v>
      </c>
      <c r="F19" s="195">
        <v>0</v>
      </c>
      <c r="G19" s="195">
        <v>0</v>
      </c>
      <c r="H19" s="194">
        <f t="shared" si="0"/>
        <v>0</v>
      </c>
    </row>
    <row r="20" spans="2:8" ht="16.5" customHeight="1" x14ac:dyDescent="0.2">
      <c r="B20" s="89">
        <v>13</v>
      </c>
      <c r="C20" s="5">
        <v>331</v>
      </c>
      <c r="D20" s="77" t="s">
        <v>72</v>
      </c>
      <c r="E20" s="195">
        <v>0</v>
      </c>
      <c r="F20" s="195">
        <v>0</v>
      </c>
      <c r="G20" s="195">
        <v>0</v>
      </c>
      <c r="H20" s="194">
        <f t="shared" si="0"/>
        <v>0</v>
      </c>
    </row>
    <row r="21" spans="2:8" ht="16.5" customHeight="1" x14ac:dyDescent="0.2">
      <c r="B21" s="89">
        <v>14</v>
      </c>
      <c r="C21" s="5">
        <v>333</v>
      </c>
      <c r="D21" s="77" t="s">
        <v>73</v>
      </c>
      <c r="E21" s="195">
        <v>0</v>
      </c>
      <c r="F21" s="195">
        <v>0</v>
      </c>
      <c r="G21" s="195">
        <v>0</v>
      </c>
      <c r="H21" s="194">
        <f t="shared" si="0"/>
        <v>0</v>
      </c>
    </row>
    <row r="22" spans="2:8" ht="16.5" customHeight="1" x14ac:dyDescent="0.2">
      <c r="B22" s="89">
        <v>15</v>
      </c>
      <c r="C22" s="5">
        <v>334</v>
      </c>
      <c r="D22" s="77" t="s">
        <v>74</v>
      </c>
      <c r="E22" s="195">
        <v>0</v>
      </c>
      <c r="F22" s="195">
        <v>0</v>
      </c>
      <c r="G22" s="195">
        <v>0</v>
      </c>
      <c r="H22" s="194">
        <f t="shared" si="0"/>
        <v>0</v>
      </c>
    </row>
    <row r="23" spans="2:8" ht="16.5" customHeight="1" x14ac:dyDescent="0.2">
      <c r="B23" s="89">
        <v>16</v>
      </c>
      <c r="C23" s="5">
        <v>335</v>
      </c>
      <c r="D23" s="77" t="s">
        <v>75</v>
      </c>
      <c r="E23" s="195">
        <v>0</v>
      </c>
      <c r="F23" s="195">
        <v>0</v>
      </c>
      <c r="G23" s="195">
        <v>0</v>
      </c>
      <c r="H23" s="194">
        <f t="shared" si="0"/>
        <v>0</v>
      </c>
    </row>
    <row r="24" spans="2:8" ht="16.5" customHeight="1" x14ac:dyDescent="0.2">
      <c r="B24" s="89">
        <v>17</v>
      </c>
      <c r="C24" s="5">
        <v>339</v>
      </c>
      <c r="D24" s="77" t="s">
        <v>111</v>
      </c>
      <c r="E24" s="195">
        <v>0</v>
      </c>
      <c r="F24" s="195">
        <v>0</v>
      </c>
      <c r="G24" s="195">
        <v>0</v>
      </c>
      <c r="H24" s="194">
        <f t="shared" si="0"/>
        <v>0</v>
      </c>
    </row>
    <row r="25" spans="2:8" ht="16.5" customHeight="1" x14ac:dyDescent="0.2">
      <c r="B25" s="89">
        <v>18</v>
      </c>
      <c r="C25" s="5">
        <v>340</v>
      </c>
      <c r="D25" s="77" t="s">
        <v>76</v>
      </c>
      <c r="E25" s="195">
        <f>2229+277+625+520+412+1060+102+1039-0.38</f>
        <v>6263.62</v>
      </c>
      <c r="F25" s="195">
        <v>0</v>
      </c>
      <c r="G25" s="195">
        <f>2229+625+1060</f>
        <v>3914</v>
      </c>
      <c r="H25" s="194">
        <f t="shared" si="0"/>
        <v>2349.62</v>
      </c>
    </row>
    <row r="26" spans="2:8" ht="16.5" customHeight="1" x14ac:dyDescent="0.2">
      <c r="B26" s="89">
        <v>19</v>
      </c>
      <c r="C26" s="5">
        <v>341</v>
      </c>
      <c r="D26" s="77" t="s">
        <v>77</v>
      </c>
      <c r="E26" s="195">
        <f>1675+15346.13+4860</f>
        <v>21881.129999999997</v>
      </c>
      <c r="F26" s="195">
        <v>0</v>
      </c>
      <c r="G26" s="195">
        <v>0</v>
      </c>
      <c r="H26" s="194">
        <f t="shared" si="0"/>
        <v>21881.129999999997</v>
      </c>
    </row>
    <row r="27" spans="2:8" ht="16.5" customHeight="1" x14ac:dyDescent="0.2">
      <c r="B27" s="89">
        <v>20</v>
      </c>
      <c r="C27" s="5">
        <v>343</v>
      </c>
      <c r="D27" s="77" t="s">
        <v>78</v>
      </c>
      <c r="E27" s="195">
        <v>0</v>
      </c>
      <c r="F27" s="195">
        <v>0</v>
      </c>
      <c r="G27" s="195">
        <v>0</v>
      </c>
      <c r="H27" s="194">
        <f t="shared" si="0"/>
        <v>0</v>
      </c>
    </row>
    <row r="28" spans="2:8" ht="16.5" customHeight="1" x14ac:dyDescent="0.2">
      <c r="B28" s="89">
        <v>21</v>
      </c>
      <c r="C28" s="5">
        <v>345</v>
      </c>
      <c r="D28" s="77" t="s">
        <v>79</v>
      </c>
      <c r="E28" s="195">
        <v>0</v>
      </c>
      <c r="F28" s="195">
        <v>0</v>
      </c>
      <c r="G28" s="195">
        <v>0</v>
      </c>
      <c r="H28" s="194">
        <f t="shared" si="0"/>
        <v>0</v>
      </c>
    </row>
    <row r="29" spans="2:8" ht="16.5" customHeight="1" x14ac:dyDescent="0.2">
      <c r="B29" s="89">
        <v>22</v>
      </c>
      <c r="C29" s="5">
        <v>346</v>
      </c>
      <c r="D29" s="77" t="s">
        <v>80</v>
      </c>
      <c r="E29" s="195">
        <v>0</v>
      </c>
      <c r="F29" s="195">
        <v>0</v>
      </c>
      <c r="G29" s="195">
        <v>0</v>
      </c>
      <c r="H29" s="194">
        <f t="shared" si="0"/>
        <v>0</v>
      </c>
    </row>
    <row r="30" spans="2:8" ht="16.5" customHeight="1" x14ac:dyDescent="0.2">
      <c r="B30" s="89">
        <v>23</v>
      </c>
      <c r="C30" s="5">
        <v>348</v>
      </c>
      <c r="D30" s="77" t="s">
        <v>81</v>
      </c>
      <c r="E30" s="195">
        <v>0</v>
      </c>
      <c r="F30" s="195">
        <v>0</v>
      </c>
      <c r="G30" s="195">
        <v>0</v>
      </c>
      <c r="H30" s="194">
        <f t="shared" si="0"/>
        <v>0</v>
      </c>
    </row>
    <row r="31" spans="2:8" ht="16.5" customHeight="1" thickBot="1" x14ac:dyDescent="0.25">
      <c r="B31" s="107">
        <v>25</v>
      </c>
      <c r="C31" s="108">
        <v>101</v>
      </c>
      <c r="D31" s="109" t="s">
        <v>179</v>
      </c>
      <c r="E31" s="196">
        <f>IF(SUM(E8:E30)&lt;&gt;0,SUM(E8:E30),"")</f>
        <v>331614.95</v>
      </c>
      <c r="F31" s="196">
        <v>0</v>
      </c>
      <c r="G31" s="196">
        <v>0</v>
      </c>
      <c r="H31" s="197">
        <f>IF(OR(E31&lt;&gt;"",F31&lt;&gt;"",G31&lt;&gt;""),SUM(H8:H30),"")</f>
        <v>327700.95</v>
      </c>
    </row>
    <row r="32" spans="2:8" ht="7.5" customHeight="1" thickBot="1" x14ac:dyDescent="0.25"/>
    <row r="33" spans="2:8" ht="18" customHeight="1" thickBot="1" x14ac:dyDescent="0.25">
      <c r="B33" s="306" t="s">
        <v>82</v>
      </c>
      <c r="C33" s="307"/>
      <c r="D33" s="307"/>
      <c r="E33" s="307"/>
      <c r="F33" s="307"/>
      <c r="G33" s="307"/>
      <c r="H33" s="308"/>
    </row>
    <row r="34" spans="2:8" s="111" customFormat="1" ht="15" x14ac:dyDescent="0.25">
      <c r="B34" s="268" t="s">
        <v>191</v>
      </c>
      <c r="C34" s="269"/>
      <c r="D34" s="269"/>
      <c r="E34" s="269"/>
      <c r="F34" s="269"/>
      <c r="G34" s="269"/>
      <c r="H34" s="270"/>
    </row>
    <row r="35" spans="2:8" s="170" customFormat="1" ht="54" customHeight="1" thickBot="1" x14ac:dyDescent="0.3">
      <c r="B35" s="271" t="s">
        <v>196</v>
      </c>
      <c r="C35" s="315"/>
      <c r="D35" s="315"/>
      <c r="E35" s="315"/>
      <c r="F35" s="315"/>
      <c r="G35" s="315"/>
      <c r="H35" s="316"/>
    </row>
    <row r="36" spans="2:8" ht="25.5" x14ac:dyDescent="0.2">
      <c r="B36" s="161" t="s">
        <v>144</v>
      </c>
      <c r="C36" s="162"/>
      <c r="D36" s="314" t="s">
        <v>83</v>
      </c>
      <c r="E36" s="314"/>
      <c r="F36" s="162" t="s">
        <v>146</v>
      </c>
      <c r="G36" s="162" t="s">
        <v>147</v>
      </c>
      <c r="H36" s="163" t="s">
        <v>148</v>
      </c>
    </row>
    <row r="37" spans="2:8" ht="16.5" customHeight="1" x14ac:dyDescent="0.2">
      <c r="B37" s="167" t="s">
        <v>23</v>
      </c>
      <c r="C37" s="168"/>
      <c r="D37" s="309" t="s">
        <v>7</v>
      </c>
      <c r="E37" s="309"/>
      <c r="F37" s="168" t="s">
        <v>24</v>
      </c>
      <c r="G37" s="168" t="s">
        <v>8</v>
      </c>
      <c r="H37" s="169" t="s">
        <v>25</v>
      </c>
    </row>
    <row r="38" spans="2:8" ht="16.5" customHeight="1" x14ac:dyDescent="0.2">
      <c r="B38" s="151" t="s">
        <v>182</v>
      </c>
      <c r="C38" s="9"/>
      <c r="D38" s="310" t="s">
        <v>183</v>
      </c>
      <c r="E38" s="311"/>
      <c r="F38" s="182">
        <v>0</v>
      </c>
      <c r="G38" s="183">
        <v>0</v>
      </c>
      <c r="H38" s="184">
        <v>0</v>
      </c>
    </row>
    <row r="39" spans="2:8" ht="16.5" customHeight="1" x14ac:dyDescent="0.2">
      <c r="B39" s="151" t="s">
        <v>181</v>
      </c>
      <c r="C39" s="8"/>
      <c r="D39" s="312" t="s">
        <v>184</v>
      </c>
      <c r="E39" s="313"/>
      <c r="F39" s="185">
        <v>0</v>
      </c>
      <c r="G39" s="186">
        <v>0</v>
      </c>
      <c r="H39" s="187">
        <v>0</v>
      </c>
    </row>
    <row r="40" spans="2:8" ht="16.5" customHeight="1" thickBot="1" x14ac:dyDescent="0.25">
      <c r="B40" s="152" t="s">
        <v>180</v>
      </c>
      <c r="C40" s="153"/>
      <c r="D40" s="301" t="s">
        <v>185</v>
      </c>
      <c r="E40" s="302"/>
      <c r="F40" s="188">
        <f>SUM(F38:F39)</f>
        <v>0</v>
      </c>
      <c r="G40" s="189"/>
      <c r="H40" s="190">
        <v>0</v>
      </c>
    </row>
    <row r="41" spans="2:8" x14ac:dyDescent="0.2">
      <c r="C41" s="155"/>
    </row>
    <row r="42" spans="2:8" x14ac:dyDescent="0.2">
      <c r="C42" s="156"/>
    </row>
  </sheetData>
  <mergeCells count="12">
    <mergeCell ref="B2:H2"/>
    <mergeCell ref="D40:E40"/>
    <mergeCell ref="B3:H3"/>
    <mergeCell ref="B33:H33"/>
    <mergeCell ref="D37:E37"/>
    <mergeCell ref="D38:E38"/>
    <mergeCell ref="D39:E39"/>
    <mergeCell ref="D36:E36"/>
    <mergeCell ref="B34:H34"/>
    <mergeCell ref="B35:H35"/>
    <mergeCell ref="B5:H5"/>
    <mergeCell ref="B4:H4"/>
  </mergeCells>
  <printOptions horizontalCentered="1"/>
  <pageMargins left="0.25" right="0.25" top="0.75" bottom="0.5" header="0.3" footer="0.3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</sheetPr>
  <dimension ref="B1:M39"/>
  <sheetViews>
    <sheetView showGridLines="0" topLeftCell="A13" zoomScaleNormal="100" workbookViewId="0">
      <selection activeCell="K7" sqref="K7"/>
    </sheetView>
  </sheetViews>
  <sheetFormatPr defaultColWidth="11.85546875" defaultRowHeight="15" x14ac:dyDescent="0.25"/>
  <cols>
    <col min="1" max="1" width="2.7109375" style="48" customWidth="1"/>
    <col min="2" max="2" width="4.5703125" style="48" bestFit="1" customWidth="1"/>
    <col min="3" max="3" width="21.5703125" style="48" customWidth="1"/>
    <col min="4" max="7" width="14.5703125" style="48" customWidth="1"/>
    <col min="8" max="8" width="14.42578125" style="48" customWidth="1"/>
    <col min="9" max="9" width="4.7109375" style="59" customWidth="1"/>
    <col min="10" max="16384" width="11.85546875" style="48"/>
  </cols>
  <sheetData>
    <row r="1" spans="2:13" ht="15.75" thickBot="1" x14ac:dyDescent="0.3"/>
    <row r="2" spans="2:13" s="111" customFormat="1" x14ac:dyDescent="0.25">
      <c r="B2" s="298" t="s">
        <v>195</v>
      </c>
      <c r="C2" s="299"/>
      <c r="D2" s="299"/>
      <c r="E2" s="299"/>
      <c r="F2" s="299"/>
      <c r="G2" s="299"/>
      <c r="H2" s="300"/>
    </row>
    <row r="3" spans="2:13" ht="25.9" customHeight="1" thickBot="1" x14ac:dyDescent="0.3">
      <c r="B3" s="323" t="s">
        <v>84</v>
      </c>
      <c r="C3" s="324"/>
      <c r="D3" s="324"/>
      <c r="E3" s="324"/>
      <c r="F3" s="324"/>
      <c r="G3" s="324"/>
      <c r="H3" s="325"/>
      <c r="I3" s="47"/>
    </row>
    <row r="4" spans="2:13" ht="30.95" customHeight="1" thickBot="1" x14ac:dyDescent="0.3">
      <c r="B4" s="326" t="s">
        <v>200</v>
      </c>
      <c r="C4" s="327"/>
      <c r="D4" s="327"/>
      <c r="E4" s="327"/>
      <c r="F4" s="327"/>
      <c r="G4" s="327"/>
      <c r="H4" s="328"/>
      <c r="I4" s="47"/>
    </row>
    <row r="5" spans="2:13" ht="36" x14ac:dyDescent="0.25">
      <c r="B5" s="329" t="s">
        <v>85</v>
      </c>
      <c r="C5" s="330"/>
      <c r="D5" s="330"/>
      <c r="E5" s="330"/>
      <c r="F5" s="76" t="s">
        <v>150</v>
      </c>
      <c r="G5" s="76" t="s">
        <v>151</v>
      </c>
      <c r="H5" s="171" t="s">
        <v>152</v>
      </c>
      <c r="I5" s="50"/>
      <c r="J5" s="50"/>
      <c r="K5" s="50"/>
      <c r="L5" s="50"/>
      <c r="M5" s="50"/>
    </row>
    <row r="6" spans="2:13" ht="16.149999999999999" customHeight="1" x14ac:dyDescent="0.25">
      <c r="B6" s="331" t="s">
        <v>7</v>
      </c>
      <c r="C6" s="332"/>
      <c r="D6" s="332"/>
      <c r="E6" s="332"/>
      <c r="F6" s="63" t="s">
        <v>24</v>
      </c>
      <c r="G6" s="63" t="s">
        <v>8</v>
      </c>
      <c r="H6" s="172" t="s">
        <v>25</v>
      </c>
      <c r="I6" s="48"/>
    </row>
    <row r="7" spans="2:13" ht="16.5" customHeight="1" x14ac:dyDescent="0.25">
      <c r="B7" s="333" t="s">
        <v>86</v>
      </c>
      <c r="C7" s="334"/>
      <c r="D7" s="334"/>
      <c r="E7" s="335"/>
      <c r="F7" s="64"/>
      <c r="G7" s="64"/>
      <c r="H7" s="64"/>
      <c r="I7" s="48"/>
    </row>
    <row r="8" spans="2:13" ht="16.5" customHeight="1" x14ac:dyDescent="0.25">
      <c r="B8" s="333" t="s">
        <v>87</v>
      </c>
      <c r="C8" s="334"/>
      <c r="D8" s="334"/>
      <c r="E8" s="335"/>
      <c r="F8" s="64">
        <v>257</v>
      </c>
      <c r="G8" s="64">
        <v>3</v>
      </c>
      <c r="H8" s="64">
        <v>260</v>
      </c>
      <c r="I8" s="48"/>
    </row>
    <row r="9" spans="2:13" ht="16.5" customHeight="1" x14ac:dyDescent="0.25">
      <c r="B9" s="333" t="s">
        <v>88</v>
      </c>
      <c r="C9" s="334"/>
      <c r="D9" s="334"/>
      <c r="E9" s="335"/>
      <c r="F9" s="64"/>
      <c r="G9" s="64"/>
      <c r="H9" s="64"/>
      <c r="I9" s="48"/>
    </row>
    <row r="10" spans="2:13" ht="16.5" customHeight="1" x14ac:dyDescent="0.25">
      <c r="B10" s="333" t="s">
        <v>89</v>
      </c>
      <c r="C10" s="334"/>
      <c r="D10" s="334"/>
      <c r="E10" s="335"/>
      <c r="F10" s="64"/>
      <c r="G10" s="64"/>
      <c r="H10" s="64"/>
      <c r="I10" s="48"/>
    </row>
    <row r="11" spans="2:13" ht="16.5" customHeight="1" x14ac:dyDescent="0.25">
      <c r="B11" s="333" t="s">
        <v>90</v>
      </c>
      <c r="C11" s="334"/>
      <c r="D11" s="334"/>
      <c r="E11" s="335"/>
      <c r="F11" s="64"/>
      <c r="G11" s="64"/>
      <c r="H11" s="64"/>
      <c r="I11" s="48"/>
    </row>
    <row r="12" spans="2:13" ht="16.5" customHeight="1" thickBot="1" x14ac:dyDescent="0.3">
      <c r="B12" s="336" t="s">
        <v>158</v>
      </c>
      <c r="C12" s="337"/>
      <c r="D12" s="337"/>
      <c r="E12" s="338"/>
      <c r="F12" s="150">
        <f>IF(OR(F7&lt;&gt;"",F8&lt;&gt;"",F9&lt;&gt;"",F10&lt;&gt;"",F11&lt;&gt;""),SUM(F7:F11),"")</f>
        <v>257</v>
      </c>
      <c r="G12" s="150">
        <f>IF(OR(G7&lt;&gt;"",G8&lt;&gt;"",G9&lt;&gt;"",G10&lt;&gt;"",G11&lt;&gt;""),SUM(G7:G11),"")</f>
        <v>3</v>
      </c>
      <c r="H12" s="150">
        <f>IF(OR(H7&lt;&gt;"",H8&lt;&gt;"",H9&lt;&gt;"",H10&lt;&gt;"",H11&lt;&gt;""),SUM(H7:H11),"")</f>
        <v>260</v>
      </c>
      <c r="I12" s="48"/>
    </row>
    <row r="13" spans="2:13" ht="18" customHeight="1" thickBot="1" x14ac:dyDescent="0.3">
      <c r="B13" s="51"/>
      <c r="C13" s="52"/>
      <c r="D13" s="52"/>
      <c r="E13" s="53"/>
      <c r="F13" s="53"/>
      <c r="G13" s="53"/>
      <c r="H13" s="53"/>
      <c r="I13" s="47"/>
    </row>
    <row r="14" spans="2:13" ht="18" customHeight="1" thickBot="1" x14ac:dyDescent="0.3">
      <c r="B14" s="339" t="s">
        <v>91</v>
      </c>
      <c r="C14" s="340"/>
      <c r="D14" s="340"/>
      <c r="E14" s="340"/>
      <c r="F14" s="340"/>
      <c r="G14" s="340"/>
      <c r="H14" s="341"/>
      <c r="I14" s="47"/>
    </row>
    <row r="15" spans="2:13" ht="45.95" customHeight="1" thickBot="1" x14ac:dyDescent="0.3">
      <c r="B15" s="320" t="s">
        <v>201</v>
      </c>
      <c r="C15" s="321"/>
      <c r="D15" s="321"/>
      <c r="E15" s="321"/>
      <c r="F15" s="321"/>
      <c r="G15" s="321"/>
      <c r="H15" s="322"/>
      <c r="I15" s="47"/>
    </row>
    <row r="16" spans="2:13" ht="24" x14ac:dyDescent="0.25">
      <c r="B16" s="146"/>
      <c r="C16" s="76" t="s">
        <v>92</v>
      </c>
      <c r="D16" s="76" t="s">
        <v>153</v>
      </c>
      <c r="E16" s="76" t="s">
        <v>154</v>
      </c>
      <c r="F16" s="76" t="s">
        <v>155</v>
      </c>
      <c r="G16" s="76" t="s">
        <v>156</v>
      </c>
      <c r="H16" s="147" t="s">
        <v>157</v>
      </c>
      <c r="I16" s="47"/>
    </row>
    <row r="17" spans="2:9" x14ac:dyDescent="0.25">
      <c r="B17" s="148"/>
      <c r="C17" s="63" t="s">
        <v>7</v>
      </c>
      <c r="D17" s="63" t="s">
        <v>24</v>
      </c>
      <c r="E17" s="63" t="s">
        <v>8</v>
      </c>
      <c r="F17" s="63" t="s">
        <v>117</v>
      </c>
      <c r="G17" s="63" t="s">
        <v>119</v>
      </c>
      <c r="H17" s="149" t="s">
        <v>118</v>
      </c>
      <c r="I17" s="47"/>
    </row>
    <row r="18" spans="2:9" ht="16.5" customHeight="1" x14ac:dyDescent="0.25">
      <c r="B18" s="342" t="s">
        <v>93</v>
      </c>
      <c r="C18" s="343"/>
      <c r="D18" s="180"/>
      <c r="E18" s="198">
        <v>160672</v>
      </c>
      <c r="F18" s="199">
        <f>IF(OR(D18&lt;&gt;"",E18&lt;&gt;""),SUM(D18:E18),"")</f>
        <v>160672</v>
      </c>
      <c r="G18" s="198"/>
      <c r="H18" s="200">
        <f>IF(OR(F18&lt;&gt;"",G18&lt;&gt;""),F18-G18,"")</f>
        <v>160672</v>
      </c>
      <c r="I18" s="47"/>
    </row>
    <row r="19" spans="2:9" ht="16.5" customHeight="1" x14ac:dyDescent="0.25">
      <c r="B19" s="342" t="s">
        <v>94</v>
      </c>
      <c r="C19" s="343"/>
      <c r="D19" s="180"/>
      <c r="E19" s="198">
        <v>159714</v>
      </c>
      <c r="F19" s="199">
        <f t="shared" ref="F19:F29" si="0">IF(OR(D19&lt;&gt;"",E19&lt;&gt;""),SUM(D19:E19),"")</f>
        <v>159714</v>
      </c>
      <c r="G19" s="198"/>
      <c r="H19" s="200">
        <f t="shared" ref="H19:H29" si="1">IF(OR(F19&lt;&gt;"",G19&lt;&gt;""),F19-G19,"")</f>
        <v>159714</v>
      </c>
      <c r="I19" s="47"/>
    </row>
    <row r="20" spans="2:9" ht="16.5" customHeight="1" x14ac:dyDescent="0.25">
      <c r="B20" s="342" t="s">
        <v>95</v>
      </c>
      <c r="C20" s="343"/>
      <c r="D20" s="180"/>
      <c r="E20" s="198">
        <v>437030</v>
      </c>
      <c r="F20" s="199">
        <f t="shared" si="0"/>
        <v>437030</v>
      </c>
      <c r="G20" s="198"/>
      <c r="H20" s="200">
        <f t="shared" si="1"/>
        <v>437030</v>
      </c>
      <c r="I20" s="47"/>
    </row>
    <row r="21" spans="2:9" ht="16.5" customHeight="1" x14ac:dyDescent="0.25">
      <c r="B21" s="342" t="s">
        <v>96</v>
      </c>
      <c r="C21" s="343"/>
      <c r="D21" s="180"/>
      <c r="E21" s="198">
        <v>1013421</v>
      </c>
      <c r="F21" s="199">
        <f t="shared" si="0"/>
        <v>1013421</v>
      </c>
      <c r="G21" s="198"/>
      <c r="H21" s="200">
        <f t="shared" si="1"/>
        <v>1013421</v>
      </c>
      <c r="I21" s="47"/>
    </row>
    <row r="22" spans="2:9" ht="16.5" customHeight="1" x14ac:dyDescent="0.25">
      <c r="B22" s="342" t="s">
        <v>97</v>
      </c>
      <c r="C22" s="343"/>
      <c r="D22" s="180"/>
      <c r="E22" s="198">
        <v>1278592</v>
      </c>
      <c r="F22" s="199">
        <f t="shared" si="0"/>
        <v>1278592</v>
      </c>
      <c r="G22" s="198"/>
      <c r="H22" s="200">
        <f t="shared" si="1"/>
        <v>1278592</v>
      </c>
      <c r="I22" s="47"/>
    </row>
    <row r="23" spans="2:9" ht="16.5" customHeight="1" x14ac:dyDescent="0.25">
      <c r="B23" s="342" t="s">
        <v>98</v>
      </c>
      <c r="C23" s="343"/>
      <c r="D23" s="180"/>
      <c r="E23" s="198">
        <v>1701953</v>
      </c>
      <c r="F23" s="199">
        <f t="shared" si="0"/>
        <v>1701953</v>
      </c>
      <c r="G23" s="198"/>
      <c r="H23" s="200">
        <f t="shared" si="1"/>
        <v>1701953</v>
      </c>
      <c r="I23" s="47"/>
    </row>
    <row r="24" spans="2:9" ht="16.5" customHeight="1" x14ac:dyDescent="0.25">
      <c r="B24" s="342" t="s">
        <v>99</v>
      </c>
      <c r="C24" s="343"/>
      <c r="D24" s="180"/>
      <c r="E24" s="198">
        <v>1792265</v>
      </c>
      <c r="F24" s="199">
        <f t="shared" si="0"/>
        <v>1792265</v>
      </c>
      <c r="G24" s="198"/>
      <c r="H24" s="200">
        <f t="shared" si="1"/>
        <v>1792265</v>
      </c>
      <c r="I24" s="47"/>
    </row>
    <row r="25" spans="2:9" ht="16.5" customHeight="1" x14ac:dyDescent="0.25">
      <c r="B25" s="342" t="s">
        <v>100</v>
      </c>
      <c r="C25" s="343"/>
      <c r="D25" s="180"/>
      <c r="E25" s="198">
        <v>1816342</v>
      </c>
      <c r="F25" s="199">
        <f t="shared" si="0"/>
        <v>1816342</v>
      </c>
      <c r="G25" s="198"/>
      <c r="H25" s="200">
        <f t="shared" si="1"/>
        <v>1816342</v>
      </c>
      <c r="I25" s="47"/>
    </row>
    <row r="26" spans="2:9" ht="16.5" customHeight="1" x14ac:dyDescent="0.25">
      <c r="B26" s="342" t="s">
        <v>101</v>
      </c>
      <c r="C26" s="343"/>
      <c r="D26" s="180"/>
      <c r="E26" s="198">
        <v>1129156</v>
      </c>
      <c r="F26" s="199">
        <f t="shared" si="0"/>
        <v>1129156</v>
      </c>
      <c r="G26" s="198"/>
      <c r="H26" s="200">
        <f t="shared" si="1"/>
        <v>1129156</v>
      </c>
      <c r="I26" s="47"/>
    </row>
    <row r="27" spans="2:9" ht="16.5" customHeight="1" x14ac:dyDescent="0.25">
      <c r="B27" s="342" t="s">
        <v>102</v>
      </c>
      <c r="C27" s="343"/>
      <c r="D27" s="180"/>
      <c r="E27" s="198">
        <v>282805</v>
      </c>
      <c r="F27" s="199">
        <f t="shared" si="0"/>
        <v>282805</v>
      </c>
      <c r="G27" s="198"/>
      <c r="H27" s="200">
        <f t="shared" si="1"/>
        <v>282805</v>
      </c>
      <c r="I27" s="47"/>
    </row>
    <row r="28" spans="2:9" ht="16.5" customHeight="1" x14ac:dyDescent="0.25">
      <c r="B28" s="342" t="s">
        <v>103</v>
      </c>
      <c r="C28" s="343"/>
      <c r="D28" s="180"/>
      <c r="E28" s="198">
        <v>155535</v>
      </c>
      <c r="F28" s="199">
        <f t="shared" si="0"/>
        <v>155535</v>
      </c>
      <c r="G28" s="198"/>
      <c r="H28" s="200">
        <f t="shared" si="1"/>
        <v>155535</v>
      </c>
      <c r="I28" s="47"/>
    </row>
    <row r="29" spans="2:9" ht="16.5" customHeight="1" x14ac:dyDescent="0.25">
      <c r="B29" s="342" t="s">
        <v>104</v>
      </c>
      <c r="C29" s="343"/>
      <c r="D29" s="180" t="s">
        <v>222</v>
      </c>
      <c r="E29" s="198">
        <v>155547</v>
      </c>
      <c r="F29" s="199">
        <f t="shared" si="0"/>
        <v>155547</v>
      </c>
      <c r="G29" s="198"/>
      <c r="H29" s="200">
        <f t="shared" si="1"/>
        <v>155547</v>
      </c>
      <c r="I29" s="47"/>
    </row>
    <row r="30" spans="2:9" s="56" customFormat="1" ht="16.5" customHeight="1" thickBot="1" x14ac:dyDescent="0.3">
      <c r="B30" s="344" t="s">
        <v>197</v>
      </c>
      <c r="C30" s="345"/>
      <c r="D30" s="181">
        <f>IF(OR(D18&lt;&gt;"",D19&lt;&gt;"",D20&lt;&gt;"",D21&lt;&gt;"",D22&lt;&gt;"",D23&lt;&gt;"",D24&lt;&gt;"",D25&lt;&gt;"",D26&lt;&gt;"",D27&lt;&gt;"",D28&lt;&gt;"",D29&lt;&gt;""),SUM(D18:D29),"")</f>
        <v>0</v>
      </c>
      <c r="E30" s="201">
        <f>IF(OR(E18&lt;&gt;"",E19&lt;&gt;"",E20&lt;&gt;"",E21&lt;&gt;"",E22&lt;&gt;"",E23&lt;&gt;"",E24&lt;&gt;"",E25&lt;&gt;"",E26&lt;&gt;"",E27&lt;&gt;"",E28&lt;&gt;"",E29&lt;&gt;""),SUM(E18:E29),"")</f>
        <v>10083032</v>
      </c>
      <c r="F30" s="201">
        <f>IF(OR(F18&lt;&gt;"",F19&lt;&gt;"",F20&lt;&gt;"",F21&lt;&gt;"",F22&lt;&gt;"",F23&lt;&gt;"",F24&lt;&gt;"",F25&lt;&gt;"",F26&lt;&gt;"",F27&lt;&gt;"",F28&lt;&gt;"",F29&lt;&gt;""),SUM(F18:F29),"")</f>
        <v>10083032</v>
      </c>
      <c r="G30" s="201" t="str">
        <f>IF(OR(G18&lt;&gt;"",G19&lt;&gt;"",G20&lt;&gt;"",G21&lt;&gt;"",G22&lt;&gt;"",G23&lt;&gt;"",G24&lt;&gt;"",G25&lt;&gt;"",G26&lt;&gt;"",G27&lt;&gt;"",G28&lt;&gt;"",G29&lt;&gt;""),SUM(G18:G29),"")</f>
        <v/>
      </c>
      <c r="H30" s="202">
        <f>IF(OR(H18&lt;&gt;"",H19&lt;&gt;"",H20&lt;&gt;"",H21&lt;&gt;"",H22&lt;&gt;"",H23&lt;&gt;"",H24&lt;&gt;"",H25&lt;&gt;"",H26&lt;&gt;"",H27&lt;&gt;"",H28&lt;&gt;"",H29&lt;&gt;""),SUM(H18:H29),"")</f>
        <v>10083032</v>
      </c>
      <c r="I30" s="55"/>
    </row>
    <row r="31" spans="2:9" x14ac:dyDescent="0.25">
      <c r="B31" s="51"/>
      <c r="C31" s="57" t="s">
        <v>105</v>
      </c>
      <c r="D31" s="54"/>
      <c r="E31" s="54"/>
      <c r="F31" s="54"/>
      <c r="G31" s="54"/>
      <c r="H31" s="54"/>
      <c r="I31" s="47"/>
    </row>
    <row r="32" spans="2:9" x14ac:dyDescent="0.25">
      <c r="B32" s="54"/>
      <c r="C32" s="57" t="s">
        <v>106</v>
      </c>
      <c r="D32" s="54"/>
      <c r="E32" s="54"/>
      <c r="F32" s="57" t="s">
        <v>120</v>
      </c>
      <c r="G32" s="54"/>
      <c r="H32" s="54"/>
      <c r="I32" s="47"/>
    </row>
    <row r="33" spans="2:9" x14ac:dyDescent="0.25">
      <c r="B33" s="54"/>
      <c r="C33" s="57" t="s">
        <v>107</v>
      </c>
      <c r="D33" s="54"/>
      <c r="E33" s="54"/>
      <c r="F33" s="54"/>
      <c r="G33" s="54"/>
      <c r="H33" s="54"/>
      <c r="I33" s="47"/>
    </row>
    <row r="34" spans="2:9" x14ac:dyDescent="0.25">
      <c r="B34" s="54"/>
      <c r="C34" s="57" t="s">
        <v>108</v>
      </c>
      <c r="D34" s="54"/>
      <c r="E34" s="54"/>
      <c r="F34" s="54"/>
      <c r="G34" s="54"/>
      <c r="H34" s="54"/>
      <c r="I34" s="47"/>
    </row>
    <row r="35" spans="2:9" s="59" customFormat="1" x14ac:dyDescent="0.25">
      <c r="B35" s="47"/>
      <c r="C35" s="58"/>
      <c r="D35" s="47"/>
      <c r="E35" s="47"/>
      <c r="F35" s="47"/>
      <c r="G35" s="47"/>
      <c r="H35" s="47"/>
      <c r="I35" s="47"/>
    </row>
    <row r="36" spans="2:9" x14ac:dyDescent="0.25">
      <c r="B36" s="47"/>
      <c r="C36" s="58"/>
      <c r="D36" s="47"/>
      <c r="E36" s="60"/>
      <c r="F36" s="47"/>
      <c r="G36" s="47"/>
      <c r="H36" s="47"/>
      <c r="I36" s="61"/>
    </row>
    <row r="37" spans="2:9" x14ac:dyDescent="0.25">
      <c r="B37" s="47"/>
      <c r="C37" s="47"/>
      <c r="D37" s="49"/>
      <c r="E37" s="47"/>
      <c r="F37" s="47"/>
      <c r="G37" s="47"/>
      <c r="H37" s="47"/>
    </row>
    <row r="38" spans="2:9" x14ac:dyDescent="0.25">
      <c r="B38" s="47"/>
      <c r="C38" s="47"/>
      <c r="D38" s="47"/>
      <c r="E38" s="47"/>
      <c r="F38" s="47"/>
      <c r="G38" s="47"/>
      <c r="H38" s="47"/>
    </row>
    <row r="39" spans="2:9" x14ac:dyDescent="0.25">
      <c r="B39" s="62"/>
      <c r="C39" s="62"/>
      <c r="D39" s="62"/>
      <c r="E39" s="62"/>
      <c r="F39" s="62"/>
      <c r="G39" s="62"/>
      <c r="H39" s="62"/>
    </row>
  </sheetData>
  <mergeCells count="26">
    <mergeCell ref="B28:C28"/>
    <mergeCell ref="B29:C29"/>
    <mergeCell ref="B30:C30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:H2"/>
    <mergeCell ref="B15:H15"/>
    <mergeCell ref="B3:H3"/>
    <mergeCell ref="B4:H4"/>
    <mergeCell ref="B5:E5"/>
    <mergeCell ref="B6:E6"/>
    <mergeCell ref="B7:E7"/>
    <mergeCell ref="B8:E8"/>
    <mergeCell ref="B9:E9"/>
    <mergeCell ref="B10:E10"/>
    <mergeCell ref="B11:E11"/>
    <mergeCell ref="B12:E12"/>
    <mergeCell ref="B14:H14"/>
  </mergeCells>
  <printOptions horizontalCentered="1"/>
  <pageMargins left="0.25" right="0.25" top="0.75" bottom="0.75" header="0.3" footer="0.3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Harrison Water Company /Kiona, LLC</CaseCompanyNames>
    <Nickname xmlns="http://schemas.microsoft.com/sharepoint/v3" xsi:nil="true"/>
    <DocketNumber xmlns="dc463f71-b30c-4ab2-9473-d307f9d35888">210020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6E65298CD37244F9E7DFB8E644ED863" ma:contentTypeVersion="44" ma:contentTypeDescription="" ma:contentTypeScope="" ma:versionID="a304ed173eba6298ab951478f1cae6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5F430-E561-45EF-A1E0-17E32ECE377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83AB34-60E5-4BDE-8ECB-A95A3B26413A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c60ad0-8c60-48d0-b5e5-d503ee04a51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45A3D7-6857-4C75-A4A8-753E92539CCC}"/>
</file>

<file path=customXml/itemProps4.xml><?xml version="1.0" encoding="utf-8"?>
<ds:datastoreItem xmlns:ds="http://schemas.openxmlformats.org/officeDocument/2006/customXml" ds:itemID="{7ADEA15A-DDD5-4206-AFA1-A698F03AD1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37515D1-3A2B-424E-AD96-D58C97B2C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</vt:lpstr>
      <vt:lpstr>Company Info &amp; Certification</vt:lpstr>
      <vt:lpstr>Sch 1 Income Statement</vt:lpstr>
      <vt:lpstr>Sch 2 Balance Sheet (Total Co.)</vt:lpstr>
      <vt:lpstr>Sch 3 Utility Plant (Acct. 101)</vt:lpstr>
      <vt:lpstr>Sch 4 Cust Count-Water Category</vt:lpstr>
      <vt:lpstr>'Company Info &amp; Certification'!Print_Area</vt:lpstr>
      <vt:lpstr>'Cover Sheet'!Print_Area</vt:lpstr>
      <vt:lpstr>'Sch 1 Income Statement'!Print_Area</vt:lpstr>
      <vt:lpstr>'Sch 2 Balance Sheet (Total Co.)'!Print_Area</vt:lpstr>
      <vt:lpstr>'Sch 3 Utility Plant (Acct. 101)'!Print_Area</vt:lpstr>
      <vt:lpstr>'Sch 4 Cust Count-Water Category'!Print_Area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160 Water Class A_B Annual Report Form 2018</dc:title>
  <dc:creator>Kermode, Danny (UTC)</dc:creator>
  <cp:lastModifiedBy>Traci McClure CPA</cp:lastModifiedBy>
  <cp:lastPrinted>2020-02-29T16:31:23Z</cp:lastPrinted>
  <dcterms:created xsi:type="dcterms:W3CDTF">2014-01-14T20:39:17Z</dcterms:created>
  <dcterms:modified xsi:type="dcterms:W3CDTF">2020-12-31T01:15:33Z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0x0101006E56B4D1795A2E4DB2F0B01679ED314A00C6E65298CD37244F9E7DFB8E644ED863</vt:lpwstr>
  </property>
  <property fmtid="{D5CDD505-2E9C-101B-9397-08002B2CF9AE}" pid="3" name="Report Year">
    <vt:lpwstr>2015</vt:lpwstr>
  </property>
  <property fmtid="{D5CDD505-2E9C-101B-9397-08002B2CF9AE}" pid="4" name="Form Type">
    <vt:lpwstr>Annual Report</vt:lpwstr>
  </property>
  <property fmtid="{D5CDD505-2E9C-101B-9397-08002B2CF9AE}" pid="5" name="Industry">
    <vt:lpwstr>160 Water Class A &amp; B</vt:lpwstr>
  </property>
  <property fmtid="{D5CDD505-2E9C-101B-9397-08002B2CF9AE}" pid="6" name="Class">
    <vt:lpwstr/>
  </property>
  <property fmtid="{D5CDD505-2E9C-101B-9397-08002B2CF9AE}" pid="7" name="{A44787D4-0540-4523-9961-78E4036D8C6D}">
    <vt:lpwstr>{78A3DBA2-E233-4EE4-B847-28507B15C159}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