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Cost Recovery Mechanism for Gas (CRM)\2020 Filing\August 2020 CRM Filing\File send to WUTC\"/>
    </mc:Choice>
  </mc:AlternateContent>
  <bookViews>
    <workbookView xWindow="0" yWindow="0" windowWidth="23040" windowHeight="8904"/>
  </bookViews>
  <sheets>
    <sheet name="Attach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D17" i="1"/>
  <c r="F13" i="1"/>
  <c r="F7" i="1" l="1"/>
  <c r="F6" i="1"/>
  <c r="D9" i="1" l="1"/>
  <c r="E9" i="1" l="1"/>
  <c r="F8" i="1"/>
  <c r="F9" i="1" s="1"/>
</calcChain>
</file>

<file path=xl/sharedStrings.xml><?xml version="1.0" encoding="utf-8"?>
<sst xmlns="http://schemas.openxmlformats.org/spreadsheetml/2006/main" count="29" uniqueCount="21">
  <si>
    <t>Program</t>
  </si>
  <si>
    <t>WBS</t>
  </si>
  <si>
    <t>Total Units (Nov-Oct)</t>
  </si>
  <si>
    <t>Legacy Cross Bore inspections</t>
  </si>
  <si>
    <t>R.99999.04.37.10</t>
  </si>
  <si>
    <t>Legacy Cross Bore repairs</t>
  </si>
  <si>
    <t>R.99999.04.37.11</t>
  </si>
  <si>
    <t>Buried Meters mitigations</t>
  </si>
  <si>
    <t>R.99999.04.20.03</t>
  </si>
  <si>
    <t xml:space="preserve">Total OM </t>
  </si>
  <si>
    <t>Buried Meters Replacements</t>
  </si>
  <si>
    <t>R.99999.03.09.15</t>
  </si>
  <si>
    <t>Total OM + CAP</t>
  </si>
  <si>
    <t>Dupont Plastic Replacement</t>
  </si>
  <si>
    <t>Capital</t>
  </si>
  <si>
    <t>O &amp; M</t>
  </si>
  <si>
    <t xml:space="preserve">Actual Units </t>
  </si>
  <si>
    <t xml:space="preserve">Forecasted Units </t>
  </si>
  <si>
    <t>R.10015.03.04.01</t>
  </si>
  <si>
    <t>Actual Footage</t>
  </si>
  <si>
    <t>Forecasted Footage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</si>
</sst>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2" xfId="1" applyNumberFormat="1" applyFont="1" applyBorder="1"/>
    <xf numFmtId="0" fontId="2" fillId="0" borderId="6" xfId="2" applyFont="1" applyBorder="1" applyAlignment="1">
      <alignment vertical="center"/>
    </xf>
    <xf numFmtId="0" fontId="2" fillId="2" borderId="3" xfId="0" applyFont="1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2" fillId="0" borderId="7" xfId="0" applyFont="1" applyFill="1" applyBorder="1" applyAlignment="1">
      <alignment vertical="center"/>
    </xf>
    <xf numFmtId="164" fontId="0" fillId="0" borderId="9" xfId="1" applyNumberFormat="1" applyFont="1" applyBorder="1"/>
    <xf numFmtId="0" fontId="0" fillId="0" borderId="10" xfId="0" applyFill="1" applyBorder="1"/>
    <xf numFmtId="0" fontId="0" fillId="0" borderId="0" xfId="0" applyBorder="1"/>
    <xf numFmtId="0" fontId="0" fillId="0" borderId="11" xfId="0" applyBorder="1"/>
    <xf numFmtId="0" fontId="0" fillId="0" borderId="12" xfId="0" applyFill="1" applyBorder="1"/>
    <xf numFmtId="0" fontId="4" fillId="0" borderId="13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164" fontId="3" fillId="0" borderId="14" xfId="1" applyNumberFormat="1" applyFont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"/>
  <sheetViews>
    <sheetView tabSelected="1" workbookViewId="0">
      <selection activeCell="G21" sqref="G21"/>
    </sheetView>
  </sheetViews>
  <sheetFormatPr defaultRowHeight="14.4" x14ac:dyDescent="0.3"/>
  <cols>
    <col min="2" max="2" width="27.6640625" bestFit="1" customWidth="1"/>
    <col min="3" max="3" width="15.5546875" bestFit="1" customWidth="1"/>
    <col min="4" max="4" width="11.5546875" bestFit="1" customWidth="1"/>
    <col min="5" max="5" width="11.5546875" customWidth="1"/>
    <col min="6" max="6" width="11.5546875" bestFit="1" customWidth="1"/>
    <col min="7" max="7" width="14.33203125" customWidth="1"/>
    <col min="8" max="8" width="14.44140625" customWidth="1"/>
    <col min="9" max="9" width="14.33203125" bestFit="1" customWidth="1"/>
  </cols>
  <sheetData>
    <row r="3" spans="2:6" ht="15" thickBot="1" x14ac:dyDescent="0.35"/>
    <row r="4" spans="2:6" ht="15" thickBot="1" x14ac:dyDescent="0.35">
      <c r="B4" s="7" t="s">
        <v>15</v>
      </c>
      <c r="C4" s="8"/>
      <c r="D4" s="8"/>
      <c r="E4" s="8"/>
      <c r="F4" s="9"/>
    </row>
    <row r="5" spans="2:6" ht="28.8" x14ac:dyDescent="0.3">
      <c r="B5" s="12" t="s">
        <v>0</v>
      </c>
      <c r="C5" s="10" t="s">
        <v>1</v>
      </c>
      <c r="D5" s="11" t="s">
        <v>16</v>
      </c>
      <c r="E5" s="11" t="s">
        <v>17</v>
      </c>
      <c r="F5" s="13" t="s">
        <v>2</v>
      </c>
    </row>
    <row r="6" spans="2:6" x14ac:dyDescent="0.3">
      <c r="B6" s="14" t="s">
        <v>3</v>
      </c>
      <c r="C6" s="2" t="s">
        <v>4</v>
      </c>
      <c r="D6" s="3">
        <v>6333</v>
      </c>
      <c r="E6" s="4">
        <v>1100</v>
      </c>
      <c r="F6" s="15">
        <f>+E6+D6</f>
        <v>7433</v>
      </c>
    </row>
    <row r="7" spans="2:6" x14ac:dyDescent="0.3">
      <c r="B7" s="14" t="s">
        <v>5</v>
      </c>
      <c r="C7" s="2" t="s">
        <v>6</v>
      </c>
      <c r="D7" s="3">
        <v>3</v>
      </c>
      <c r="E7" s="4">
        <v>7</v>
      </c>
      <c r="F7" s="15">
        <f t="shared" ref="F7:F8" si="0">+E7+D7</f>
        <v>10</v>
      </c>
    </row>
    <row r="8" spans="2:6" x14ac:dyDescent="0.3">
      <c r="B8" s="14" t="s">
        <v>7</v>
      </c>
      <c r="C8" s="2" t="s">
        <v>8</v>
      </c>
      <c r="D8" s="3">
        <v>1738</v>
      </c>
      <c r="E8" s="4">
        <v>500</v>
      </c>
      <c r="F8" s="15">
        <f t="shared" si="0"/>
        <v>2238</v>
      </c>
    </row>
    <row r="9" spans="2:6" x14ac:dyDescent="0.3">
      <c r="B9" s="14" t="s">
        <v>9</v>
      </c>
      <c r="C9" s="2"/>
      <c r="D9" s="3">
        <f t="shared" ref="D9:F9" si="1">SUM(D6:D8)</f>
        <v>8074</v>
      </c>
      <c r="E9" s="1">
        <f t="shared" si="1"/>
        <v>1607</v>
      </c>
      <c r="F9" s="15">
        <f t="shared" si="1"/>
        <v>9681</v>
      </c>
    </row>
    <row r="10" spans="2:6" ht="15" thickBot="1" x14ac:dyDescent="0.35">
      <c r="B10" s="16"/>
      <c r="C10" s="17"/>
      <c r="D10" s="17"/>
      <c r="E10" s="17"/>
      <c r="F10" s="18"/>
    </row>
    <row r="11" spans="2:6" ht="15" thickBot="1" x14ac:dyDescent="0.35">
      <c r="B11" s="7" t="s">
        <v>14</v>
      </c>
      <c r="C11" s="8"/>
      <c r="D11" s="8"/>
      <c r="E11" s="8"/>
      <c r="F11" s="9"/>
    </row>
    <row r="12" spans="2:6" ht="28.8" x14ac:dyDescent="0.3">
      <c r="B12" s="12" t="s">
        <v>0</v>
      </c>
      <c r="C12" s="10" t="s">
        <v>1</v>
      </c>
      <c r="D12" s="11" t="s">
        <v>19</v>
      </c>
      <c r="E12" s="11" t="s">
        <v>20</v>
      </c>
      <c r="F12" s="13" t="s">
        <v>2</v>
      </c>
    </row>
    <row r="13" spans="2:6" x14ac:dyDescent="0.3">
      <c r="B13" s="19" t="s">
        <v>13</v>
      </c>
      <c r="C13" s="6" t="s">
        <v>18</v>
      </c>
      <c r="D13" s="3">
        <v>99894</v>
      </c>
      <c r="E13" s="5">
        <v>24009</v>
      </c>
      <c r="F13" s="15">
        <f>SUM(D13:E13)</f>
        <v>123903</v>
      </c>
    </row>
    <row r="14" spans="2:6" ht="28.8" x14ac:dyDescent="0.3">
      <c r="B14" s="12" t="s">
        <v>0</v>
      </c>
      <c r="C14" s="10" t="s">
        <v>1</v>
      </c>
      <c r="D14" s="11" t="s">
        <v>16</v>
      </c>
      <c r="E14" s="11" t="s">
        <v>17</v>
      </c>
      <c r="F14" s="13" t="s">
        <v>2</v>
      </c>
    </row>
    <row r="15" spans="2:6" x14ac:dyDescent="0.3">
      <c r="B15" s="14" t="s">
        <v>10</v>
      </c>
      <c r="C15" s="2" t="s">
        <v>11</v>
      </c>
      <c r="D15" s="3">
        <v>1112</v>
      </c>
      <c r="E15" s="4">
        <v>550</v>
      </c>
      <c r="F15" s="15">
        <v>1692</v>
      </c>
    </row>
    <row r="16" spans="2:6" x14ac:dyDescent="0.3">
      <c r="B16" s="16"/>
      <c r="C16" s="17"/>
      <c r="D16" s="17"/>
      <c r="E16" s="17"/>
      <c r="F16" s="18"/>
    </row>
    <row r="17" spans="2:6" ht="15" thickBot="1" x14ac:dyDescent="0.35">
      <c r="B17" s="20" t="s">
        <v>12</v>
      </c>
      <c r="C17" s="21"/>
      <c r="D17" s="22">
        <f>D9+D15+D13</f>
        <v>109080</v>
      </c>
      <c r="E17" s="22">
        <f t="shared" ref="E17:F17" si="2">E9+E15+E13</f>
        <v>26166</v>
      </c>
      <c r="F17" s="22">
        <f t="shared" si="2"/>
        <v>135276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EB3498DA4D74468420633951C73946" ma:contentTypeVersion="52" ma:contentTypeDescription="" ma:contentTypeScope="" ma:versionID="37cd7cf7ac4221db81cad4eefa3d56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2020-10-01T07:00:00+00:00</OpenedDate>
    <SignificantOrder xmlns="dc463f71-b30c-4ab2-9473-d307f9d35888">false</SignificantOrder>
    <Date1 xmlns="dc463f71-b30c-4ab2-9473-d307f9d35888">2020-10-01T07:00:00+00:00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200840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0082D6E-FD4D-452A-8A91-8FE9986A7CCF}"/>
</file>

<file path=customXml/itemProps2.xml><?xml version="1.0" encoding="utf-8"?>
<ds:datastoreItem xmlns:ds="http://schemas.openxmlformats.org/officeDocument/2006/customXml" ds:itemID="{CF81C3CD-56A4-4ACC-B724-64A8657E91B3}"/>
</file>

<file path=customXml/itemProps3.xml><?xml version="1.0" encoding="utf-8"?>
<ds:datastoreItem xmlns:ds="http://schemas.openxmlformats.org/officeDocument/2006/customXml" ds:itemID="{22F95BFF-32F2-4549-8AD4-07CD64E47B01}"/>
</file>

<file path=customXml/itemProps4.xml><?xml version="1.0" encoding="utf-8"?>
<ds:datastoreItem xmlns:ds="http://schemas.openxmlformats.org/officeDocument/2006/customXml" ds:itemID="{50ABBB46-E148-4D71-877D-33548F07D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 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Marvelous Marina</cp:lastModifiedBy>
  <dcterms:created xsi:type="dcterms:W3CDTF">2020-06-18T23:19:46Z</dcterms:created>
  <dcterms:modified xsi:type="dcterms:W3CDTF">2020-08-21T22:59:12Z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0x0101006E56B4D1795A2E4DB2F0B01679ED314A00AFEB3498DA4D74468420633951C73946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